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3525D4A7-7D03-4909-8000-4342F3ED0CBC}" xr6:coauthVersionLast="47" xr6:coauthVersionMax="47" xr10:uidLastSave="{00000000-0000-0000-0000-000000000000}"/>
  <bookViews>
    <workbookView xWindow="-120" yWindow="-120" windowWidth="29040" windowHeight="15720" tabRatio="629" activeTab="3" xr2:uid="{00000000-000D-0000-FFFF-FFFF00000000}"/>
  </bookViews>
  <sheets>
    <sheet name="Invoice" sheetId="1" r:id="rId1"/>
    <sheet name="Accounting Invoice (Old)" sheetId="6" r:id="rId2"/>
    <sheet name="Accounting Invoice" sheetId="5" r:id="rId3"/>
    <sheet name="Accounting Invoice (100EUR)" sheetId="7" r:id="rId4"/>
    <sheet name="Shipping Invoice" sheetId="4" r:id="rId5"/>
    <sheet name="Tax Invoice" sheetId="2" r:id="rId6"/>
    <sheet name="Tax Invoice (100EUR)" sheetId="8" r:id="rId7"/>
  </sheets>
  <externalReferences>
    <externalReference r:id="rId8"/>
    <externalReference r:id="rId9"/>
  </externalReferences>
  <definedNames>
    <definedName name="_xlnm.Print_Area" localSheetId="2">'Accounting Invoice'!$A$1:$I$1014</definedName>
    <definedName name="_xlnm.Print_Area" localSheetId="3">'Accounting Invoice (100EUR)'!$A$1:$I$915</definedName>
    <definedName name="_xlnm.Print_Area" localSheetId="1">'Accounting Invoice (Old)'!$A$1:$I$1014</definedName>
    <definedName name="_xlnm.Print_Area" localSheetId="0">Invoice!$A$1:$I$1015</definedName>
    <definedName name="_xlnm.Print_Area" localSheetId="4">'Shipping Invoice'!$A$1:$J$1007</definedName>
    <definedName name="_xlnm.Print_Area" localSheetId="5">'Tax Invoice'!$A$1:$G$1015</definedName>
    <definedName name="_xlnm.Print_Area" localSheetId="6">'Tax Invoice (100EUR)'!$A$1:$G$913</definedName>
    <definedName name="_xlnm.Print_Titles" localSheetId="2">'Accounting Invoice'!$1:$19</definedName>
    <definedName name="_xlnm.Print_Titles" localSheetId="3">'Accounting Invoice (100EUR)'!$1:$19</definedName>
    <definedName name="_xlnm.Print_Titles" localSheetId="1">'Accounting Invoice (Old)'!$1:$19</definedName>
    <definedName name="_xlnm.Print_Titles" localSheetId="0">Invoice!$1:$19</definedName>
    <definedName name="_xlnm.Print_Titles" localSheetId="4">'Shipping Invoice'!$1:$19</definedName>
    <definedName name="_xlnm.Print_Titles" localSheetId="5">'Tax Invoice'!$1:$17</definedName>
    <definedName name="_xlnm.Print_Titles" localSheetId="6">'Tax Invoice (100EUR)'!$1:$17</definedName>
    <definedName name="RMBrate" localSheetId="2">'Accounting Invoice'!#REF!</definedName>
    <definedName name="RMBrate" localSheetId="3">'Accounting Invoice (100EUR)'!#REF!</definedName>
    <definedName name="RMBrate" localSheetId="1">'Accounting Invoice (Old)'!#REF!</definedName>
    <definedName name="RMBrate" localSheetId="4">'Shipping Invoice'!#REF!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G898" i="8"/>
  <c r="E89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18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F898" i="8"/>
  <c r="A898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E15" i="8"/>
  <c r="A15" i="8"/>
  <c r="E14" i="8"/>
  <c r="A14" i="8"/>
  <c r="E13" i="8"/>
  <c r="A13" i="8"/>
  <c r="E12" i="8"/>
  <c r="A12" i="8"/>
  <c r="E11" i="8"/>
  <c r="A11" i="8"/>
  <c r="E10" i="8"/>
  <c r="A10" i="8"/>
  <c r="F3" i="8"/>
  <c r="H902" i="7"/>
  <c r="G902" i="7"/>
  <c r="H899" i="7"/>
  <c r="G899" i="7"/>
  <c r="H898" i="7"/>
  <c r="G898" i="7"/>
  <c r="F898" i="7"/>
  <c r="A794" i="8" s="1"/>
  <c r="H897" i="7"/>
  <c r="G897" i="7"/>
  <c r="F897" i="7"/>
  <c r="A793" i="8" s="1"/>
  <c r="H896" i="7"/>
  <c r="G896" i="7"/>
  <c r="F896" i="7"/>
  <c r="A792" i="8" s="1"/>
  <c r="H895" i="7"/>
  <c r="G895" i="7"/>
  <c r="F895" i="7"/>
  <c r="A791" i="8" s="1"/>
  <c r="H894" i="7"/>
  <c r="G894" i="7"/>
  <c r="F894" i="7"/>
  <c r="A790" i="8" s="1"/>
  <c r="H893" i="7"/>
  <c r="G893" i="7"/>
  <c r="F893" i="7"/>
  <c r="A789" i="8" s="1"/>
  <c r="H892" i="7"/>
  <c r="G892" i="7"/>
  <c r="F892" i="7"/>
  <c r="A788" i="8" s="1"/>
  <c r="H891" i="7"/>
  <c r="G891" i="7"/>
  <c r="F891" i="7"/>
  <c r="A787" i="8" s="1"/>
  <c r="H890" i="7"/>
  <c r="G890" i="7"/>
  <c r="F890" i="7"/>
  <c r="A786" i="8" s="1"/>
  <c r="H889" i="7"/>
  <c r="G889" i="7"/>
  <c r="F889" i="7"/>
  <c r="A785" i="8" s="1"/>
  <c r="H888" i="7"/>
  <c r="G888" i="7"/>
  <c r="F888" i="7"/>
  <c r="A784" i="8" s="1"/>
  <c r="H887" i="7"/>
  <c r="G887" i="7"/>
  <c r="F887" i="7"/>
  <c r="A783" i="8" s="1"/>
  <c r="H886" i="7"/>
  <c r="G886" i="7"/>
  <c r="F886" i="7"/>
  <c r="A782" i="8" s="1"/>
  <c r="H885" i="7"/>
  <c r="G885" i="7"/>
  <c r="F885" i="7"/>
  <c r="A781" i="8" s="1"/>
  <c r="H884" i="7"/>
  <c r="G884" i="7"/>
  <c r="F884" i="7"/>
  <c r="A780" i="8" s="1"/>
  <c r="H883" i="7"/>
  <c r="G883" i="7"/>
  <c r="F883" i="7"/>
  <c r="A779" i="8" s="1"/>
  <c r="H882" i="7"/>
  <c r="G882" i="7"/>
  <c r="F882" i="7"/>
  <c r="A778" i="8" s="1"/>
  <c r="H881" i="7"/>
  <c r="G881" i="7"/>
  <c r="F881" i="7"/>
  <c r="A777" i="8" s="1"/>
  <c r="H880" i="7"/>
  <c r="G880" i="7"/>
  <c r="F880" i="7"/>
  <c r="A776" i="8" s="1"/>
  <c r="H879" i="7"/>
  <c r="G879" i="7"/>
  <c r="F879" i="7"/>
  <c r="A775" i="8" s="1"/>
  <c r="H878" i="7"/>
  <c r="G878" i="7"/>
  <c r="F878" i="7"/>
  <c r="A774" i="8" s="1"/>
  <c r="H877" i="7"/>
  <c r="G877" i="7"/>
  <c r="F877" i="7"/>
  <c r="A773" i="8" s="1"/>
  <c r="H876" i="7"/>
  <c r="G876" i="7"/>
  <c r="F876" i="7"/>
  <c r="A772" i="8" s="1"/>
  <c r="H875" i="7"/>
  <c r="G875" i="7"/>
  <c r="F875" i="7"/>
  <c r="A771" i="8" s="1"/>
  <c r="H874" i="7"/>
  <c r="G874" i="7"/>
  <c r="F874" i="7"/>
  <c r="A770" i="8" s="1"/>
  <c r="H873" i="7"/>
  <c r="G873" i="7"/>
  <c r="F873" i="7"/>
  <c r="A769" i="8" s="1"/>
  <c r="H872" i="7"/>
  <c r="G872" i="7"/>
  <c r="F872" i="7"/>
  <c r="A768" i="8" s="1"/>
  <c r="H871" i="7"/>
  <c r="G871" i="7"/>
  <c r="F871" i="7"/>
  <c r="A767" i="8" s="1"/>
  <c r="H870" i="7"/>
  <c r="G870" i="7"/>
  <c r="F870" i="7"/>
  <c r="A766" i="8" s="1"/>
  <c r="H869" i="7"/>
  <c r="G869" i="7"/>
  <c r="F869" i="7"/>
  <c r="A765" i="8" s="1"/>
  <c r="H868" i="7"/>
  <c r="G868" i="7"/>
  <c r="F868" i="7"/>
  <c r="A764" i="8" s="1"/>
  <c r="H867" i="7"/>
  <c r="G867" i="7"/>
  <c r="F867" i="7"/>
  <c r="A763" i="8" s="1"/>
  <c r="H866" i="7"/>
  <c r="G866" i="7"/>
  <c r="F866" i="7"/>
  <c r="A762" i="8" s="1"/>
  <c r="H865" i="7"/>
  <c r="G865" i="7"/>
  <c r="F865" i="7"/>
  <c r="A761" i="8" s="1"/>
  <c r="H864" i="7"/>
  <c r="G864" i="7"/>
  <c r="F864" i="7"/>
  <c r="A760" i="8" s="1"/>
  <c r="H863" i="7"/>
  <c r="G863" i="7"/>
  <c r="F863" i="7"/>
  <c r="A759" i="8" s="1"/>
  <c r="H862" i="7"/>
  <c r="G862" i="7"/>
  <c r="F862" i="7"/>
  <c r="A758" i="8" s="1"/>
  <c r="H861" i="7"/>
  <c r="G861" i="7"/>
  <c r="F861" i="7"/>
  <c r="A757" i="8" s="1"/>
  <c r="H860" i="7"/>
  <c r="G860" i="7"/>
  <c r="F860" i="7"/>
  <c r="A756" i="8" s="1"/>
  <c r="H859" i="7"/>
  <c r="G859" i="7"/>
  <c r="F859" i="7"/>
  <c r="A755" i="8" s="1"/>
  <c r="H858" i="7"/>
  <c r="G858" i="7"/>
  <c r="F858" i="7"/>
  <c r="A754" i="8" s="1"/>
  <c r="H857" i="7"/>
  <c r="G857" i="7"/>
  <c r="F857" i="7"/>
  <c r="A753" i="8" s="1"/>
  <c r="H856" i="7"/>
  <c r="G856" i="7"/>
  <c r="F856" i="7"/>
  <c r="A752" i="8" s="1"/>
  <c r="H855" i="7"/>
  <c r="G855" i="7"/>
  <c r="F855" i="7"/>
  <c r="A751" i="8" s="1"/>
  <c r="H854" i="7"/>
  <c r="G854" i="7"/>
  <c r="F854" i="7"/>
  <c r="A750" i="8" s="1"/>
  <c r="H853" i="7"/>
  <c r="G853" i="7"/>
  <c r="F853" i="7"/>
  <c r="A749" i="8" s="1"/>
  <c r="H852" i="7"/>
  <c r="G852" i="7"/>
  <c r="F852" i="7"/>
  <c r="A748" i="8" s="1"/>
  <c r="H851" i="7"/>
  <c r="G851" i="7"/>
  <c r="F851" i="7"/>
  <c r="A747" i="8" s="1"/>
  <c r="H850" i="7"/>
  <c r="G850" i="7"/>
  <c r="F850" i="7"/>
  <c r="A746" i="8" s="1"/>
  <c r="H849" i="7"/>
  <c r="G849" i="7"/>
  <c r="F849" i="7"/>
  <c r="A745" i="8" s="1"/>
  <c r="H848" i="7"/>
  <c r="G848" i="7"/>
  <c r="F848" i="7"/>
  <c r="A744" i="8" s="1"/>
  <c r="H847" i="7"/>
  <c r="G847" i="7"/>
  <c r="F847" i="7"/>
  <c r="A743" i="8" s="1"/>
  <c r="H846" i="7"/>
  <c r="G846" i="7"/>
  <c r="F846" i="7"/>
  <c r="A742" i="8" s="1"/>
  <c r="H845" i="7"/>
  <c r="G845" i="7"/>
  <c r="F845" i="7"/>
  <c r="A741" i="8" s="1"/>
  <c r="H844" i="7"/>
  <c r="G844" i="7"/>
  <c r="F844" i="7"/>
  <c r="A740" i="8" s="1"/>
  <c r="H843" i="7"/>
  <c r="G843" i="7"/>
  <c r="F843" i="7"/>
  <c r="A739" i="8" s="1"/>
  <c r="H842" i="7"/>
  <c r="G842" i="7"/>
  <c r="F842" i="7"/>
  <c r="A738" i="8" s="1"/>
  <c r="H841" i="7"/>
  <c r="G841" i="7"/>
  <c r="F841" i="7"/>
  <c r="A737" i="8" s="1"/>
  <c r="H840" i="7"/>
  <c r="G840" i="7"/>
  <c r="F840" i="7"/>
  <c r="A736" i="8" s="1"/>
  <c r="H839" i="7"/>
  <c r="G839" i="7"/>
  <c r="F839" i="7"/>
  <c r="A735" i="8" s="1"/>
  <c r="H838" i="7"/>
  <c r="G838" i="7"/>
  <c r="F838" i="7"/>
  <c r="A734" i="8" s="1"/>
  <c r="H837" i="7"/>
  <c r="G837" i="7"/>
  <c r="F837" i="7"/>
  <c r="A733" i="8" s="1"/>
  <c r="H836" i="7"/>
  <c r="G836" i="7"/>
  <c r="F836" i="7"/>
  <c r="A732" i="8" s="1"/>
  <c r="H835" i="7"/>
  <c r="G835" i="7"/>
  <c r="F835" i="7"/>
  <c r="A731" i="8" s="1"/>
  <c r="H834" i="7"/>
  <c r="G834" i="7"/>
  <c r="F834" i="7"/>
  <c r="A730" i="8" s="1"/>
  <c r="H833" i="7"/>
  <c r="G833" i="7"/>
  <c r="F833" i="7"/>
  <c r="A729" i="8" s="1"/>
  <c r="H832" i="7"/>
  <c r="G832" i="7"/>
  <c r="F832" i="7"/>
  <c r="A728" i="8" s="1"/>
  <c r="H831" i="7"/>
  <c r="G831" i="7"/>
  <c r="F831" i="7"/>
  <c r="A727" i="8" s="1"/>
  <c r="H830" i="7"/>
  <c r="G830" i="7"/>
  <c r="F830" i="7"/>
  <c r="A726" i="8" s="1"/>
  <c r="H829" i="7"/>
  <c r="G829" i="7"/>
  <c r="F829" i="7"/>
  <c r="A725" i="8" s="1"/>
  <c r="H828" i="7"/>
  <c r="G828" i="7"/>
  <c r="F828" i="7"/>
  <c r="A724" i="8" s="1"/>
  <c r="H827" i="7"/>
  <c r="G827" i="7"/>
  <c r="F827" i="7"/>
  <c r="A723" i="8" s="1"/>
  <c r="H826" i="7"/>
  <c r="G826" i="7"/>
  <c r="F826" i="7"/>
  <c r="A722" i="8" s="1"/>
  <c r="H825" i="7"/>
  <c r="G825" i="7"/>
  <c r="F825" i="7"/>
  <c r="A721" i="8" s="1"/>
  <c r="H824" i="7"/>
  <c r="G824" i="7"/>
  <c r="F824" i="7"/>
  <c r="A720" i="8" s="1"/>
  <c r="H823" i="7"/>
  <c r="G823" i="7"/>
  <c r="F823" i="7"/>
  <c r="A719" i="8" s="1"/>
  <c r="H822" i="7"/>
  <c r="G822" i="7"/>
  <c r="F822" i="7"/>
  <c r="A718" i="8" s="1"/>
  <c r="H821" i="7"/>
  <c r="G821" i="7"/>
  <c r="F821" i="7"/>
  <c r="A717" i="8" s="1"/>
  <c r="H820" i="7"/>
  <c r="G820" i="7"/>
  <c r="F820" i="7"/>
  <c r="A716" i="8" s="1"/>
  <c r="H819" i="7"/>
  <c r="G819" i="7"/>
  <c r="F819" i="7"/>
  <c r="A715" i="8" s="1"/>
  <c r="H818" i="7"/>
  <c r="G818" i="7"/>
  <c r="F818" i="7"/>
  <c r="A714" i="8" s="1"/>
  <c r="H817" i="7"/>
  <c r="G817" i="7"/>
  <c r="F817" i="7"/>
  <c r="A713" i="8" s="1"/>
  <c r="H816" i="7"/>
  <c r="G816" i="7"/>
  <c r="F816" i="7"/>
  <c r="A712" i="8" s="1"/>
  <c r="H815" i="7"/>
  <c r="G815" i="7"/>
  <c r="F815" i="7"/>
  <c r="A711" i="8" s="1"/>
  <c r="H814" i="7"/>
  <c r="G814" i="7"/>
  <c r="F814" i="7"/>
  <c r="A710" i="8" s="1"/>
  <c r="H813" i="7"/>
  <c r="G813" i="7"/>
  <c r="F813" i="7"/>
  <c r="A709" i="8" s="1"/>
  <c r="H812" i="7"/>
  <c r="G812" i="7"/>
  <c r="F812" i="7"/>
  <c r="A708" i="8" s="1"/>
  <c r="H811" i="7"/>
  <c r="G811" i="7"/>
  <c r="F811" i="7"/>
  <c r="A707" i="8" s="1"/>
  <c r="H810" i="7"/>
  <c r="G810" i="7"/>
  <c r="F810" i="7"/>
  <c r="A706" i="8" s="1"/>
  <c r="H809" i="7"/>
  <c r="G809" i="7"/>
  <c r="F809" i="7"/>
  <c r="A705" i="8" s="1"/>
  <c r="H808" i="7"/>
  <c r="G808" i="7"/>
  <c r="F808" i="7"/>
  <c r="A704" i="8" s="1"/>
  <c r="H807" i="7"/>
  <c r="G807" i="7"/>
  <c r="F807" i="7"/>
  <c r="A703" i="8" s="1"/>
  <c r="H806" i="7"/>
  <c r="G806" i="7"/>
  <c r="F806" i="7"/>
  <c r="A702" i="8" s="1"/>
  <c r="H805" i="7"/>
  <c r="G805" i="7"/>
  <c r="F805" i="7"/>
  <c r="A701" i="8" s="1"/>
  <c r="H804" i="7"/>
  <c r="G804" i="7"/>
  <c r="F804" i="7"/>
  <c r="A700" i="8" s="1"/>
  <c r="H803" i="7"/>
  <c r="G803" i="7"/>
  <c r="F803" i="7"/>
  <c r="A699" i="8" s="1"/>
  <c r="H802" i="7"/>
  <c r="G802" i="7"/>
  <c r="F802" i="7"/>
  <c r="A698" i="8" s="1"/>
  <c r="H801" i="7"/>
  <c r="G801" i="7"/>
  <c r="F801" i="7"/>
  <c r="A697" i="8" s="1"/>
  <c r="H800" i="7"/>
  <c r="G800" i="7"/>
  <c r="F800" i="7"/>
  <c r="A696" i="8" s="1"/>
  <c r="H799" i="7"/>
  <c r="G799" i="7"/>
  <c r="F799" i="7"/>
  <c r="A695" i="8" s="1"/>
  <c r="H798" i="7"/>
  <c r="G798" i="7"/>
  <c r="F798" i="7"/>
  <c r="A694" i="8" s="1"/>
  <c r="H797" i="7"/>
  <c r="G797" i="7"/>
  <c r="F797" i="7"/>
  <c r="A693" i="8" s="1"/>
  <c r="H796" i="7"/>
  <c r="G796" i="7"/>
  <c r="F796" i="7"/>
  <c r="A692" i="8" s="1"/>
  <c r="H795" i="7"/>
  <c r="G795" i="7"/>
  <c r="F795" i="7"/>
  <c r="A691" i="8" s="1"/>
  <c r="H794" i="7"/>
  <c r="G794" i="7"/>
  <c r="F794" i="7"/>
  <c r="A690" i="8" s="1"/>
  <c r="H793" i="7"/>
  <c r="G793" i="7"/>
  <c r="F793" i="7"/>
  <c r="A689" i="8" s="1"/>
  <c r="H792" i="7"/>
  <c r="G792" i="7"/>
  <c r="F792" i="7"/>
  <c r="A688" i="8" s="1"/>
  <c r="H791" i="7"/>
  <c r="G791" i="7"/>
  <c r="F791" i="7"/>
  <c r="A687" i="8" s="1"/>
  <c r="H790" i="7"/>
  <c r="G790" i="7"/>
  <c r="F790" i="7"/>
  <c r="A686" i="8" s="1"/>
  <c r="H789" i="7"/>
  <c r="G789" i="7"/>
  <c r="F789" i="7"/>
  <c r="A685" i="8" s="1"/>
  <c r="H788" i="7"/>
  <c r="G788" i="7"/>
  <c r="F788" i="7"/>
  <c r="A684" i="8" s="1"/>
  <c r="H787" i="7"/>
  <c r="G787" i="7"/>
  <c r="F787" i="7"/>
  <c r="A683" i="8" s="1"/>
  <c r="H786" i="7"/>
  <c r="G786" i="7"/>
  <c r="F786" i="7"/>
  <c r="A682" i="8" s="1"/>
  <c r="H785" i="7"/>
  <c r="G785" i="7"/>
  <c r="F785" i="7"/>
  <c r="A681" i="8" s="1"/>
  <c r="H784" i="7"/>
  <c r="G784" i="7"/>
  <c r="F784" i="7"/>
  <c r="A680" i="8" s="1"/>
  <c r="H783" i="7"/>
  <c r="G783" i="7"/>
  <c r="F783" i="7"/>
  <c r="A679" i="8" s="1"/>
  <c r="H782" i="7"/>
  <c r="G782" i="7"/>
  <c r="F782" i="7"/>
  <c r="A678" i="8" s="1"/>
  <c r="H781" i="7"/>
  <c r="G781" i="7"/>
  <c r="F781" i="7"/>
  <c r="A677" i="8" s="1"/>
  <c r="H780" i="7"/>
  <c r="G780" i="7"/>
  <c r="F780" i="7"/>
  <c r="A676" i="8" s="1"/>
  <c r="H779" i="7"/>
  <c r="G779" i="7"/>
  <c r="F779" i="7"/>
  <c r="A675" i="8" s="1"/>
  <c r="H778" i="7"/>
  <c r="G778" i="7"/>
  <c r="F778" i="7"/>
  <c r="A674" i="8" s="1"/>
  <c r="H777" i="7"/>
  <c r="G777" i="7"/>
  <c r="F777" i="7"/>
  <c r="A673" i="8" s="1"/>
  <c r="H776" i="7"/>
  <c r="G776" i="7"/>
  <c r="F776" i="7"/>
  <c r="A672" i="8" s="1"/>
  <c r="H775" i="7"/>
  <c r="G775" i="7"/>
  <c r="F775" i="7"/>
  <c r="A671" i="8" s="1"/>
  <c r="H774" i="7"/>
  <c r="G774" i="7"/>
  <c r="F774" i="7"/>
  <c r="A670" i="8" s="1"/>
  <c r="H773" i="7"/>
  <c r="G773" i="7"/>
  <c r="F773" i="7"/>
  <c r="A669" i="8" s="1"/>
  <c r="H772" i="7"/>
  <c r="G772" i="7"/>
  <c r="F772" i="7"/>
  <c r="A668" i="8" s="1"/>
  <c r="H771" i="7"/>
  <c r="G771" i="7"/>
  <c r="F771" i="7"/>
  <c r="A667" i="8" s="1"/>
  <c r="H770" i="7"/>
  <c r="G770" i="7"/>
  <c r="F770" i="7"/>
  <c r="A666" i="8" s="1"/>
  <c r="H769" i="7"/>
  <c r="G769" i="7"/>
  <c r="F769" i="7"/>
  <c r="A665" i="8" s="1"/>
  <c r="H768" i="7"/>
  <c r="G768" i="7"/>
  <c r="F768" i="7"/>
  <c r="A664" i="8" s="1"/>
  <c r="H767" i="7"/>
  <c r="G767" i="7"/>
  <c r="F767" i="7"/>
  <c r="A663" i="8" s="1"/>
  <c r="H766" i="7"/>
  <c r="G766" i="7"/>
  <c r="F766" i="7"/>
  <c r="A662" i="8" s="1"/>
  <c r="H765" i="7"/>
  <c r="G765" i="7"/>
  <c r="F765" i="7"/>
  <c r="A661" i="8" s="1"/>
  <c r="H764" i="7"/>
  <c r="G764" i="7"/>
  <c r="F764" i="7"/>
  <c r="A660" i="8" s="1"/>
  <c r="H763" i="7"/>
  <c r="G763" i="7"/>
  <c r="F763" i="7"/>
  <c r="A659" i="8" s="1"/>
  <c r="H762" i="7"/>
  <c r="G762" i="7"/>
  <c r="F762" i="7"/>
  <c r="A658" i="8" s="1"/>
  <c r="H761" i="7"/>
  <c r="G761" i="7"/>
  <c r="F761" i="7"/>
  <c r="A657" i="8" s="1"/>
  <c r="H760" i="7"/>
  <c r="G760" i="7"/>
  <c r="F760" i="7"/>
  <c r="A656" i="8" s="1"/>
  <c r="H759" i="7"/>
  <c r="G759" i="7"/>
  <c r="F759" i="7"/>
  <c r="A655" i="8" s="1"/>
  <c r="H758" i="7"/>
  <c r="G758" i="7"/>
  <c r="F758" i="7"/>
  <c r="A654" i="8" s="1"/>
  <c r="H757" i="7"/>
  <c r="G757" i="7"/>
  <c r="F757" i="7"/>
  <c r="A653" i="8" s="1"/>
  <c r="H756" i="7"/>
  <c r="G756" i="7"/>
  <c r="F756" i="7"/>
  <c r="A652" i="8" s="1"/>
  <c r="H755" i="7"/>
  <c r="G755" i="7"/>
  <c r="F755" i="7"/>
  <c r="A651" i="8" s="1"/>
  <c r="H754" i="7"/>
  <c r="G754" i="7"/>
  <c r="F754" i="7"/>
  <c r="A650" i="8" s="1"/>
  <c r="H753" i="7"/>
  <c r="G753" i="7"/>
  <c r="F753" i="7"/>
  <c r="A649" i="8" s="1"/>
  <c r="H752" i="7"/>
  <c r="G752" i="7"/>
  <c r="F752" i="7"/>
  <c r="A648" i="8" s="1"/>
  <c r="H751" i="7"/>
  <c r="G751" i="7"/>
  <c r="F751" i="7"/>
  <c r="A647" i="8" s="1"/>
  <c r="H750" i="7"/>
  <c r="G750" i="7"/>
  <c r="F750" i="7"/>
  <c r="A646" i="8" s="1"/>
  <c r="H749" i="7"/>
  <c r="G749" i="7"/>
  <c r="F749" i="7"/>
  <c r="A645" i="8" s="1"/>
  <c r="H748" i="7"/>
  <c r="G748" i="7"/>
  <c r="F748" i="7"/>
  <c r="A644" i="8" s="1"/>
  <c r="H747" i="7"/>
  <c r="G747" i="7"/>
  <c r="F747" i="7"/>
  <c r="A643" i="8" s="1"/>
  <c r="H746" i="7"/>
  <c r="G746" i="7"/>
  <c r="F746" i="7"/>
  <c r="A642" i="8" s="1"/>
  <c r="H745" i="7"/>
  <c r="G745" i="7"/>
  <c r="F745" i="7"/>
  <c r="A641" i="8" s="1"/>
  <c r="H744" i="7"/>
  <c r="G744" i="7"/>
  <c r="F744" i="7"/>
  <c r="A640" i="8" s="1"/>
  <c r="H743" i="7"/>
  <c r="G743" i="7"/>
  <c r="F743" i="7"/>
  <c r="A639" i="8" s="1"/>
  <c r="H742" i="7"/>
  <c r="G742" i="7"/>
  <c r="F742" i="7"/>
  <c r="A638" i="8" s="1"/>
  <c r="H741" i="7"/>
  <c r="G741" i="7"/>
  <c r="F741" i="7"/>
  <c r="A637" i="8" s="1"/>
  <c r="H740" i="7"/>
  <c r="G740" i="7"/>
  <c r="F740" i="7"/>
  <c r="A636" i="8" s="1"/>
  <c r="H739" i="7"/>
  <c r="G739" i="7"/>
  <c r="F739" i="7"/>
  <c r="A635" i="8" s="1"/>
  <c r="H738" i="7"/>
  <c r="G738" i="7"/>
  <c r="F738" i="7"/>
  <c r="A634" i="8" s="1"/>
  <c r="H737" i="7"/>
  <c r="G737" i="7"/>
  <c r="F737" i="7"/>
  <c r="A633" i="8" s="1"/>
  <c r="H736" i="7"/>
  <c r="G736" i="7"/>
  <c r="F736" i="7"/>
  <c r="A632" i="8" s="1"/>
  <c r="H735" i="7"/>
  <c r="G735" i="7"/>
  <c r="F735" i="7"/>
  <c r="A631" i="8" s="1"/>
  <c r="H734" i="7"/>
  <c r="G734" i="7"/>
  <c r="F734" i="7"/>
  <c r="A630" i="8" s="1"/>
  <c r="H733" i="7"/>
  <c r="G733" i="7"/>
  <c r="F733" i="7"/>
  <c r="A629" i="8" s="1"/>
  <c r="H732" i="7"/>
  <c r="G732" i="7"/>
  <c r="F732" i="7"/>
  <c r="A628" i="8" s="1"/>
  <c r="H731" i="7"/>
  <c r="G731" i="7"/>
  <c r="F731" i="7"/>
  <c r="A627" i="8" s="1"/>
  <c r="H730" i="7"/>
  <c r="G730" i="7"/>
  <c r="F730" i="7"/>
  <c r="A626" i="8" s="1"/>
  <c r="H729" i="7"/>
  <c r="G729" i="7"/>
  <c r="F729" i="7"/>
  <c r="A625" i="8" s="1"/>
  <c r="H728" i="7"/>
  <c r="G728" i="7"/>
  <c r="F728" i="7"/>
  <c r="A624" i="8" s="1"/>
  <c r="H727" i="7"/>
  <c r="G727" i="7"/>
  <c r="F727" i="7"/>
  <c r="A623" i="8" s="1"/>
  <c r="H726" i="7"/>
  <c r="G726" i="7"/>
  <c r="F726" i="7"/>
  <c r="A622" i="8" s="1"/>
  <c r="H725" i="7"/>
  <c r="G725" i="7"/>
  <c r="F725" i="7"/>
  <c r="A621" i="8" s="1"/>
  <c r="H724" i="7"/>
  <c r="G724" i="7"/>
  <c r="F724" i="7"/>
  <c r="A620" i="8" s="1"/>
  <c r="H723" i="7"/>
  <c r="G723" i="7"/>
  <c r="F723" i="7"/>
  <c r="A619" i="8" s="1"/>
  <c r="H722" i="7"/>
  <c r="G722" i="7"/>
  <c r="F722" i="7"/>
  <c r="A618" i="8" s="1"/>
  <c r="H721" i="7"/>
  <c r="G721" i="7"/>
  <c r="F721" i="7"/>
  <c r="A617" i="8" s="1"/>
  <c r="H720" i="7"/>
  <c r="G720" i="7"/>
  <c r="F720" i="7"/>
  <c r="A616" i="8" s="1"/>
  <c r="H719" i="7"/>
  <c r="G719" i="7"/>
  <c r="F719" i="7"/>
  <c r="A615" i="8" s="1"/>
  <c r="H718" i="7"/>
  <c r="G718" i="7"/>
  <c r="F718" i="7"/>
  <c r="A614" i="8" s="1"/>
  <c r="H717" i="7"/>
  <c r="G717" i="7"/>
  <c r="F717" i="7"/>
  <c r="A613" i="8" s="1"/>
  <c r="H716" i="7"/>
  <c r="G716" i="7"/>
  <c r="F716" i="7"/>
  <c r="A612" i="8" s="1"/>
  <c r="H715" i="7"/>
  <c r="G715" i="7"/>
  <c r="F715" i="7"/>
  <c r="A611" i="8" s="1"/>
  <c r="H714" i="7"/>
  <c r="G714" i="7"/>
  <c r="F714" i="7"/>
  <c r="A610" i="8" s="1"/>
  <c r="H713" i="7"/>
  <c r="G713" i="7"/>
  <c r="F713" i="7"/>
  <c r="A609" i="8" s="1"/>
  <c r="H712" i="7"/>
  <c r="G712" i="7"/>
  <c r="F712" i="7"/>
  <c r="A608" i="8" s="1"/>
  <c r="H711" i="7"/>
  <c r="G711" i="7"/>
  <c r="F711" i="7"/>
  <c r="A607" i="8" s="1"/>
  <c r="H710" i="7"/>
  <c r="G710" i="7"/>
  <c r="F710" i="7"/>
  <c r="A606" i="8" s="1"/>
  <c r="H709" i="7"/>
  <c r="G709" i="7"/>
  <c r="F709" i="7"/>
  <c r="A605" i="8" s="1"/>
  <c r="H708" i="7"/>
  <c r="G708" i="7"/>
  <c r="F708" i="7"/>
  <c r="A604" i="8" s="1"/>
  <c r="H707" i="7"/>
  <c r="G707" i="7"/>
  <c r="F707" i="7"/>
  <c r="A603" i="8" s="1"/>
  <c r="H706" i="7"/>
  <c r="G706" i="7"/>
  <c r="F706" i="7"/>
  <c r="A602" i="8" s="1"/>
  <c r="H705" i="7"/>
  <c r="G705" i="7"/>
  <c r="F705" i="7"/>
  <c r="A601" i="8" s="1"/>
  <c r="H704" i="7"/>
  <c r="G704" i="7"/>
  <c r="F704" i="7"/>
  <c r="A600" i="8" s="1"/>
  <c r="H703" i="7"/>
  <c r="G703" i="7"/>
  <c r="F703" i="7"/>
  <c r="A599" i="8" s="1"/>
  <c r="H702" i="7"/>
  <c r="G702" i="7"/>
  <c r="F702" i="7"/>
  <c r="A598" i="8" s="1"/>
  <c r="H701" i="7"/>
  <c r="G701" i="7"/>
  <c r="F701" i="7"/>
  <c r="A597" i="8" s="1"/>
  <c r="H700" i="7"/>
  <c r="G700" i="7"/>
  <c r="F700" i="7"/>
  <c r="A596" i="8" s="1"/>
  <c r="H699" i="7"/>
  <c r="G699" i="7"/>
  <c r="F699" i="7"/>
  <c r="A595" i="8" s="1"/>
  <c r="H698" i="7"/>
  <c r="G698" i="7"/>
  <c r="F698" i="7"/>
  <c r="A594" i="8" s="1"/>
  <c r="H697" i="7"/>
  <c r="G697" i="7"/>
  <c r="F697" i="7"/>
  <c r="A593" i="8" s="1"/>
  <c r="H696" i="7"/>
  <c r="G696" i="7"/>
  <c r="F696" i="7"/>
  <c r="A592" i="8" s="1"/>
  <c r="H695" i="7"/>
  <c r="G695" i="7"/>
  <c r="F695" i="7"/>
  <c r="A591" i="8" s="1"/>
  <c r="H694" i="7"/>
  <c r="G694" i="7"/>
  <c r="F694" i="7"/>
  <c r="A590" i="8" s="1"/>
  <c r="H693" i="7"/>
  <c r="G693" i="7"/>
  <c r="F693" i="7"/>
  <c r="A589" i="8" s="1"/>
  <c r="H692" i="7"/>
  <c r="G692" i="7"/>
  <c r="F692" i="7"/>
  <c r="A588" i="8" s="1"/>
  <c r="H691" i="7"/>
  <c r="G691" i="7"/>
  <c r="F691" i="7"/>
  <c r="A587" i="8" s="1"/>
  <c r="H690" i="7"/>
  <c r="G690" i="7"/>
  <c r="F690" i="7"/>
  <c r="A586" i="8" s="1"/>
  <c r="H689" i="7"/>
  <c r="G689" i="7"/>
  <c r="F689" i="7"/>
  <c r="A585" i="8" s="1"/>
  <c r="H688" i="7"/>
  <c r="G688" i="7"/>
  <c r="F688" i="7"/>
  <c r="A584" i="8" s="1"/>
  <c r="H687" i="7"/>
  <c r="G687" i="7"/>
  <c r="F687" i="7"/>
  <c r="A583" i="8" s="1"/>
  <c r="H686" i="7"/>
  <c r="G686" i="7"/>
  <c r="F686" i="7"/>
  <c r="A582" i="8" s="1"/>
  <c r="H685" i="7"/>
  <c r="G685" i="7"/>
  <c r="F685" i="7"/>
  <c r="A581" i="8" s="1"/>
  <c r="H684" i="7"/>
  <c r="G684" i="7"/>
  <c r="F684" i="7"/>
  <c r="A580" i="8" s="1"/>
  <c r="H683" i="7"/>
  <c r="G683" i="7"/>
  <c r="F683" i="7"/>
  <c r="A579" i="8" s="1"/>
  <c r="H682" i="7"/>
  <c r="G682" i="7"/>
  <c r="F682" i="7"/>
  <c r="A578" i="8" s="1"/>
  <c r="H681" i="7"/>
  <c r="G681" i="7"/>
  <c r="F681" i="7"/>
  <c r="A577" i="8" s="1"/>
  <c r="H680" i="7"/>
  <c r="G680" i="7"/>
  <c r="F680" i="7"/>
  <c r="A576" i="8" s="1"/>
  <c r="H679" i="7"/>
  <c r="G679" i="7"/>
  <c r="F679" i="7"/>
  <c r="A575" i="8" s="1"/>
  <c r="H678" i="7"/>
  <c r="G678" i="7"/>
  <c r="F678" i="7"/>
  <c r="A574" i="8" s="1"/>
  <c r="H677" i="7"/>
  <c r="G677" i="7"/>
  <c r="F677" i="7"/>
  <c r="A573" i="8" s="1"/>
  <c r="H676" i="7"/>
  <c r="G676" i="7"/>
  <c r="F676" i="7"/>
  <c r="A572" i="8" s="1"/>
  <c r="H675" i="7"/>
  <c r="G675" i="7"/>
  <c r="F675" i="7"/>
  <c r="A571" i="8" s="1"/>
  <c r="H674" i="7"/>
  <c r="G674" i="7"/>
  <c r="F674" i="7"/>
  <c r="A570" i="8" s="1"/>
  <c r="H673" i="7"/>
  <c r="G673" i="7"/>
  <c r="F673" i="7"/>
  <c r="A569" i="8" s="1"/>
  <c r="H672" i="7"/>
  <c r="G672" i="7"/>
  <c r="F672" i="7"/>
  <c r="A568" i="8" s="1"/>
  <c r="H671" i="7"/>
  <c r="G671" i="7"/>
  <c r="F671" i="7"/>
  <c r="A567" i="8" s="1"/>
  <c r="H670" i="7"/>
  <c r="G670" i="7"/>
  <c r="F670" i="7"/>
  <c r="A566" i="8" s="1"/>
  <c r="H669" i="7"/>
  <c r="G669" i="7"/>
  <c r="F669" i="7"/>
  <c r="A565" i="8" s="1"/>
  <c r="H668" i="7"/>
  <c r="G668" i="7"/>
  <c r="F668" i="7"/>
  <c r="A564" i="8" s="1"/>
  <c r="H667" i="7"/>
  <c r="G667" i="7"/>
  <c r="F667" i="7"/>
  <c r="A563" i="8" s="1"/>
  <c r="H666" i="7"/>
  <c r="G666" i="7"/>
  <c r="F666" i="7"/>
  <c r="A562" i="8" s="1"/>
  <c r="H665" i="7"/>
  <c r="G665" i="7"/>
  <c r="F665" i="7"/>
  <c r="A561" i="8" s="1"/>
  <c r="H664" i="7"/>
  <c r="G664" i="7"/>
  <c r="F664" i="7"/>
  <c r="A560" i="8" s="1"/>
  <c r="H663" i="7"/>
  <c r="G663" i="7"/>
  <c r="F663" i="7"/>
  <c r="A559" i="8" s="1"/>
  <c r="H662" i="7"/>
  <c r="G662" i="7"/>
  <c r="F662" i="7"/>
  <c r="A558" i="8" s="1"/>
  <c r="H661" i="7"/>
  <c r="G661" i="7"/>
  <c r="F661" i="7"/>
  <c r="A557" i="8" s="1"/>
  <c r="H660" i="7"/>
  <c r="G660" i="7"/>
  <c r="F660" i="7"/>
  <c r="A556" i="8" s="1"/>
  <c r="H659" i="7"/>
  <c r="G659" i="7"/>
  <c r="F659" i="7"/>
  <c r="A555" i="8" s="1"/>
  <c r="H658" i="7"/>
  <c r="G658" i="7"/>
  <c r="F658" i="7"/>
  <c r="A554" i="8" s="1"/>
  <c r="H657" i="7"/>
  <c r="G657" i="7"/>
  <c r="F657" i="7"/>
  <c r="A553" i="8" s="1"/>
  <c r="H656" i="7"/>
  <c r="G656" i="7"/>
  <c r="F656" i="7"/>
  <c r="A552" i="8" s="1"/>
  <c r="H655" i="7"/>
  <c r="G655" i="7"/>
  <c r="F655" i="7"/>
  <c r="A551" i="8" s="1"/>
  <c r="H654" i="7"/>
  <c r="G654" i="7"/>
  <c r="F654" i="7"/>
  <c r="A550" i="8" s="1"/>
  <c r="H653" i="7"/>
  <c r="G653" i="7"/>
  <c r="F653" i="7"/>
  <c r="A549" i="8" s="1"/>
  <c r="H652" i="7"/>
  <c r="G652" i="7"/>
  <c r="F652" i="7"/>
  <c r="A548" i="8" s="1"/>
  <c r="H651" i="7"/>
  <c r="G651" i="7"/>
  <c r="F651" i="7"/>
  <c r="A547" i="8" s="1"/>
  <c r="H650" i="7"/>
  <c r="G650" i="7"/>
  <c r="F650" i="7"/>
  <c r="A546" i="8" s="1"/>
  <c r="H649" i="7"/>
  <c r="G649" i="7"/>
  <c r="F649" i="7"/>
  <c r="A545" i="8" s="1"/>
  <c r="H648" i="7"/>
  <c r="G648" i="7"/>
  <c r="F648" i="7"/>
  <c r="A544" i="8" s="1"/>
  <c r="H647" i="7"/>
  <c r="G647" i="7"/>
  <c r="F647" i="7"/>
  <c r="A543" i="8" s="1"/>
  <c r="H646" i="7"/>
  <c r="G646" i="7"/>
  <c r="F646" i="7"/>
  <c r="A542" i="8" s="1"/>
  <c r="H645" i="7"/>
  <c r="G645" i="7"/>
  <c r="F645" i="7"/>
  <c r="A541" i="8" s="1"/>
  <c r="H644" i="7"/>
  <c r="G644" i="7"/>
  <c r="F644" i="7"/>
  <c r="A540" i="8" s="1"/>
  <c r="H643" i="7"/>
  <c r="G643" i="7"/>
  <c r="F643" i="7"/>
  <c r="A539" i="8" s="1"/>
  <c r="H642" i="7"/>
  <c r="G642" i="7"/>
  <c r="F642" i="7"/>
  <c r="A538" i="8" s="1"/>
  <c r="H641" i="7"/>
  <c r="G641" i="7"/>
  <c r="F641" i="7"/>
  <c r="A537" i="8" s="1"/>
  <c r="H640" i="7"/>
  <c r="G640" i="7"/>
  <c r="F640" i="7"/>
  <c r="A536" i="8" s="1"/>
  <c r="H639" i="7"/>
  <c r="G639" i="7"/>
  <c r="F639" i="7"/>
  <c r="A535" i="8" s="1"/>
  <c r="H638" i="7"/>
  <c r="G638" i="7"/>
  <c r="F638" i="7"/>
  <c r="A534" i="8" s="1"/>
  <c r="H637" i="7"/>
  <c r="G637" i="7"/>
  <c r="F637" i="7"/>
  <c r="A533" i="8" s="1"/>
  <c r="H636" i="7"/>
  <c r="G636" i="7"/>
  <c r="F636" i="7"/>
  <c r="A532" i="8" s="1"/>
  <c r="H635" i="7"/>
  <c r="G635" i="7"/>
  <c r="F635" i="7"/>
  <c r="A531" i="8" s="1"/>
  <c r="H634" i="7"/>
  <c r="G634" i="7"/>
  <c r="F634" i="7"/>
  <c r="A530" i="8" s="1"/>
  <c r="H633" i="7"/>
  <c r="G633" i="7"/>
  <c r="F633" i="7"/>
  <c r="A529" i="8" s="1"/>
  <c r="H632" i="7"/>
  <c r="G632" i="7"/>
  <c r="F632" i="7"/>
  <c r="A528" i="8" s="1"/>
  <c r="H631" i="7"/>
  <c r="G631" i="7"/>
  <c r="F631" i="7"/>
  <c r="A527" i="8" s="1"/>
  <c r="H630" i="7"/>
  <c r="G630" i="7"/>
  <c r="F630" i="7"/>
  <c r="A526" i="8" s="1"/>
  <c r="H629" i="7"/>
  <c r="G629" i="7"/>
  <c r="F629" i="7"/>
  <c r="A525" i="8" s="1"/>
  <c r="H628" i="7"/>
  <c r="G628" i="7"/>
  <c r="F628" i="7"/>
  <c r="A524" i="8" s="1"/>
  <c r="H627" i="7"/>
  <c r="G627" i="7"/>
  <c r="F627" i="7"/>
  <c r="A523" i="8" s="1"/>
  <c r="H626" i="7"/>
  <c r="G626" i="7"/>
  <c r="F626" i="7"/>
  <c r="A522" i="8" s="1"/>
  <c r="H625" i="7"/>
  <c r="G625" i="7"/>
  <c r="F625" i="7"/>
  <c r="A521" i="8" s="1"/>
  <c r="H624" i="7"/>
  <c r="G624" i="7"/>
  <c r="F624" i="7"/>
  <c r="A520" i="8" s="1"/>
  <c r="H623" i="7"/>
  <c r="G623" i="7"/>
  <c r="F623" i="7"/>
  <c r="A519" i="8" s="1"/>
  <c r="H622" i="7"/>
  <c r="G622" i="7"/>
  <c r="F622" i="7"/>
  <c r="A518" i="8" s="1"/>
  <c r="H621" i="7"/>
  <c r="G621" i="7"/>
  <c r="F621" i="7"/>
  <c r="A517" i="8" s="1"/>
  <c r="H620" i="7"/>
  <c r="G620" i="7"/>
  <c r="F620" i="7"/>
  <c r="A516" i="8" s="1"/>
  <c r="H619" i="7"/>
  <c r="G619" i="7"/>
  <c r="F619" i="7"/>
  <c r="A515" i="8" s="1"/>
  <c r="H618" i="7"/>
  <c r="G618" i="7"/>
  <c r="F618" i="7"/>
  <c r="A514" i="8" s="1"/>
  <c r="H617" i="7"/>
  <c r="G617" i="7"/>
  <c r="F617" i="7"/>
  <c r="A513" i="8" s="1"/>
  <c r="H616" i="7"/>
  <c r="G616" i="7"/>
  <c r="F616" i="7"/>
  <c r="A512" i="8" s="1"/>
  <c r="H615" i="7"/>
  <c r="G615" i="7"/>
  <c r="F615" i="7"/>
  <c r="A511" i="8" s="1"/>
  <c r="H614" i="7"/>
  <c r="G614" i="7"/>
  <c r="F614" i="7"/>
  <c r="A510" i="8" s="1"/>
  <c r="H613" i="7"/>
  <c r="G613" i="7"/>
  <c r="F613" i="7"/>
  <c r="A509" i="8" s="1"/>
  <c r="H612" i="7"/>
  <c r="G612" i="7"/>
  <c r="F612" i="7"/>
  <c r="A508" i="8" s="1"/>
  <c r="H611" i="7"/>
  <c r="G611" i="7"/>
  <c r="F611" i="7"/>
  <c r="A507" i="8" s="1"/>
  <c r="H610" i="7"/>
  <c r="G610" i="7"/>
  <c r="F610" i="7"/>
  <c r="A506" i="8" s="1"/>
  <c r="H609" i="7"/>
  <c r="G609" i="7"/>
  <c r="F609" i="7"/>
  <c r="A505" i="8" s="1"/>
  <c r="H608" i="7"/>
  <c r="G608" i="7"/>
  <c r="F608" i="7"/>
  <c r="A504" i="8" s="1"/>
  <c r="H607" i="7"/>
  <c r="G607" i="7"/>
  <c r="F607" i="7"/>
  <c r="A503" i="8" s="1"/>
  <c r="H606" i="7"/>
  <c r="G606" i="7"/>
  <c r="F606" i="7"/>
  <c r="A502" i="8" s="1"/>
  <c r="H605" i="7"/>
  <c r="G605" i="7"/>
  <c r="F605" i="7"/>
  <c r="A501" i="8" s="1"/>
  <c r="H604" i="7"/>
  <c r="G604" i="7"/>
  <c r="F604" i="7"/>
  <c r="A500" i="8" s="1"/>
  <c r="H603" i="7"/>
  <c r="G603" i="7"/>
  <c r="F603" i="7"/>
  <c r="A499" i="8" s="1"/>
  <c r="H602" i="7"/>
  <c r="G602" i="7"/>
  <c r="F602" i="7"/>
  <c r="A498" i="8" s="1"/>
  <c r="H601" i="7"/>
  <c r="G601" i="7"/>
  <c r="F601" i="7"/>
  <c r="A497" i="8" s="1"/>
  <c r="H600" i="7"/>
  <c r="G600" i="7"/>
  <c r="F600" i="7"/>
  <c r="A496" i="8" s="1"/>
  <c r="H599" i="7"/>
  <c r="G599" i="7"/>
  <c r="F599" i="7"/>
  <c r="A495" i="8" s="1"/>
  <c r="H598" i="7"/>
  <c r="G598" i="7"/>
  <c r="F598" i="7"/>
  <c r="A494" i="8" s="1"/>
  <c r="H597" i="7"/>
  <c r="G597" i="7"/>
  <c r="F597" i="7"/>
  <c r="A493" i="8" s="1"/>
  <c r="H596" i="7"/>
  <c r="G596" i="7"/>
  <c r="F596" i="7"/>
  <c r="A492" i="8" s="1"/>
  <c r="H595" i="7"/>
  <c r="G595" i="7"/>
  <c r="F595" i="7"/>
  <c r="A491" i="8" s="1"/>
  <c r="H594" i="7"/>
  <c r="G594" i="7"/>
  <c r="F594" i="7"/>
  <c r="A490" i="8" s="1"/>
  <c r="H593" i="7"/>
  <c r="G593" i="7"/>
  <c r="F593" i="7"/>
  <c r="A489" i="8" s="1"/>
  <c r="H592" i="7"/>
  <c r="G592" i="7"/>
  <c r="F592" i="7"/>
  <c r="A488" i="8" s="1"/>
  <c r="H591" i="7"/>
  <c r="G591" i="7"/>
  <c r="F591" i="7"/>
  <c r="A487" i="8" s="1"/>
  <c r="H590" i="7"/>
  <c r="G590" i="7"/>
  <c r="F590" i="7"/>
  <c r="A486" i="8" s="1"/>
  <c r="H589" i="7"/>
  <c r="G589" i="7"/>
  <c r="F589" i="7"/>
  <c r="A485" i="8" s="1"/>
  <c r="H588" i="7"/>
  <c r="G588" i="7"/>
  <c r="F588" i="7"/>
  <c r="A484" i="8" s="1"/>
  <c r="H587" i="7"/>
  <c r="G587" i="7"/>
  <c r="F587" i="7"/>
  <c r="A483" i="8" s="1"/>
  <c r="H586" i="7"/>
  <c r="G586" i="7"/>
  <c r="F586" i="7"/>
  <c r="A482" i="8" s="1"/>
  <c r="H585" i="7"/>
  <c r="G585" i="7"/>
  <c r="F585" i="7"/>
  <c r="A481" i="8" s="1"/>
  <c r="H584" i="7"/>
  <c r="G584" i="7"/>
  <c r="F584" i="7"/>
  <c r="A480" i="8" s="1"/>
  <c r="H583" i="7"/>
  <c r="G583" i="7"/>
  <c r="F583" i="7"/>
  <c r="A479" i="8" s="1"/>
  <c r="H582" i="7"/>
  <c r="G582" i="7"/>
  <c r="F582" i="7"/>
  <c r="A478" i="8" s="1"/>
  <c r="H581" i="7"/>
  <c r="G581" i="7"/>
  <c r="F581" i="7"/>
  <c r="A477" i="8" s="1"/>
  <c r="H580" i="7"/>
  <c r="G580" i="7"/>
  <c r="F580" i="7"/>
  <c r="A476" i="8" s="1"/>
  <c r="H579" i="7"/>
  <c r="G579" i="7"/>
  <c r="F579" i="7"/>
  <c r="A475" i="8" s="1"/>
  <c r="H578" i="7"/>
  <c r="G578" i="7"/>
  <c r="F578" i="7"/>
  <c r="A474" i="8" s="1"/>
  <c r="H577" i="7"/>
  <c r="G577" i="7"/>
  <c r="F577" i="7"/>
  <c r="A473" i="8" s="1"/>
  <c r="H576" i="7"/>
  <c r="G576" i="7"/>
  <c r="F576" i="7"/>
  <c r="A472" i="8" s="1"/>
  <c r="H575" i="7"/>
  <c r="G575" i="7"/>
  <c r="F575" i="7"/>
  <c r="A471" i="8" s="1"/>
  <c r="H574" i="7"/>
  <c r="G574" i="7"/>
  <c r="F574" i="7"/>
  <c r="A470" i="8" s="1"/>
  <c r="H573" i="7"/>
  <c r="G573" i="7"/>
  <c r="F573" i="7"/>
  <c r="A469" i="8" s="1"/>
  <c r="H572" i="7"/>
  <c r="G572" i="7"/>
  <c r="F572" i="7"/>
  <c r="A468" i="8" s="1"/>
  <c r="H571" i="7"/>
  <c r="G571" i="7"/>
  <c r="F571" i="7"/>
  <c r="A467" i="8" s="1"/>
  <c r="H570" i="7"/>
  <c r="G570" i="7"/>
  <c r="F570" i="7"/>
  <c r="A466" i="8" s="1"/>
  <c r="H569" i="7"/>
  <c r="G569" i="7"/>
  <c r="F569" i="7"/>
  <c r="A465" i="8" s="1"/>
  <c r="H568" i="7"/>
  <c r="G568" i="7"/>
  <c r="F568" i="7"/>
  <c r="A464" i="8" s="1"/>
  <c r="H567" i="7"/>
  <c r="G567" i="7"/>
  <c r="F567" i="7"/>
  <c r="A463" i="8" s="1"/>
  <c r="H566" i="7"/>
  <c r="G566" i="7"/>
  <c r="F566" i="7"/>
  <c r="A462" i="8" s="1"/>
  <c r="H565" i="7"/>
  <c r="G565" i="7"/>
  <c r="F565" i="7"/>
  <c r="A461" i="8" s="1"/>
  <c r="H564" i="7"/>
  <c r="G564" i="7"/>
  <c r="F564" i="7"/>
  <c r="A460" i="8" s="1"/>
  <c r="H563" i="7"/>
  <c r="G563" i="7"/>
  <c r="F563" i="7"/>
  <c r="A459" i="8" s="1"/>
  <c r="H562" i="7"/>
  <c r="G562" i="7"/>
  <c r="F562" i="7"/>
  <c r="A458" i="8" s="1"/>
  <c r="H561" i="7"/>
  <c r="G561" i="7"/>
  <c r="F561" i="7"/>
  <c r="A457" i="8" s="1"/>
  <c r="H560" i="7"/>
  <c r="G560" i="7"/>
  <c r="F560" i="7"/>
  <c r="A456" i="8" s="1"/>
  <c r="H559" i="7"/>
  <c r="G559" i="7"/>
  <c r="F559" i="7"/>
  <c r="A455" i="8" s="1"/>
  <c r="H558" i="7"/>
  <c r="G558" i="7"/>
  <c r="F558" i="7"/>
  <c r="A454" i="8" s="1"/>
  <c r="H557" i="7"/>
  <c r="G557" i="7"/>
  <c r="F557" i="7"/>
  <c r="A453" i="8" s="1"/>
  <c r="H556" i="7"/>
  <c r="G556" i="7"/>
  <c r="F556" i="7"/>
  <c r="A452" i="8" s="1"/>
  <c r="H555" i="7"/>
  <c r="G555" i="7"/>
  <c r="F555" i="7"/>
  <c r="A451" i="8" s="1"/>
  <c r="H554" i="7"/>
  <c r="G554" i="7"/>
  <c r="F554" i="7"/>
  <c r="A450" i="8" s="1"/>
  <c r="H553" i="7"/>
  <c r="G553" i="7"/>
  <c r="F553" i="7"/>
  <c r="A449" i="8" s="1"/>
  <c r="H552" i="7"/>
  <c r="G552" i="7"/>
  <c r="F552" i="7"/>
  <c r="A448" i="8" s="1"/>
  <c r="H551" i="7"/>
  <c r="G551" i="7"/>
  <c r="F551" i="7"/>
  <c r="A447" i="8" s="1"/>
  <c r="H550" i="7"/>
  <c r="G550" i="7"/>
  <c r="F550" i="7"/>
  <c r="A446" i="8" s="1"/>
  <c r="H549" i="7"/>
  <c r="G549" i="7"/>
  <c r="F549" i="7"/>
  <c r="A445" i="8" s="1"/>
  <c r="H548" i="7"/>
  <c r="G548" i="7"/>
  <c r="F548" i="7"/>
  <c r="A444" i="8" s="1"/>
  <c r="H547" i="7"/>
  <c r="G547" i="7"/>
  <c r="F547" i="7"/>
  <c r="A443" i="8" s="1"/>
  <c r="H546" i="7"/>
  <c r="G546" i="7"/>
  <c r="F546" i="7"/>
  <c r="A442" i="8" s="1"/>
  <c r="H545" i="7"/>
  <c r="G545" i="7"/>
  <c r="F545" i="7"/>
  <c r="A441" i="8" s="1"/>
  <c r="H544" i="7"/>
  <c r="G544" i="7"/>
  <c r="F544" i="7"/>
  <c r="A440" i="8" s="1"/>
  <c r="H543" i="7"/>
  <c r="G543" i="7"/>
  <c r="F543" i="7"/>
  <c r="A439" i="8" s="1"/>
  <c r="H542" i="7"/>
  <c r="G542" i="7"/>
  <c r="F542" i="7"/>
  <c r="A438" i="8" s="1"/>
  <c r="H541" i="7"/>
  <c r="G541" i="7"/>
  <c r="F541" i="7"/>
  <c r="A437" i="8" s="1"/>
  <c r="H540" i="7"/>
  <c r="G540" i="7"/>
  <c r="F540" i="7"/>
  <c r="A436" i="8" s="1"/>
  <c r="H539" i="7"/>
  <c r="G539" i="7"/>
  <c r="F539" i="7"/>
  <c r="A435" i="8" s="1"/>
  <c r="H538" i="7"/>
  <c r="G538" i="7"/>
  <c r="F538" i="7"/>
  <c r="A434" i="8" s="1"/>
  <c r="H537" i="7"/>
  <c r="G537" i="7"/>
  <c r="F537" i="7"/>
  <c r="A433" i="8" s="1"/>
  <c r="H536" i="7"/>
  <c r="G536" i="7"/>
  <c r="F536" i="7"/>
  <c r="A432" i="8" s="1"/>
  <c r="H535" i="7"/>
  <c r="G535" i="7"/>
  <c r="F535" i="7"/>
  <c r="A431" i="8" s="1"/>
  <c r="H534" i="7"/>
  <c r="G534" i="7"/>
  <c r="F534" i="7"/>
  <c r="A430" i="8" s="1"/>
  <c r="H533" i="7"/>
  <c r="G533" i="7"/>
  <c r="F533" i="7"/>
  <c r="A429" i="8" s="1"/>
  <c r="H532" i="7"/>
  <c r="G532" i="7"/>
  <c r="F532" i="7"/>
  <c r="A428" i="8" s="1"/>
  <c r="H531" i="7"/>
  <c r="G531" i="7"/>
  <c r="F531" i="7"/>
  <c r="A427" i="8" s="1"/>
  <c r="H530" i="7"/>
  <c r="G530" i="7"/>
  <c r="F530" i="7"/>
  <c r="A426" i="8" s="1"/>
  <c r="H529" i="7"/>
  <c r="G529" i="7"/>
  <c r="F529" i="7"/>
  <c r="A425" i="8" s="1"/>
  <c r="H528" i="7"/>
  <c r="G528" i="7"/>
  <c r="F528" i="7"/>
  <c r="A424" i="8" s="1"/>
  <c r="H527" i="7"/>
  <c r="G527" i="7"/>
  <c r="F527" i="7"/>
  <c r="A423" i="8" s="1"/>
  <c r="H526" i="7"/>
  <c r="G526" i="7"/>
  <c r="F526" i="7"/>
  <c r="A422" i="8" s="1"/>
  <c r="H525" i="7"/>
  <c r="G525" i="7"/>
  <c r="F525" i="7"/>
  <c r="A421" i="8" s="1"/>
  <c r="H524" i="7"/>
  <c r="G524" i="7"/>
  <c r="F524" i="7"/>
  <c r="A420" i="8" s="1"/>
  <c r="H523" i="7"/>
  <c r="G523" i="7"/>
  <c r="F523" i="7"/>
  <c r="A419" i="8" s="1"/>
  <c r="H522" i="7"/>
  <c r="G522" i="7"/>
  <c r="F522" i="7"/>
  <c r="A418" i="8" s="1"/>
  <c r="H521" i="7"/>
  <c r="G521" i="7"/>
  <c r="F521" i="7"/>
  <c r="A417" i="8" s="1"/>
  <c r="H520" i="7"/>
  <c r="G520" i="7"/>
  <c r="F520" i="7"/>
  <c r="A416" i="8" s="1"/>
  <c r="H519" i="7"/>
  <c r="G519" i="7"/>
  <c r="F519" i="7"/>
  <c r="A415" i="8" s="1"/>
  <c r="H518" i="7"/>
  <c r="G518" i="7"/>
  <c r="F518" i="7"/>
  <c r="A414" i="8" s="1"/>
  <c r="H517" i="7"/>
  <c r="G517" i="7"/>
  <c r="F517" i="7"/>
  <c r="A413" i="8" s="1"/>
  <c r="H516" i="7"/>
  <c r="G516" i="7"/>
  <c r="F516" i="7"/>
  <c r="A412" i="8" s="1"/>
  <c r="H515" i="7"/>
  <c r="G515" i="7"/>
  <c r="F515" i="7"/>
  <c r="A411" i="8" s="1"/>
  <c r="H514" i="7"/>
  <c r="G514" i="7"/>
  <c r="F514" i="7"/>
  <c r="A410" i="8" s="1"/>
  <c r="H513" i="7"/>
  <c r="G513" i="7"/>
  <c r="F513" i="7"/>
  <c r="A409" i="8" s="1"/>
  <c r="H512" i="7"/>
  <c r="G512" i="7"/>
  <c r="F512" i="7"/>
  <c r="A408" i="8" s="1"/>
  <c r="H511" i="7"/>
  <c r="G511" i="7"/>
  <c r="F511" i="7"/>
  <c r="A407" i="8" s="1"/>
  <c r="H510" i="7"/>
  <c r="G510" i="7"/>
  <c r="F510" i="7"/>
  <c r="A406" i="8" s="1"/>
  <c r="H509" i="7"/>
  <c r="G509" i="7"/>
  <c r="F509" i="7"/>
  <c r="A405" i="8" s="1"/>
  <c r="H508" i="7"/>
  <c r="G508" i="7"/>
  <c r="F508" i="7"/>
  <c r="A404" i="8" s="1"/>
  <c r="H507" i="7"/>
  <c r="G507" i="7"/>
  <c r="F507" i="7"/>
  <c r="A403" i="8" s="1"/>
  <c r="H506" i="7"/>
  <c r="G506" i="7"/>
  <c r="F506" i="7"/>
  <c r="A402" i="8" s="1"/>
  <c r="H505" i="7"/>
  <c r="G505" i="7"/>
  <c r="F505" i="7"/>
  <c r="A401" i="8" s="1"/>
  <c r="H504" i="7"/>
  <c r="G504" i="7"/>
  <c r="F504" i="7"/>
  <c r="A400" i="8" s="1"/>
  <c r="H503" i="7"/>
  <c r="G503" i="7"/>
  <c r="F503" i="7"/>
  <c r="A399" i="8" s="1"/>
  <c r="H502" i="7"/>
  <c r="G502" i="7"/>
  <c r="F502" i="7"/>
  <c r="A398" i="8" s="1"/>
  <c r="H501" i="7"/>
  <c r="G501" i="7"/>
  <c r="F501" i="7"/>
  <c r="A397" i="8" s="1"/>
  <c r="H500" i="7"/>
  <c r="G500" i="7"/>
  <c r="F500" i="7"/>
  <c r="A396" i="8" s="1"/>
  <c r="H499" i="7"/>
  <c r="G499" i="7"/>
  <c r="F499" i="7"/>
  <c r="A395" i="8" s="1"/>
  <c r="H498" i="7"/>
  <c r="G498" i="7"/>
  <c r="F498" i="7"/>
  <c r="A394" i="8" s="1"/>
  <c r="H497" i="7"/>
  <c r="G497" i="7"/>
  <c r="F497" i="7"/>
  <c r="A393" i="8" s="1"/>
  <c r="H496" i="7"/>
  <c r="G496" i="7"/>
  <c r="F496" i="7"/>
  <c r="A392" i="8" s="1"/>
  <c r="H495" i="7"/>
  <c r="G495" i="7"/>
  <c r="F495" i="7"/>
  <c r="A391" i="8" s="1"/>
  <c r="H494" i="7"/>
  <c r="G494" i="7"/>
  <c r="F494" i="7"/>
  <c r="A390" i="8" s="1"/>
  <c r="H493" i="7"/>
  <c r="G493" i="7"/>
  <c r="F493" i="7"/>
  <c r="A389" i="8" s="1"/>
  <c r="H492" i="7"/>
  <c r="G492" i="7"/>
  <c r="F492" i="7"/>
  <c r="A388" i="8" s="1"/>
  <c r="H491" i="7"/>
  <c r="G491" i="7"/>
  <c r="F491" i="7"/>
  <c r="A387" i="8" s="1"/>
  <c r="H490" i="7"/>
  <c r="G490" i="7"/>
  <c r="F490" i="7"/>
  <c r="A386" i="8" s="1"/>
  <c r="H489" i="7"/>
  <c r="G489" i="7"/>
  <c r="F489" i="7"/>
  <c r="A385" i="8" s="1"/>
  <c r="H488" i="7"/>
  <c r="G488" i="7"/>
  <c r="F488" i="7"/>
  <c r="A384" i="8" s="1"/>
  <c r="H487" i="7"/>
  <c r="G487" i="7"/>
  <c r="F487" i="7"/>
  <c r="A383" i="8" s="1"/>
  <c r="H486" i="7"/>
  <c r="G486" i="7"/>
  <c r="F486" i="7"/>
  <c r="A382" i="8" s="1"/>
  <c r="H485" i="7"/>
  <c r="G485" i="7"/>
  <c r="F485" i="7"/>
  <c r="A381" i="8" s="1"/>
  <c r="H484" i="7"/>
  <c r="G484" i="7"/>
  <c r="F484" i="7"/>
  <c r="A380" i="8" s="1"/>
  <c r="H483" i="7"/>
  <c r="G483" i="7"/>
  <c r="F483" i="7"/>
  <c r="A379" i="8" s="1"/>
  <c r="H482" i="7"/>
  <c r="G482" i="7"/>
  <c r="F482" i="7"/>
  <c r="A378" i="8" s="1"/>
  <c r="H481" i="7"/>
  <c r="G481" i="7"/>
  <c r="F481" i="7"/>
  <c r="A377" i="8" s="1"/>
  <c r="H480" i="7"/>
  <c r="G480" i="7"/>
  <c r="F480" i="7"/>
  <c r="A376" i="8" s="1"/>
  <c r="H479" i="7"/>
  <c r="G479" i="7"/>
  <c r="F479" i="7"/>
  <c r="A375" i="8" s="1"/>
  <c r="H478" i="7"/>
  <c r="G478" i="7"/>
  <c r="F478" i="7"/>
  <c r="A374" i="8" s="1"/>
  <c r="H477" i="7"/>
  <c r="G477" i="7"/>
  <c r="F477" i="7"/>
  <c r="A373" i="8" s="1"/>
  <c r="H476" i="7"/>
  <c r="G476" i="7"/>
  <c r="F476" i="7"/>
  <c r="A372" i="8" s="1"/>
  <c r="H475" i="7"/>
  <c r="G475" i="7"/>
  <c r="F475" i="7"/>
  <c r="A371" i="8" s="1"/>
  <c r="H474" i="7"/>
  <c r="G474" i="7"/>
  <c r="F474" i="7"/>
  <c r="A370" i="8" s="1"/>
  <c r="H473" i="7"/>
  <c r="G473" i="7"/>
  <c r="F473" i="7"/>
  <c r="A369" i="8" s="1"/>
  <c r="H472" i="7"/>
  <c r="G472" i="7"/>
  <c r="F472" i="7"/>
  <c r="A368" i="8" s="1"/>
  <c r="H471" i="7"/>
  <c r="G471" i="7"/>
  <c r="F471" i="7"/>
  <c r="A367" i="8" s="1"/>
  <c r="H470" i="7"/>
  <c r="G470" i="7"/>
  <c r="F470" i="7"/>
  <c r="A366" i="8" s="1"/>
  <c r="H469" i="7"/>
  <c r="G469" i="7"/>
  <c r="F469" i="7"/>
  <c r="A365" i="8" s="1"/>
  <c r="H468" i="7"/>
  <c r="G468" i="7"/>
  <c r="F468" i="7"/>
  <c r="A364" i="8" s="1"/>
  <c r="H467" i="7"/>
  <c r="G467" i="7"/>
  <c r="F467" i="7"/>
  <c r="A363" i="8" s="1"/>
  <c r="H466" i="7"/>
  <c r="G466" i="7"/>
  <c r="F466" i="7"/>
  <c r="A362" i="8" s="1"/>
  <c r="H465" i="7"/>
  <c r="G465" i="7"/>
  <c r="F465" i="7"/>
  <c r="A361" i="8" s="1"/>
  <c r="H464" i="7"/>
  <c r="G464" i="7"/>
  <c r="F464" i="7"/>
  <c r="A360" i="8" s="1"/>
  <c r="H463" i="7"/>
  <c r="G463" i="7"/>
  <c r="F463" i="7"/>
  <c r="A359" i="8" s="1"/>
  <c r="H462" i="7"/>
  <c r="G462" i="7"/>
  <c r="F462" i="7"/>
  <c r="A358" i="8" s="1"/>
  <c r="H461" i="7"/>
  <c r="G461" i="7"/>
  <c r="F461" i="7"/>
  <c r="A357" i="8" s="1"/>
  <c r="H460" i="7"/>
  <c r="G460" i="7"/>
  <c r="F460" i="7"/>
  <c r="A356" i="8" s="1"/>
  <c r="H459" i="7"/>
  <c r="G459" i="7"/>
  <c r="F459" i="7"/>
  <c r="A355" i="8" s="1"/>
  <c r="H458" i="7"/>
  <c r="G458" i="7"/>
  <c r="F458" i="7"/>
  <c r="A354" i="8" s="1"/>
  <c r="H457" i="7"/>
  <c r="G457" i="7"/>
  <c r="F457" i="7"/>
  <c r="A353" i="8" s="1"/>
  <c r="H456" i="7"/>
  <c r="G456" i="7"/>
  <c r="F456" i="7"/>
  <c r="A352" i="8" s="1"/>
  <c r="H455" i="7"/>
  <c r="G455" i="7"/>
  <c r="F455" i="7"/>
  <c r="A351" i="8" s="1"/>
  <c r="H454" i="7"/>
  <c r="G454" i="7"/>
  <c r="F454" i="7"/>
  <c r="A350" i="8" s="1"/>
  <c r="H453" i="7"/>
  <c r="G453" i="7"/>
  <c r="F453" i="7"/>
  <c r="A349" i="8" s="1"/>
  <c r="H452" i="7"/>
  <c r="G452" i="7"/>
  <c r="F452" i="7"/>
  <c r="A348" i="8" s="1"/>
  <c r="H451" i="7"/>
  <c r="G451" i="7"/>
  <c r="F451" i="7"/>
  <c r="A347" i="8" s="1"/>
  <c r="H450" i="7"/>
  <c r="G450" i="7"/>
  <c r="F450" i="7"/>
  <c r="A346" i="8" s="1"/>
  <c r="H449" i="7"/>
  <c r="G449" i="7"/>
  <c r="F449" i="7"/>
  <c r="A345" i="8" s="1"/>
  <c r="H448" i="7"/>
  <c r="G448" i="7"/>
  <c r="F448" i="7"/>
  <c r="A344" i="8" s="1"/>
  <c r="H447" i="7"/>
  <c r="G447" i="7"/>
  <c r="F447" i="7"/>
  <c r="A343" i="8" s="1"/>
  <c r="H446" i="7"/>
  <c r="G446" i="7"/>
  <c r="F446" i="7"/>
  <c r="A342" i="8" s="1"/>
  <c r="H445" i="7"/>
  <c r="G445" i="7"/>
  <c r="F445" i="7"/>
  <c r="A341" i="8" s="1"/>
  <c r="H444" i="7"/>
  <c r="G444" i="7"/>
  <c r="F444" i="7"/>
  <c r="A340" i="8" s="1"/>
  <c r="H443" i="7"/>
  <c r="G443" i="7"/>
  <c r="F443" i="7"/>
  <c r="A339" i="8" s="1"/>
  <c r="H442" i="7"/>
  <c r="G442" i="7"/>
  <c r="F442" i="7"/>
  <c r="A338" i="8" s="1"/>
  <c r="H441" i="7"/>
  <c r="G441" i="7"/>
  <c r="F441" i="7"/>
  <c r="A337" i="8" s="1"/>
  <c r="H440" i="7"/>
  <c r="G440" i="7"/>
  <c r="F440" i="7"/>
  <c r="A336" i="8" s="1"/>
  <c r="H439" i="7"/>
  <c r="G439" i="7"/>
  <c r="F439" i="7"/>
  <c r="A335" i="8" s="1"/>
  <c r="H438" i="7"/>
  <c r="G438" i="7"/>
  <c r="F438" i="7"/>
  <c r="A334" i="8" s="1"/>
  <c r="H437" i="7"/>
  <c r="G437" i="7"/>
  <c r="F437" i="7"/>
  <c r="A333" i="8" s="1"/>
  <c r="H436" i="7"/>
  <c r="G436" i="7"/>
  <c r="F436" i="7"/>
  <c r="A332" i="8" s="1"/>
  <c r="H435" i="7"/>
  <c r="G435" i="7"/>
  <c r="F435" i="7"/>
  <c r="A331" i="8" s="1"/>
  <c r="H434" i="7"/>
  <c r="G434" i="7"/>
  <c r="F434" i="7"/>
  <c r="A330" i="8" s="1"/>
  <c r="H433" i="7"/>
  <c r="G433" i="7"/>
  <c r="F433" i="7"/>
  <c r="A329" i="8" s="1"/>
  <c r="H432" i="7"/>
  <c r="G432" i="7"/>
  <c r="F432" i="7"/>
  <c r="A328" i="8" s="1"/>
  <c r="H431" i="7"/>
  <c r="G431" i="7"/>
  <c r="F431" i="7"/>
  <c r="A327" i="8" s="1"/>
  <c r="H430" i="7"/>
  <c r="G430" i="7"/>
  <c r="F430" i="7"/>
  <c r="A326" i="8" s="1"/>
  <c r="H429" i="7"/>
  <c r="G429" i="7"/>
  <c r="F429" i="7"/>
  <c r="A325" i="8" s="1"/>
  <c r="H428" i="7"/>
  <c r="G428" i="7"/>
  <c r="F428" i="7"/>
  <c r="A324" i="8" s="1"/>
  <c r="H427" i="7"/>
  <c r="G427" i="7"/>
  <c r="F427" i="7"/>
  <c r="A323" i="8" s="1"/>
  <c r="H426" i="7"/>
  <c r="G426" i="7"/>
  <c r="F426" i="7"/>
  <c r="A322" i="8" s="1"/>
  <c r="H425" i="7"/>
  <c r="G425" i="7"/>
  <c r="F425" i="7"/>
  <c r="A321" i="8" s="1"/>
  <c r="H424" i="7"/>
  <c r="G424" i="7"/>
  <c r="F424" i="7"/>
  <c r="A320" i="8" s="1"/>
  <c r="H423" i="7"/>
  <c r="G423" i="7"/>
  <c r="F423" i="7"/>
  <c r="A319" i="8" s="1"/>
  <c r="H422" i="7"/>
  <c r="G422" i="7"/>
  <c r="F422" i="7"/>
  <c r="A318" i="8" s="1"/>
  <c r="H421" i="7"/>
  <c r="G421" i="7"/>
  <c r="F421" i="7"/>
  <c r="A317" i="8" s="1"/>
  <c r="H420" i="7"/>
  <c r="G420" i="7"/>
  <c r="F420" i="7"/>
  <c r="A316" i="8" s="1"/>
  <c r="H419" i="7"/>
  <c r="G419" i="7"/>
  <c r="F419" i="7"/>
  <c r="A315" i="8" s="1"/>
  <c r="H418" i="7"/>
  <c r="G418" i="7"/>
  <c r="F418" i="7"/>
  <c r="A314" i="8" s="1"/>
  <c r="H417" i="7"/>
  <c r="G417" i="7"/>
  <c r="F417" i="7"/>
  <c r="A313" i="8" s="1"/>
  <c r="H416" i="7"/>
  <c r="G416" i="7"/>
  <c r="F416" i="7"/>
  <c r="A312" i="8" s="1"/>
  <c r="H415" i="7"/>
  <c r="G415" i="7"/>
  <c r="F415" i="7"/>
  <c r="A311" i="8" s="1"/>
  <c r="H414" i="7"/>
  <c r="G414" i="7"/>
  <c r="F414" i="7"/>
  <c r="A310" i="8" s="1"/>
  <c r="H413" i="7"/>
  <c r="G413" i="7"/>
  <c r="F413" i="7"/>
  <c r="A309" i="8" s="1"/>
  <c r="H412" i="7"/>
  <c r="G412" i="7"/>
  <c r="F412" i="7"/>
  <c r="A308" i="8" s="1"/>
  <c r="H411" i="7"/>
  <c r="G411" i="7"/>
  <c r="F411" i="7"/>
  <c r="A307" i="8" s="1"/>
  <c r="H410" i="7"/>
  <c r="G410" i="7"/>
  <c r="F410" i="7"/>
  <c r="A306" i="8" s="1"/>
  <c r="H409" i="7"/>
  <c r="G409" i="7"/>
  <c r="F409" i="7"/>
  <c r="A305" i="8" s="1"/>
  <c r="H408" i="7"/>
  <c r="G408" i="7"/>
  <c r="F408" i="7"/>
  <c r="A304" i="8" s="1"/>
  <c r="H407" i="7"/>
  <c r="G407" i="7"/>
  <c r="F407" i="7"/>
  <c r="A303" i="8" s="1"/>
  <c r="H406" i="7"/>
  <c r="G406" i="7"/>
  <c r="F406" i="7"/>
  <c r="A302" i="8" s="1"/>
  <c r="H405" i="7"/>
  <c r="G405" i="7"/>
  <c r="F405" i="7"/>
  <c r="A301" i="8" s="1"/>
  <c r="H404" i="7"/>
  <c r="G404" i="7"/>
  <c r="F404" i="7"/>
  <c r="A300" i="8" s="1"/>
  <c r="H403" i="7"/>
  <c r="G403" i="7"/>
  <c r="F403" i="7"/>
  <c r="A299" i="8" s="1"/>
  <c r="H402" i="7"/>
  <c r="G402" i="7"/>
  <c r="F402" i="7"/>
  <c r="A298" i="8" s="1"/>
  <c r="H401" i="7"/>
  <c r="G401" i="7"/>
  <c r="F401" i="7"/>
  <c r="A297" i="8" s="1"/>
  <c r="H400" i="7"/>
  <c r="G400" i="7"/>
  <c r="F400" i="7"/>
  <c r="A296" i="8" s="1"/>
  <c r="H399" i="7"/>
  <c r="G399" i="7"/>
  <c r="F399" i="7"/>
  <c r="A295" i="8" s="1"/>
  <c r="H398" i="7"/>
  <c r="G398" i="7"/>
  <c r="F398" i="7"/>
  <c r="A294" i="8" s="1"/>
  <c r="H397" i="7"/>
  <c r="G397" i="7"/>
  <c r="F397" i="7"/>
  <c r="A293" i="8" s="1"/>
  <c r="H396" i="7"/>
  <c r="G396" i="7"/>
  <c r="F396" i="7"/>
  <c r="A292" i="8" s="1"/>
  <c r="H395" i="7"/>
  <c r="G395" i="7"/>
  <c r="F395" i="7"/>
  <c r="A291" i="8" s="1"/>
  <c r="H394" i="7"/>
  <c r="G394" i="7"/>
  <c r="F394" i="7"/>
  <c r="A290" i="8" s="1"/>
  <c r="H393" i="7"/>
  <c r="G393" i="7"/>
  <c r="F393" i="7"/>
  <c r="A289" i="8" s="1"/>
  <c r="H392" i="7"/>
  <c r="G392" i="7"/>
  <c r="F392" i="7"/>
  <c r="A288" i="8" s="1"/>
  <c r="H391" i="7"/>
  <c r="G391" i="7"/>
  <c r="F391" i="7"/>
  <c r="A287" i="8" s="1"/>
  <c r="H390" i="7"/>
  <c r="G390" i="7"/>
  <c r="F390" i="7"/>
  <c r="A286" i="8" s="1"/>
  <c r="H389" i="7"/>
  <c r="G389" i="7"/>
  <c r="F389" i="7"/>
  <c r="A285" i="8" s="1"/>
  <c r="H388" i="7"/>
  <c r="G388" i="7"/>
  <c r="F388" i="7"/>
  <c r="A284" i="8" s="1"/>
  <c r="H387" i="7"/>
  <c r="G387" i="7"/>
  <c r="F387" i="7"/>
  <c r="A283" i="8" s="1"/>
  <c r="H386" i="7"/>
  <c r="G386" i="7"/>
  <c r="F386" i="7"/>
  <c r="A282" i="8" s="1"/>
  <c r="H385" i="7"/>
  <c r="G385" i="7"/>
  <c r="F385" i="7"/>
  <c r="A281" i="8" s="1"/>
  <c r="H384" i="7"/>
  <c r="G384" i="7"/>
  <c r="F384" i="7"/>
  <c r="A280" i="8" s="1"/>
  <c r="H383" i="7"/>
  <c r="G383" i="7"/>
  <c r="F383" i="7"/>
  <c r="A279" i="8" s="1"/>
  <c r="H382" i="7"/>
  <c r="G382" i="7"/>
  <c r="F382" i="7"/>
  <c r="A278" i="8" s="1"/>
  <c r="H381" i="7"/>
  <c r="G381" i="7"/>
  <c r="F381" i="7"/>
  <c r="A277" i="8" s="1"/>
  <c r="H380" i="7"/>
  <c r="G380" i="7"/>
  <c r="F380" i="7"/>
  <c r="A276" i="8" s="1"/>
  <c r="H379" i="7"/>
  <c r="G379" i="7"/>
  <c r="F379" i="7"/>
  <c r="A275" i="8" s="1"/>
  <c r="H378" i="7"/>
  <c r="G378" i="7"/>
  <c r="F378" i="7"/>
  <c r="A274" i="8" s="1"/>
  <c r="H377" i="7"/>
  <c r="G377" i="7"/>
  <c r="F377" i="7"/>
  <c r="A273" i="8" s="1"/>
  <c r="H376" i="7"/>
  <c r="G376" i="7"/>
  <c r="F376" i="7"/>
  <c r="A272" i="8" s="1"/>
  <c r="H375" i="7"/>
  <c r="G375" i="7"/>
  <c r="F375" i="7"/>
  <c r="A271" i="8" s="1"/>
  <c r="H374" i="7"/>
  <c r="G374" i="7"/>
  <c r="F374" i="7"/>
  <c r="A270" i="8" s="1"/>
  <c r="H373" i="7"/>
  <c r="G373" i="7"/>
  <c r="F373" i="7"/>
  <c r="A269" i="8" s="1"/>
  <c r="H372" i="7"/>
  <c r="G372" i="7"/>
  <c r="F372" i="7"/>
  <c r="A268" i="8" s="1"/>
  <c r="H371" i="7"/>
  <c r="G371" i="7"/>
  <c r="F371" i="7"/>
  <c r="A267" i="8" s="1"/>
  <c r="H370" i="7"/>
  <c r="G370" i="7"/>
  <c r="F370" i="7"/>
  <c r="A266" i="8" s="1"/>
  <c r="H369" i="7"/>
  <c r="G369" i="7"/>
  <c r="F369" i="7"/>
  <c r="A265" i="8" s="1"/>
  <c r="H368" i="7"/>
  <c r="G368" i="7"/>
  <c r="F368" i="7"/>
  <c r="A264" i="8" s="1"/>
  <c r="H367" i="7"/>
  <c r="G367" i="7"/>
  <c r="F367" i="7"/>
  <c r="A263" i="8" s="1"/>
  <c r="H366" i="7"/>
  <c r="G366" i="7"/>
  <c r="F366" i="7"/>
  <c r="A262" i="8" s="1"/>
  <c r="H365" i="7"/>
  <c r="G365" i="7"/>
  <c r="F365" i="7"/>
  <c r="A261" i="8" s="1"/>
  <c r="H364" i="7"/>
  <c r="G364" i="7"/>
  <c r="F364" i="7"/>
  <c r="A260" i="8" s="1"/>
  <c r="H363" i="7"/>
  <c r="G363" i="7"/>
  <c r="F363" i="7"/>
  <c r="A259" i="8" s="1"/>
  <c r="H362" i="7"/>
  <c r="G362" i="7"/>
  <c r="F362" i="7"/>
  <c r="A258" i="8" s="1"/>
  <c r="H361" i="7"/>
  <c r="G361" i="7"/>
  <c r="F361" i="7"/>
  <c r="A257" i="8" s="1"/>
  <c r="H360" i="7"/>
  <c r="G360" i="7"/>
  <c r="F360" i="7"/>
  <c r="A256" i="8" s="1"/>
  <c r="H359" i="7"/>
  <c r="G359" i="7"/>
  <c r="F359" i="7"/>
  <c r="A255" i="8" s="1"/>
  <c r="H358" i="7"/>
  <c r="G358" i="7"/>
  <c r="F358" i="7"/>
  <c r="A254" i="8" s="1"/>
  <c r="H357" i="7"/>
  <c r="G357" i="7"/>
  <c r="F357" i="7"/>
  <c r="A253" i="8" s="1"/>
  <c r="H356" i="7"/>
  <c r="G356" i="7"/>
  <c r="F356" i="7"/>
  <c r="A252" i="8" s="1"/>
  <c r="H355" i="7"/>
  <c r="G355" i="7"/>
  <c r="F355" i="7"/>
  <c r="A251" i="8" s="1"/>
  <c r="H354" i="7"/>
  <c r="G354" i="7"/>
  <c r="F354" i="7"/>
  <c r="A250" i="8" s="1"/>
  <c r="H353" i="7"/>
  <c r="G353" i="7"/>
  <c r="F353" i="7"/>
  <c r="A249" i="8" s="1"/>
  <c r="H352" i="7"/>
  <c r="G352" i="7"/>
  <c r="F352" i="7"/>
  <c r="A248" i="8" s="1"/>
  <c r="H351" i="7"/>
  <c r="G351" i="7"/>
  <c r="F351" i="7"/>
  <c r="A247" i="8" s="1"/>
  <c r="H350" i="7"/>
  <c r="G350" i="7"/>
  <c r="F350" i="7"/>
  <c r="A246" i="8" s="1"/>
  <c r="H349" i="7"/>
  <c r="G349" i="7"/>
  <c r="F349" i="7"/>
  <c r="A245" i="8" s="1"/>
  <c r="H348" i="7"/>
  <c r="G348" i="7"/>
  <c r="F348" i="7"/>
  <c r="A244" i="8" s="1"/>
  <c r="H347" i="7"/>
  <c r="G347" i="7"/>
  <c r="F347" i="7"/>
  <c r="A243" i="8" s="1"/>
  <c r="H346" i="7"/>
  <c r="G346" i="7"/>
  <c r="F346" i="7"/>
  <c r="A242" i="8" s="1"/>
  <c r="H345" i="7"/>
  <c r="G345" i="7"/>
  <c r="F345" i="7"/>
  <c r="A241" i="8" s="1"/>
  <c r="H344" i="7"/>
  <c r="G344" i="7"/>
  <c r="F344" i="7"/>
  <c r="A240" i="8" s="1"/>
  <c r="H343" i="7"/>
  <c r="G343" i="7"/>
  <c r="F343" i="7"/>
  <c r="A239" i="8" s="1"/>
  <c r="H342" i="7"/>
  <c r="G342" i="7"/>
  <c r="F342" i="7"/>
  <c r="A238" i="8" s="1"/>
  <c r="H341" i="7"/>
  <c r="G341" i="7"/>
  <c r="F341" i="7"/>
  <c r="A237" i="8" s="1"/>
  <c r="H340" i="7"/>
  <c r="G340" i="7"/>
  <c r="F340" i="7"/>
  <c r="A236" i="8" s="1"/>
  <c r="H339" i="7"/>
  <c r="G339" i="7"/>
  <c r="F339" i="7"/>
  <c r="A235" i="8" s="1"/>
  <c r="H338" i="7"/>
  <c r="G338" i="7"/>
  <c r="F338" i="7"/>
  <c r="A234" i="8" s="1"/>
  <c r="H337" i="7"/>
  <c r="G337" i="7"/>
  <c r="F337" i="7"/>
  <c r="A233" i="8" s="1"/>
  <c r="H336" i="7"/>
  <c r="G336" i="7"/>
  <c r="F336" i="7"/>
  <c r="A232" i="8" s="1"/>
  <c r="H335" i="7"/>
  <c r="G335" i="7"/>
  <c r="F335" i="7"/>
  <c r="A231" i="8" s="1"/>
  <c r="H334" i="7"/>
  <c r="G334" i="7"/>
  <c r="F334" i="7"/>
  <c r="A230" i="8" s="1"/>
  <c r="H333" i="7"/>
  <c r="G333" i="7"/>
  <c r="F333" i="7"/>
  <c r="A229" i="8" s="1"/>
  <c r="H332" i="7"/>
  <c r="G332" i="7"/>
  <c r="F332" i="7"/>
  <c r="A228" i="8" s="1"/>
  <c r="H331" i="7"/>
  <c r="G331" i="7"/>
  <c r="F331" i="7"/>
  <c r="A227" i="8" s="1"/>
  <c r="H330" i="7"/>
  <c r="G330" i="7"/>
  <c r="F330" i="7"/>
  <c r="A226" i="8" s="1"/>
  <c r="H329" i="7"/>
  <c r="G329" i="7"/>
  <c r="F329" i="7"/>
  <c r="A225" i="8" s="1"/>
  <c r="H328" i="7"/>
  <c r="G328" i="7"/>
  <c r="F328" i="7"/>
  <c r="A224" i="8" s="1"/>
  <c r="H327" i="7"/>
  <c r="G327" i="7"/>
  <c r="F327" i="7"/>
  <c r="A223" i="8" s="1"/>
  <c r="H326" i="7"/>
  <c r="G326" i="7"/>
  <c r="F326" i="7"/>
  <c r="A222" i="8" s="1"/>
  <c r="H325" i="7"/>
  <c r="G325" i="7"/>
  <c r="F325" i="7"/>
  <c r="A221" i="8" s="1"/>
  <c r="H324" i="7"/>
  <c r="G324" i="7"/>
  <c r="F324" i="7"/>
  <c r="A220" i="8" s="1"/>
  <c r="H323" i="7"/>
  <c r="G323" i="7"/>
  <c r="F323" i="7"/>
  <c r="A219" i="8" s="1"/>
  <c r="H322" i="7"/>
  <c r="G322" i="7"/>
  <c r="F322" i="7"/>
  <c r="A218" i="8" s="1"/>
  <c r="H321" i="7"/>
  <c r="G321" i="7"/>
  <c r="F321" i="7"/>
  <c r="A217" i="8" s="1"/>
  <c r="H320" i="7"/>
  <c r="G320" i="7"/>
  <c r="F320" i="7"/>
  <c r="A216" i="8" s="1"/>
  <c r="H319" i="7"/>
  <c r="G319" i="7"/>
  <c r="F319" i="7"/>
  <c r="A215" i="8" s="1"/>
  <c r="H318" i="7"/>
  <c r="G318" i="7"/>
  <c r="F318" i="7"/>
  <c r="A214" i="8" s="1"/>
  <c r="H317" i="7"/>
  <c r="G317" i="7"/>
  <c r="F317" i="7"/>
  <c r="A213" i="8" s="1"/>
  <c r="H316" i="7"/>
  <c r="G316" i="7"/>
  <c r="F316" i="7"/>
  <c r="A212" i="8" s="1"/>
  <c r="H315" i="7"/>
  <c r="G315" i="7"/>
  <c r="F315" i="7"/>
  <c r="A211" i="8" s="1"/>
  <c r="H314" i="7"/>
  <c r="G314" i="7"/>
  <c r="F314" i="7"/>
  <c r="A210" i="8" s="1"/>
  <c r="H313" i="7"/>
  <c r="G313" i="7"/>
  <c r="F313" i="7"/>
  <c r="A209" i="8" s="1"/>
  <c r="H312" i="7"/>
  <c r="G312" i="7"/>
  <c r="F312" i="7"/>
  <c r="A208" i="8" s="1"/>
  <c r="H311" i="7"/>
  <c r="G311" i="7"/>
  <c r="F311" i="7"/>
  <c r="A207" i="8" s="1"/>
  <c r="H310" i="7"/>
  <c r="G310" i="7"/>
  <c r="F310" i="7"/>
  <c r="A206" i="8" s="1"/>
  <c r="H309" i="7"/>
  <c r="G309" i="7"/>
  <c r="F309" i="7"/>
  <c r="A205" i="8" s="1"/>
  <c r="H308" i="7"/>
  <c r="G308" i="7"/>
  <c r="F308" i="7"/>
  <c r="A204" i="8" s="1"/>
  <c r="H307" i="7"/>
  <c r="G307" i="7"/>
  <c r="F307" i="7"/>
  <c r="A203" i="8" s="1"/>
  <c r="H306" i="7"/>
  <c r="G306" i="7"/>
  <c r="F306" i="7"/>
  <c r="A202" i="8" s="1"/>
  <c r="H305" i="7"/>
  <c r="G305" i="7"/>
  <c r="F305" i="7"/>
  <c r="A201" i="8" s="1"/>
  <c r="H304" i="7"/>
  <c r="G304" i="7"/>
  <c r="F304" i="7"/>
  <c r="A200" i="8" s="1"/>
  <c r="H303" i="7"/>
  <c r="G303" i="7"/>
  <c r="F303" i="7"/>
  <c r="A199" i="8" s="1"/>
  <c r="H302" i="7"/>
  <c r="G302" i="7"/>
  <c r="F302" i="7"/>
  <c r="A198" i="8" s="1"/>
  <c r="H301" i="7"/>
  <c r="G301" i="7"/>
  <c r="F301" i="7"/>
  <c r="A197" i="8" s="1"/>
  <c r="H300" i="7"/>
  <c r="G300" i="7"/>
  <c r="F300" i="7"/>
  <c r="A196" i="8" s="1"/>
  <c r="H299" i="7"/>
  <c r="G299" i="7"/>
  <c r="F299" i="7"/>
  <c r="A195" i="8" s="1"/>
  <c r="H298" i="7"/>
  <c r="G298" i="7"/>
  <c r="F298" i="7"/>
  <c r="A194" i="8" s="1"/>
  <c r="H297" i="7"/>
  <c r="G297" i="7"/>
  <c r="F297" i="7"/>
  <c r="A193" i="8" s="1"/>
  <c r="H296" i="7"/>
  <c r="G296" i="7"/>
  <c r="F296" i="7"/>
  <c r="A192" i="8" s="1"/>
  <c r="H295" i="7"/>
  <c r="G295" i="7"/>
  <c r="F295" i="7"/>
  <c r="A191" i="8" s="1"/>
  <c r="H294" i="7"/>
  <c r="G294" i="7"/>
  <c r="F294" i="7"/>
  <c r="A190" i="8" s="1"/>
  <c r="H293" i="7"/>
  <c r="G293" i="7"/>
  <c r="F293" i="7"/>
  <c r="A189" i="8" s="1"/>
  <c r="H292" i="7"/>
  <c r="G292" i="7"/>
  <c r="F292" i="7"/>
  <c r="A188" i="8" s="1"/>
  <c r="H291" i="7"/>
  <c r="G291" i="7"/>
  <c r="F291" i="7"/>
  <c r="A187" i="8" s="1"/>
  <c r="H290" i="7"/>
  <c r="G290" i="7"/>
  <c r="F290" i="7"/>
  <c r="A186" i="8" s="1"/>
  <c r="H289" i="7"/>
  <c r="G289" i="7"/>
  <c r="F289" i="7"/>
  <c r="A185" i="8" s="1"/>
  <c r="H288" i="7"/>
  <c r="G288" i="7"/>
  <c r="F288" i="7"/>
  <c r="A184" i="8" s="1"/>
  <c r="H287" i="7"/>
  <c r="G287" i="7"/>
  <c r="F287" i="7"/>
  <c r="A183" i="8" s="1"/>
  <c r="H286" i="7"/>
  <c r="G286" i="7"/>
  <c r="F286" i="7"/>
  <c r="A182" i="8" s="1"/>
  <c r="H285" i="7"/>
  <c r="G285" i="7"/>
  <c r="F285" i="7"/>
  <c r="A181" i="8" s="1"/>
  <c r="H284" i="7"/>
  <c r="G284" i="7"/>
  <c r="F284" i="7"/>
  <c r="A180" i="8" s="1"/>
  <c r="H283" i="7"/>
  <c r="G283" i="7"/>
  <c r="F283" i="7"/>
  <c r="A179" i="8" s="1"/>
  <c r="H282" i="7"/>
  <c r="G282" i="7"/>
  <c r="F282" i="7"/>
  <c r="A178" i="8" s="1"/>
  <c r="H281" i="7"/>
  <c r="G281" i="7"/>
  <c r="F281" i="7"/>
  <c r="A177" i="8" s="1"/>
  <c r="H280" i="7"/>
  <c r="G280" i="7"/>
  <c r="F280" i="7"/>
  <c r="A176" i="8" s="1"/>
  <c r="H279" i="7"/>
  <c r="G279" i="7"/>
  <c r="F279" i="7"/>
  <c r="A175" i="8" s="1"/>
  <c r="H278" i="7"/>
  <c r="G278" i="7"/>
  <c r="F278" i="7"/>
  <c r="A174" i="8" s="1"/>
  <c r="H277" i="7"/>
  <c r="G277" i="7"/>
  <c r="F277" i="7"/>
  <c r="A173" i="8" s="1"/>
  <c r="H276" i="7"/>
  <c r="G276" i="7"/>
  <c r="F276" i="7"/>
  <c r="A172" i="8" s="1"/>
  <c r="H275" i="7"/>
  <c r="G275" i="7"/>
  <c r="F275" i="7"/>
  <c r="A171" i="8" s="1"/>
  <c r="H274" i="7"/>
  <c r="G274" i="7"/>
  <c r="F274" i="7"/>
  <c r="A170" i="8" s="1"/>
  <c r="H273" i="7"/>
  <c r="G273" i="7"/>
  <c r="F273" i="7"/>
  <c r="A169" i="8" s="1"/>
  <c r="H272" i="7"/>
  <c r="G272" i="7"/>
  <c r="F272" i="7"/>
  <c r="A168" i="8" s="1"/>
  <c r="H271" i="7"/>
  <c r="G271" i="7"/>
  <c r="F271" i="7"/>
  <c r="A167" i="8" s="1"/>
  <c r="H270" i="7"/>
  <c r="G270" i="7"/>
  <c r="F270" i="7"/>
  <c r="A166" i="8" s="1"/>
  <c r="H269" i="7"/>
  <c r="G269" i="7"/>
  <c r="F269" i="7"/>
  <c r="A165" i="8" s="1"/>
  <c r="H268" i="7"/>
  <c r="G268" i="7"/>
  <c r="F268" i="7"/>
  <c r="A164" i="8" s="1"/>
  <c r="H267" i="7"/>
  <c r="G267" i="7"/>
  <c r="F267" i="7"/>
  <c r="A163" i="8" s="1"/>
  <c r="H266" i="7"/>
  <c r="G266" i="7"/>
  <c r="F266" i="7"/>
  <c r="A162" i="8" s="1"/>
  <c r="H265" i="7"/>
  <c r="G265" i="7"/>
  <c r="F265" i="7"/>
  <c r="A161" i="8" s="1"/>
  <c r="H264" i="7"/>
  <c r="G264" i="7"/>
  <c r="F264" i="7"/>
  <c r="A160" i="8" s="1"/>
  <c r="H263" i="7"/>
  <c r="G263" i="7"/>
  <c r="F263" i="7"/>
  <c r="A159" i="8" s="1"/>
  <c r="H262" i="7"/>
  <c r="G262" i="7"/>
  <c r="F262" i="7"/>
  <c r="A158" i="8" s="1"/>
  <c r="H261" i="7"/>
  <c r="G261" i="7"/>
  <c r="F261" i="7"/>
  <c r="A157" i="8" s="1"/>
  <c r="H260" i="7"/>
  <c r="G260" i="7"/>
  <c r="F260" i="7"/>
  <c r="A156" i="8" s="1"/>
  <c r="H259" i="7"/>
  <c r="G259" i="7"/>
  <c r="F259" i="7"/>
  <c r="A155" i="8" s="1"/>
  <c r="H258" i="7"/>
  <c r="G258" i="7"/>
  <c r="F258" i="7"/>
  <c r="A154" i="8" s="1"/>
  <c r="H257" i="7"/>
  <c r="G257" i="7"/>
  <c r="F257" i="7"/>
  <c r="A153" i="8" s="1"/>
  <c r="H256" i="7"/>
  <c r="G256" i="7"/>
  <c r="F256" i="7"/>
  <c r="A152" i="8" s="1"/>
  <c r="H255" i="7"/>
  <c r="G255" i="7"/>
  <c r="F255" i="7"/>
  <c r="A151" i="8" s="1"/>
  <c r="H254" i="7"/>
  <c r="G254" i="7"/>
  <c r="F254" i="7"/>
  <c r="A150" i="8" s="1"/>
  <c r="H253" i="7"/>
  <c r="G253" i="7"/>
  <c r="F253" i="7"/>
  <c r="A149" i="8" s="1"/>
  <c r="H252" i="7"/>
  <c r="G252" i="7"/>
  <c r="F252" i="7"/>
  <c r="A148" i="8" s="1"/>
  <c r="H251" i="7"/>
  <c r="G251" i="7"/>
  <c r="F251" i="7"/>
  <c r="A147" i="8" s="1"/>
  <c r="H250" i="7"/>
  <c r="G250" i="7"/>
  <c r="F250" i="7"/>
  <c r="A146" i="8" s="1"/>
  <c r="H249" i="7"/>
  <c r="G249" i="7"/>
  <c r="F249" i="7"/>
  <c r="A145" i="8" s="1"/>
  <c r="H248" i="7"/>
  <c r="G248" i="7"/>
  <c r="F248" i="7"/>
  <c r="A144" i="8" s="1"/>
  <c r="H247" i="7"/>
  <c r="G247" i="7"/>
  <c r="F247" i="7"/>
  <c r="A143" i="8" s="1"/>
  <c r="H246" i="7"/>
  <c r="G246" i="7"/>
  <c r="F246" i="7"/>
  <c r="A142" i="8" s="1"/>
  <c r="H245" i="7"/>
  <c r="G245" i="7"/>
  <c r="F245" i="7"/>
  <c r="A141" i="8" s="1"/>
  <c r="H244" i="7"/>
  <c r="G244" i="7"/>
  <c r="F244" i="7"/>
  <c r="A140" i="8" s="1"/>
  <c r="H243" i="7"/>
  <c r="G243" i="7"/>
  <c r="F243" i="7"/>
  <c r="A139" i="8" s="1"/>
  <c r="H242" i="7"/>
  <c r="G242" i="7"/>
  <c r="F242" i="7"/>
  <c r="A138" i="8" s="1"/>
  <c r="H241" i="7"/>
  <c r="G241" i="7"/>
  <c r="F241" i="7"/>
  <c r="A137" i="8" s="1"/>
  <c r="H240" i="7"/>
  <c r="G240" i="7"/>
  <c r="F240" i="7"/>
  <c r="A136" i="8" s="1"/>
  <c r="H239" i="7"/>
  <c r="G239" i="7"/>
  <c r="F239" i="7"/>
  <c r="A135" i="8" s="1"/>
  <c r="H238" i="7"/>
  <c r="G238" i="7"/>
  <c r="F238" i="7"/>
  <c r="A134" i="8" s="1"/>
  <c r="H237" i="7"/>
  <c r="G237" i="7"/>
  <c r="F237" i="7"/>
  <c r="A133" i="8" s="1"/>
  <c r="H236" i="7"/>
  <c r="G236" i="7"/>
  <c r="F236" i="7"/>
  <c r="A132" i="8" s="1"/>
  <c r="H235" i="7"/>
  <c r="G235" i="7"/>
  <c r="F235" i="7"/>
  <c r="A131" i="8" s="1"/>
  <c r="H234" i="7"/>
  <c r="G234" i="7"/>
  <c r="F234" i="7"/>
  <c r="A130" i="8" s="1"/>
  <c r="H233" i="7"/>
  <c r="G233" i="7"/>
  <c r="F233" i="7"/>
  <c r="A129" i="8" s="1"/>
  <c r="H232" i="7"/>
  <c r="G232" i="7"/>
  <c r="F232" i="7"/>
  <c r="A128" i="8" s="1"/>
  <c r="H231" i="7"/>
  <c r="G231" i="7"/>
  <c r="F231" i="7"/>
  <c r="A127" i="8" s="1"/>
  <c r="H230" i="7"/>
  <c r="G230" i="7"/>
  <c r="F230" i="7"/>
  <c r="A126" i="8" s="1"/>
  <c r="H229" i="7"/>
  <c r="G229" i="7"/>
  <c r="F229" i="7"/>
  <c r="A125" i="8" s="1"/>
  <c r="H228" i="7"/>
  <c r="G228" i="7"/>
  <c r="F228" i="7"/>
  <c r="A124" i="8" s="1"/>
  <c r="H227" i="7"/>
  <c r="G227" i="7"/>
  <c r="F227" i="7"/>
  <c r="A123" i="8" s="1"/>
  <c r="H226" i="7"/>
  <c r="G226" i="7"/>
  <c r="F226" i="7"/>
  <c r="A122" i="8" s="1"/>
  <c r="H225" i="7"/>
  <c r="G225" i="7"/>
  <c r="F225" i="7"/>
  <c r="A121" i="8" s="1"/>
  <c r="H224" i="7"/>
  <c r="G224" i="7"/>
  <c r="F224" i="7"/>
  <c r="A120" i="8" s="1"/>
  <c r="H223" i="7"/>
  <c r="G223" i="7"/>
  <c r="F223" i="7"/>
  <c r="A119" i="8" s="1"/>
  <c r="H222" i="7"/>
  <c r="G222" i="7"/>
  <c r="F222" i="7"/>
  <c r="A118" i="8" s="1"/>
  <c r="H221" i="7"/>
  <c r="G221" i="7"/>
  <c r="F221" i="7"/>
  <c r="A117" i="8" s="1"/>
  <c r="H220" i="7"/>
  <c r="G220" i="7"/>
  <c r="F220" i="7"/>
  <c r="A116" i="8" s="1"/>
  <c r="H219" i="7"/>
  <c r="G219" i="7"/>
  <c r="F219" i="7"/>
  <c r="A115" i="8" s="1"/>
  <c r="H218" i="7"/>
  <c r="G218" i="7"/>
  <c r="F218" i="7"/>
  <c r="A114" i="8" s="1"/>
  <c r="H217" i="7"/>
  <c r="G217" i="7"/>
  <c r="F217" i="7"/>
  <c r="A113" i="8" s="1"/>
  <c r="H216" i="7"/>
  <c r="G216" i="7"/>
  <c r="F216" i="7"/>
  <c r="A112" i="8" s="1"/>
  <c r="H215" i="7"/>
  <c r="G215" i="7"/>
  <c r="F215" i="7"/>
  <c r="A111" i="8" s="1"/>
  <c r="H214" i="7"/>
  <c r="G214" i="7"/>
  <c r="F214" i="7"/>
  <c r="A110" i="8" s="1"/>
  <c r="H213" i="7"/>
  <c r="G213" i="7"/>
  <c r="F213" i="7"/>
  <c r="A109" i="8" s="1"/>
  <c r="H212" i="7"/>
  <c r="G212" i="7"/>
  <c r="F212" i="7"/>
  <c r="A108" i="8" s="1"/>
  <c r="H211" i="7"/>
  <c r="G211" i="7"/>
  <c r="F211" i="7"/>
  <c r="A107" i="8" s="1"/>
  <c r="H210" i="7"/>
  <c r="G210" i="7"/>
  <c r="F210" i="7"/>
  <c r="A106" i="8" s="1"/>
  <c r="H209" i="7"/>
  <c r="G209" i="7"/>
  <c r="F209" i="7"/>
  <c r="A105" i="8" s="1"/>
  <c r="H208" i="7"/>
  <c r="G208" i="7"/>
  <c r="F208" i="7"/>
  <c r="A104" i="8" s="1"/>
  <c r="H207" i="7"/>
  <c r="G207" i="7"/>
  <c r="F207" i="7"/>
  <c r="A103" i="8" s="1"/>
  <c r="H206" i="7"/>
  <c r="G206" i="7"/>
  <c r="F206" i="7"/>
  <c r="A102" i="8" s="1"/>
  <c r="H205" i="7"/>
  <c r="G205" i="7"/>
  <c r="F205" i="7"/>
  <c r="A101" i="8" s="1"/>
  <c r="H204" i="7"/>
  <c r="G204" i="7"/>
  <c r="F204" i="7"/>
  <c r="A100" i="8" s="1"/>
  <c r="H203" i="7"/>
  <c r="G203" i="7"/>
  <c r="F203" i="7"/>
  <c r="A99" i="8" s="1"/>
  <c r="H202" i="7"/>
  <c r="G202" i="7"/>
  <c r="F202" i="7"/>
  <c r="A98" i="8" s="1"/>
  <c r="H201" i="7"/>
  <c r="G201" i="7"/>
  <c r="F201" i="7"/>
  <c r="A97" i="8" s="1"/>
  <c r="H200" i="7"/>
  <c r="G200" i="7"/>
  <c r="F200" i="7"/>
  <c r="A96" i="8" s="1"/>
  <c r="H199" i="7"/>
  <c r="G199" i="7"/>
  <c r="F199" i="7"/>
  <c r="A95" i="8" s="1"/>
  <c r="H198" i="7"/>
  <c r="G198" i="7"/>
  <c r="F198" i="7"/>
  <c r="A94" i="8" s="1"/>
  <c r="H197" i="7"/>
  <c r="G197" i="7"/>
  <c r="F197" i="7"/>
  <c r="A93" i="8" s="1"/>
  <c r="H196" i="7"/>
  <c r="G196" i="7"/>
  <c r="F196" i="7"/>
  <c r="A92" i="8" s="1"/>
  <c r="H195" i="7"/>
  <c r="G195" i="7"/>
  <c r="F195" i="7"/>
  <c r="A91" i="8" s="1"/>
  <c r="H194" i="7"/>
  <c r="G194" i="7"/>
  <c r="F194" i="7"/>
  <c r="A90" i="8" s="1"/>
  <c r="H193" i="7"/>
  <c r="G193" i="7"/>
  <c r="F193" i="7"/>
  <c r="A89" i="8" s="1"/>
  <c r="H192" i="7"/>
  <c r="G192" i="7"/>
  <c r="F192" i="7"/>
  <c r="A88" i="8" s="1"/>
  <c r="H191" i="7"/>
  <c r="G191" i="7"/>
  <c r="F191" i="7"/>
  <c r="A87" i="8" s="1"/>
  <c r="H190" i="7"/>
  <c r="G190" i="7"/>
  <c r="F190" i="7"/>
  <c r="A86" i="8" s="1"/>
  <c r="H189" i="7"/>
  <c r="G189" i="7"/>
  <c r="F189" i="7"/>
  <c r="A85" i="8" s="1"/>
  <c r="H188" i="7"/>
  <c r="G188" i="7"/>
  <c r="F188" i="7"/>
  <c r="A84" i="8" s="1"/>
  <c r="H187" i="7"/>
  <c r="G187" i="7"/>
  <c r="F187" i="7"/>
  <c r="A83" i="8" s="1"/>
  <c r="H186" i="7"/>
  <c r="G186" i="7"/>
  <c r="F186" i="7"/>
  <c r="A82" i="8" s="1"/>
  <c r="H185" i="7"/>
  <c r="G185" i="7"/>
  <c r="F185" i="7"/>
  <c r="A81" i="8" s="1"/>
  <c r="H184" i="7"/>
  <c r="G184" i="7"/>
  <c r="F184" i="7"/>
  <c r="A80" i="8" s="1"/>
  <c r="H183" i="7"/>
  <c r="G183" i="7"/>
  <c r="F183" i="7"/>
  <c r="A79" i="8" s="1"/>
  <c r="H182" i="7"/>
  <c r="G182" i="7"/>
  <c r="F182" i="7"/>
  <c r="A78" i="8" s="1"/>
  <c r="H181" i="7"/>
  <c r="G181" i="7"/>
  <c r="F181" i="7"/>
  <c r="A77" i="8" s="1"/>
  <c r="H180" i="7"/>
  <c r="G180" i="7"/>
  <c r="F180" i="7"/>
  <c r="A76" i="8" s="1"/>
  <c r="H179" i="7"/>
  <c r="G179" i="7"/>
  <c r="F179" i="7"/>
  <c r="A75" i="8" s="1"/>
  <c r="H178" i="7"/>
  <c r="G178" i="7"/>
  <c r="F178" i="7"/>
  <c r="A74" i="8" s="1"/>
  <c r="H177" i="7"/>
  <c r="G177" i="7"/>
  <c r="F177" i="7"/>
  <c r="A73" i="8" s="1"/>
  <c r="H176" i="7"/>
  <c r="G176" i="7"/>
  <c r="F176" i="7"/>
  <c r="A72" i="8" s="1"/>
  <c r="H175" i="7"/>
  <c r="G175" i="7"/>
  <c r="F175" i="7"/>
  <c r="A71" i="8" s="1"/>
  <c r="H174" i="7"/>
  <c r="G174" i="7"/>
  <c r="F174" i="7"/>
  <c r="A70" i="8" s="1"/>
  <c r="H173" i="7"/>
  <c r="G173" i="7"/>
  <c r="F173" i="7"/>
  <c r="A69" i="8" s="1"/>
  <c r="H172" i="7"/>
  <c r="G172" i="7"/>
  <c r="F172" i="7"/>
  <c r="A68" i="8" s="1"/>
  <c r="H171" i="7"/>
  <c r="G171" i="7"/>
  <c r="F171" i="7"/>
  <c r="A67" i="8" s="1"/>
  <c r="H170" i="7"/>
  <c r="G170" i="7"/>
  <c r="F170" i="7"/>
  <c r="A66" i="8" s="1"/>
  <c r="H169" i="7"/>
  <c r="G169" i="7"/>
  <c r="F169" i="7"/>
  <c r="A65" i="8" s="1"/>
  <c r="H168" i="7"/>
  <c r="G168" i="7"/>
  <c r="F168" i="7"/>
  <c r="A64" i="8" s="1"/>
  <c r="H167" i="7"/>
  <c r="G167" i="7"/>
  <c r="F167" i="7"/>
  <c r="A63" i="8" s="1"/>
  <c r="H166" i="7"/>
  <c r="G166" i="7"/>
  <c r="F166" i="7"/>
  <c r="A62" i="8" s="1"/>
  <c r="H165" i="7"/>
  <c r="G165" i="7"/>
  <c r="F165" i="7"/>
  <c r="A61" i="8" s="1"/>
  <c r="H164" i="7"/>
  <c r="G164" i="7"/>
  <c r="F164" i="7"/>
  <c r="A60" i="8" s="1"/>
  <c r="H163" i="7"/>
  <c r="G163" i="7"/>
  <c r="F163" i="7"/>
  <c r="A59" i="8" s="1"/>
  <c r="H162" i="7"/>
  <c r="G162" i="7"/>
  <c r="F162" i="7"/>
  <c r="A58" i="8" s="1"/>
  <c r="H161" i="7"/>
  <c r="G161" i="7"/>
  <c r="F161" i="7"/>
  <c r="A57" i="8" s="1"/>
  <c r="H160" i="7"/>
  <c r="G160" i="7"/>
  <c r="F160" i="7"/>
  <c r="A56" i="8" s="1"/>
  <c r="H159" i="7"/>
  <c r="G159" i="7"/>
  <c r="F159" i="7"/>
  <c r="A55" i="8" s="1"/>
  <c r="H158" i="7"/>
  <c r="G158" i="7"/>
  <c r="F158" i="7"/>
  <c r="H157" i="7"/>
  <c r="G157" i="7"/>
  <c r="F157" i="7"/>
  <c r="H156" i="7"/>
  <c r="G156" i="7"/>
  <c r="F156" i="7"/>
  <c r="H155" i="7"/>
  <c r="G155" i="7"/>
  <c r="F155" i="7"/>
  <c r="H154" i="7"/>
  <c r="G154" i="7"/>
  <c r="F154" i="7"/>
  <c r="H153" i="7"/>
  <c r="G153" i="7"/>
  <c r="F153" i="7"/>
  <c r="H152" i="7"/>
  <c r="G152" i="7"/>
  <c r="F152" i="7"/>
  <c r="H151" i="7"/>
  <c r="G151" i="7"/>
  <c r="F151" i="7"/>
  <c r="H150" i="7"/>
  <c r="G150" i="7"/>
  <c r="F150" i="7"/>
  <c r="H149" i="7"/>
  <c r="G149" i="7"/>
  <c r="F149" i="7"/>
  <c r="H148" i="7"/>
  <c r="G148" i="7"/>
  <c r="F148" i="7"/>
  <c r="H147" i="7"/>
  <c r="G147" i="7"/>
  <c r="F147" i="7"/>
  <c r="H146" i="7"/>
  <c r="G146" i="7"/>
  <c r="F146" i="7"/>
  <c r="H145" i="7"/>
  <c r="G145" i="7"/>
  <c r="F145" i="7"/>
  <c r="H144" i="7"/>
  <c r="G144" i="7"/>
  <c r="F144" i="7"/>
  <c r="H143" i="7"/>
  <c r="G143" i="7"/>
  <c r="F143" i="7"/>
  <c r="H142" i="7"/>
  <c r="G142" i="7"/>
  <c r="F142" i="7"/>
  <c r="H141" i="7"/>
  <c r="G141" i="7"/>
  <c r="F141" i="7"/>
  <c r="H140" i="7"/>
  <c r="G140" i="7"/>
  <c r="F140" i="7"/>
  <c r="H139" i="7"/>
  <c r="G139" i="7"/>
  <c r="F139" i="7"/>
  <c r="H138" i="7"/>
  <c r="G138" i="7"/>
  <c r="F138" i="7"/>
  <c r="H137" i="7"/>
  <c r="G137" i="7"/>
  <c r="F137" i="7"/>
  <c r="H136" i="7"/>
  <c r="G136" i="7"/>
  <c r="F136" i="7"/>
  <c r="H135" i="7"/>
  <c r="G135" i="7"/>
  <c r="F135" i="7"/>
  <c r="H134" i="7"/>
  <c r="G134" i="7"/>
  <c r="F134" i="7"/>
  <c r="H133" i="7"/>
  <c r="G133" i="7"/>
  <c r="F133" i="7"/>
  <c r="H132" i="7"/>
  <c r="G132" i="7"/>
  <c r="F132" i="7"/>
  <c r="H131" i="7"/>
  <c r="G131" i="7"/>
  <c r="F131" i="7"/>
  <c r="H130" i="7"/>
  <c r="G130" i="7"/>
  <c r="F130" i="7"/>
  <c r="H129" i="7"/>
  <c r="G129" i="7"/>
  <c r="F129" i="7"/>
  <c r="H128" i="7"/>
  <c r="G128" i="7"/>
  <c r="F128" i="7"/>
  <c r="H127" i="7"/>
  <c r="G127" i="7"/>
  <c r="F127" i="7"/>
  <c r="H126" i="7"/>
  <c r="G126" i="7"/>
  <c r="F126" i="7"/>
  <c r="H125" i="7"/>
  <c r="G125" i="7"/>
  <c r="F125" i="7"/>
  <c r="H124" i="7"/>
  <c r="G124" i="7"/>
  <c r="F124" i="7"/>
  <c r="H123" i="7"/>
  <c r="G123" i="7"/>
  <c r="F123" i="7"/>
  <c r="H122" i="7"/>
  <c r="G122" i="7"/>
  <c r="F122" i="7"/>
  <c r="H121" i="7"/>
  <c r="G121" i="7"/>
  <c r="F121" i="7"/>
  <c r="H120" i="7"/>
  <c r="G120" i="7"/>
  <c r="F120" i="7"/>
  <c r="H119" i="7"/>
  <c r="G119" i="7"/>
  <c r="F119" i="7"/>
  <c r="H118" i="7"/>
  <c r="G118" i="7"/>
  <c r="F118" i="7"/>
  <c r="H117" i="7"/>
  <c r="G117" i="7"/>
  <c r="F117" i="7"/>
  <c r="H116" i="7"/>
  <c r="G116" i="7"/>
  <c r="F116" i="7"/>
  <c r="H115" i="7"/>
  <c r="G115" i="7"/>
  <c r="F115" i="7"/>
  <c r="H114" i="7"/>
  <c r="G114" i="7"/>
  <c r="F114" i="7"/>
  <c r="H113" i="7"/>
  <c r="G113" i="7"/>
  <c r="F113" i="7"/>
  <c r="H112" i="7"/>
  <c r="G112" i="7"/>
  <c r="F112" i="7"/>
  <c r="H111" i="7"/>
  <c r="G111" i="7"/>
  <c r="F111" i="7"/>
  <c r="H110" i="7"/>
  <c r="G110" i="7"/>
  <c r="F110" i="7"/>
  <c r="H109" i="7"/>
  <c r="G109" i="7"/>
  <c r="F109" i="7"/>
  <c r="H108" i="7"/>
  <c r="G108" i="7"/>
  <c r="F108" i="7"/>
  <c r="H107" i="7"/>
  <c r="G107" i="7"/>
  <c r="F107" i="7"/>
  <c r="H106" i="7"/>
  <c r="G106" i="7"/>
  <c r="F106" i="7"/>
  <c r="H105" i="7"/>
  <c r="G105" i="7"/>
  <c r="F105" i="7"/>
  <c r="H104" i="7"/>
  <c r="G104" i="7"/>
  <c r="F104" i="7"/>
  <c r="H103" i="7"/>
  <c r="G103" i="7"/>
  <c r="F103" i="7"/>
  <c r="H102" i="7"/>
  <c r="G102" i="7"/>
  <c r="F102" i="7"/>
  <c r="H101" i="7"/>
  <c r="G101" i="7"/>
  <c r="F101" i="7"/>
  <c r="H100" i="7"/>
  <c r="G100" i="7"/>
  <c r="F100" i="7"/>
  <c r="H99" i="7"/>
  <c r="G99" i="7"/>
  <c r="F99" i="7"/>
  <c r="H98" i="7"/>
  <c r="G98" i="7"/>
  <c r="F98" i="7"/>
  <c r="H97" i="7"/>
  <c r="G97" i="7"/>
  <c r="F97" i="7"/>
  <c r="H96" i="7"/>
  <c r="G96" i="7"/>
  <c r="F96" i="7"/>
  <c r="H95" i="7"/>
  <c r="G95" i="7"/>
  <c r="F95" i="7"/>
  <c r="H94" i="7"/>
  <c r="G94" i="7"/>
  <c r="F94" i="7"/>
  <c r="H93" i="7"/>
  <c r="G93" i="7"/>
  <c r="F93" i="7"/>
  <c r="H92" i="7"/>
  <c r="G92" i="7"/>
  <c r="F92" i="7"/>
  <c r="H91" i="7"/>
  <c r="G91" i="7"/>
  <c r="F91" i="7"/>
  <c r="H90" i="7"/>
  <c r="G90" i="7"/>
  <c r="F90" i="7"/>
  <c r="H89" i="7"/>
  <c r="G89" i="7"/>
  <c r="F89" i="7"/>
  <c r="H88" i="7"/>
  <c r="G88" i="7"/>
  <c r="F88" i="7"/>
  <c r="H87" i="7"/>
  <c r="G87" i="7"/>
  <c r="F87" i="7"/>
  <c r="H86" i="7"/>
  <c r="G86" i="7"/>
  <c r="F86" i="7"/>
  <c r="H85" i="7"/>
  <c r="G85" i="7"/>
  <c r="F85" i="7"/>
  <c r="H84" i="7"/>
  <c r="G84" i="7"/>
  <c r="F84" i="7"/>
  <c r="H83" i="7"/>
  <c r="G83" i="7"/>
  <c r="F83" i="7"/>
  <c r="H82" i="7"/>
  <c r="G82" i="7"/>
  <c r="F82" i="7"/>
  <c r="H81" i="7"/>
  <c r="G81" i="7"/>
  <c r="F81" i="7"/>
  <c r="H80" i="7"/>
  <c r="G80" i="7"/>
  <c r="F80" i="7"/>
  <c r="H79" i="7"/>
  <c r="G79" i="7"/>
  <c r="F79" i="7"/>
  <c r="H78" i="7"/>
  <c r="G78" i="7"/>
  <c r="F78" i="7"/>
  <c r="H77" i="7"/>
  <c r="G77" i="7"/>
  <c r="F77" i="7"/>
  <c r="H76" i="7"/>
  <c r="G76" i="7"/>
  <c r="F76" i="7"/>
  <c r="H75" i="7"/>
  <c r="G75" i="7"/>
  <c r="F75" i="7"/>
  <c r="H74" i="7"/>
  <c r="G74" i="7"/>
  <c r="F74" i="7"/>
  <c r="H73" i="7"/>
  <c r="G73" i="7"/>
  <c r="F73" i="7"/>
  <c r="H72" i="7"/>
  <c r="G72" i="7"/>
  <c r="F72" i="7"/>
  <c r="H71" i="7"/>
  <c r="G71" i="7"/>
  <c r="F71" i="7"/>
  <c r="H70" i="7"/>
  <c r="G70" i="7"/>
  <c r="F70" i="7"/>
  <c r="H69" i="7"/>
  <c r="G69" i="7"/>
  <c r="F69" i="7"/>
  <c r="H68" i="7"/>
  <c r="G68" i="7"/>
  <c r="F68" i="7"/>
  <c r="H67" i="7"/>
  <c r="G67" i="7"/>
  <c r="F67" i="7"/>
  <c r="H66" i="7"/>
  <c r="G66" i="7"/>
  <c r="F66" i="7"/>
  <c r="H65" i="7"/>
  <c r="G65" i="7"/>
  <c r="F65" i="7"/>
  <c r="H64" i="7"/>
  <c r="G64" i="7"/>
  <c r="F64" i="7"/>
  <c r="H63" i="7"/>
  <c r="G63" i="7"/>
  <c r="F63" i="7"/>
  <c r="H62" i="7"/>
  <c r="G62" i="7"/>
  <c r="F62" i="7"/>
  <c r="H61" i="7"/>
  <c r="G61" i="7"/>
  <c r="F61" i="7"/>
  <c r="H60" i="7"/>
  <c r="G60" i="7"/>
  <c r="F60" i="7"/>
  <c r="H59" i="7"/>
  <c r="G59" i="7"/>
  <c r="F59" i="7"/>
  <c r="H58" i="7"/>
  <c r="G58" i="7"/>
  <c r="F58" i="7"/>
  <c r="H57" i="7"/>
  <c r="G57" i="7"/>
  <c r="F57" i="7"/>
  <c r="F56" i="7"/>
  <c r="A54" i="8" s="1"/>
  <c r="F55" i="7"/>
  <c r="A53" i="8" s="1"/>
  <c r="F54" i="7"/>
  <c r="A52" i="8" s="1"/>
  <c r="F53" i="7"/>
  <c r="A51" i="8" s="1"/>
  <c r="F52" i="7"/>
  <c r="A50" i="8" s="1"/>
  <c r="F51" i="7"/>
  <c r="A49" i="8" s="1"/>
  <c r="F50" i="7"/>
  <c r="A48" i="8" s="1"/>
  <c r="F49" i="7"/>
  <c r="A47" i="8" s="1"/>
  <c r="F48" i="7"/>
  <c r="A46" i="8" s="1"/>
  <c r="F47" i="7"/>
  <c r="A45" i="8" s="1"/>
  <c r="F46" i="7"/>
  <c r="A44" i="8" s="1"/>
  <c r="F45" i="7"/>
  <c r="A43" i="8" s="1"/>
  <c r="F44" i="7"/>
  <c r="A42" i="8" s="1"/>
  <c r="F43" i="7"/>
  <c r="A41" i="8" s="1"/>
  <c r="F42" i="7"/>
  <c r="A40" i="8" s="1"/>
  <c r="F41" i="7"/>
  <c r="A39" i="8" s="1"/>
  <c r="F40" i="7"/>
  <c r="A38" i="8" s="1"/>
  <c r="F39" i="7"/>
  <c r="A37" i="8" s="1"/>
  <c r="F38" i="7"/>
  <c r="A36" i="8" s="1"/>
  <c r="F37" i="7"/>
  <c r="A35" i="8" s="1"/>
  <c r="F36" i="7"/>
  <c r="A34" i="8" s="1"/>
  <c r="F35" i="7"/>
  <c r="A33" i="8" s="1"/>
  <c r="F34" i="7"/>
  <c r="A32" i="8" s="1"/>
  <c r="F33" i="7"/>
  <c r="A31" i="8" s="1"/>
  <c r="F32" i="7"/>
  <c r="A30" i="8" s="1"/>
  <c r="F31" i="7"/>
  <c r="A29" i="8" s="1"/>
  <c r="F30" i="7"/>
  <c r="A28" i="8" s="1"/>
  <c r="F29" i="7"/>
  <c r="A27" i="8" s="1"/>
  <c r="F28" i="7"/>
  <c r="A26" i="8" s="1"/>
  <c r="F27" i="7"/>
  <c r="A25" i="8" s="1"/>
  <c r="F26" i="7"/>
  <c r="A24" i="8" s="1"/>
  <c r="F25" i="7"/>
  <c r="A23" i="8" s="1"/>
  <c r="F24" i="7"/>
  <c r="A22" i="8" s="1"/>
  <c r="F23" i="7"/>
  <c r="A21" i="8" s="1"/>
  <c r="F22" i="7"/>
  <c r="A20" i="8" s="1"/>
  <c r="F21" i="7"/>
  <c r="A19" i="8" s="1"/>
  <c r="F20" i="7"/>
  <c r="A18" i="8" s="1"/>
  <c r="L14" i="7"/>
  <c r="G24" i="7" s="1"/>
  <c r="F14" i="7"/>
  <c r="F13" i="7"/>
  <c r="F12" i="7"/>
  <c r="F11" i="7"/>
  <c r="F10" i="7"/>
  <c r="F9" i="7"/>
  <c r="G1014" i="6"/>
  <c r="G1013" i="6"/>
  <c r="G1012" i="6"/>
  <c r="G1011" i="6" s="1"/>
  <c r="H1003" i="6"/>
  <c r="G1003" i="6"/>
  <c r="H1002" i="6"/>
  <c r="H1000" i="6"/>
  <c r="G1000" i="6"/>
  <c r="H999" i="6"/>
  <c r="G999" i="6"/>
  <c r="F999" i="6"/>
  <c r="H998" i="6"/>
  <c r="G998" i="6"/>
  <c r="F998" i="6"/>
  <c r="H997" i="6"/>
  <c r="G997" i="6"/>
  <c r="F997" i="6"/>
  <c r="H996" i="6"/>
  <c r="G996" i="6"/>
  <c r="F996" i="6"/>
  <c r="H995" i="6"/>
  <c r="G995" i="6"/>
  <c r="F995" i="6"/>
  <c r="H994" i="6"/>
  <c r="G994" i="6"/>
  <c r="F994" i="6"/>
  <c r="H993" i="6"/>
  <c r="G993" i="6"/>
  <c r="F993" i="6"/>
  <c r="H992" i="6"/>
  <c r="G992" i="6"/>
  <c r="F992" i="6"/>
  <c r="H991" i="6"/>
  <c r="G991" i="6"/>
  <c r="F991" i="6"/>
  <c r="H990" i="6"/>
  <c r="G990" i="6"/>
  <c r="F990" i="6"/>
  <c r="H989" i="6"/>
  <c r="G989" i="6"/>
  <c r="F989" i="6"/>
  <c r="H988" i="6"/>
  <c r="G988" i="6"/>
  <c r="F988" i="6"/>
  <c r="H987" i="6"/>
  <c r="G987" i="6"/>
  <c r="F987" i="6"/>
  <c r="H986" i="6"/>
  <c r="G986" i="6"/>
  <c r="F986" i="6"/>
  <c r="H985" i="6"/>
  <c r="G985" i="6"/>
  <c r="F985" i="6"/>
  <c r="H984" i="6"/>
  <c r="G984" i="6"/>
  <c r="F984" i="6"/>
  <c r="H983" i="6"/>
  <c r="G983" i="6"/>
  <c r="F983" i="6"/>
  <c r="H982" i="6"/>
  <c r="G982" i="6"/>
  <c r="F982" i="6"/>
  <c r="H981" i="6"/>
  <c r="G981" i="6"/>
  <c r="F981" i="6"/>
  <c r="H980" i="6"/>
  <c r="G980" i="6"/>
  <c r="F980" i="6"/>
  <c r="H979" i="6"/>
  <c r="G979" i="6"/>
  <c r="F979" i="6"/>
  <c r="H978" i="6"/>
  <c r="G978" i="6"/>
  <c r="F978" i="6"/>
  <c r="H977" i="6"/>
  <c r="G977" i="6"/>
  <c r="F977" i="6"/>
  <c r="H976" i="6"/>
  <c r="G976" i="6"/>
  <c r="F976" i="6"/>
  <c r="H975" i="6"/>
  <c r="G975" i="6"/>
  <c r="F975" i="6"/>
  <c r="H974" i="6"/>
  <c r="G974" i="6"/>
  <c r="F974" i="6"/>
  <c r="H973" i="6"/>
  <c r="G973" i="6"/>
  <c r="F973" i="6"/>
  <c r="H972" i="6"/>
  <c r="G972" i="6"/>
  <c r="F972" i="6"/>
  <c r="H971" i="6"/>
  <c r="G971" i="6"/>
  <c r="F971" i="6"/>
  <c r="H970" i="6"/>
  <c r="G970" i="6"/>
  <c r="F970" i="6"/>
  <c r="H969" i="6"/>
  <c r="G969" i="6"/>
  <c r="F969" i="6"/>
  <c r="H968" i="6"/>
  <c r="G968" i="6"/>
  <c r="F968" i="6"/>
  <c r="H967" i="6"/>
  <c r="G967" i="6"/>
  <c r="F967" i="6"/>
  <c r="H966" i="6"/>
  <c r="G966" i="6"/>
  <c r="F966" i="6"/>
  <c r="H965" i="6"/>
  <c r="G965" i="6"/>
  <c r="F965" i="6"/>
  <c r="H964" i="6"/>
  <c r="G964" i="6"/>
  <c r="F964" i="6"/>
  <c r="H963" i="6"/>
  <c r="G963" i="6"/>
  <c r="F963" i="6"/>
  <c r="H962" i="6"/>
  <c r="G962" i="6"/>
  <c r="F962" i="6"/>
  <c r="H961" i="6"/>
  <c r="G961" i="6"/>
  <c r="F961" i="6"/>
  <c r="H960" i="6"/>
  <c r="G960" i="6"/>
  <c r="F960" i="6"/>
  <c r="H959" i="6"/>
  <c r="G959" i="6"/>
  <c r="F959" i="6"/>
  <c r="H958" i="6"/>
  <c r="G958" i="6"/>
  <c r="F958" i="6"/>
  <c r="H957" i="6"/>
  <c r="G957" i="6"/>
  <c r="F957" i="6"/>
  <c r="H956" i="6"/>
  <c r="G956" i="6"/>
  <c r="F956" i="6"/>
  <c r="H955" i="6"/>
  <c r="G955" i="6"/>
  <c r="F955" i="6"/>
  <c r="H954" i="6"/>
  <c r="G954" i="6"/>
  <c r="F954" i="6"/>
  <c r="H953" i="6"/>
  <c r="G953" i="6"/>
  <c r="F953" i="6"/>
  <c r="H952" i="6"/>
  <c r="G952" i="6"/>
  <c r="F952" i="6"/>
  <c r="H951" i="6"/>
  <c r="G951" i="6"/>
  <c r="F951" i="6"/>
  <c r="H950" i="6"/>
  <c r="G950" i="6"/>
  <c r="F950" i="6"/>
  <c r="H949" i="6"/>
  <c r="G949" i="6"/>
  <c r="F949" i="6"/>
  <c r="H948" i="6"/>
  <c r="G948" i="6"/>
  <c r="F948" i="6"/>
  <c r="H947" i="6"/>
  <c r="G947" i="6"/>
  <c r="F947" i="6"/>
  <c r="H946" i="6"/>
  <c r="G946" i="6"/>
  <c r="F946" i="6"/>
  <c r="H945" i="6"/>
  <c r="G945" i="6"/>
  <c r="F945" i="6"/>
  <c r="H944" i="6"/>
  <c r="G944" i="6"/>
  <c r="F944" i="6"/>
  <c r="H943" i="6"/>
  <c r="G943" i="6"/>
  <c r="F943" i="6"/>
  <c r="H942" i="6"/>
  <c r="G942" i="6"/>
  <c r="F942" i="6"/>
  <c r="H941" i="6"/>
  <c r="G941" i="6"/>
  <c r="F941" i="6"/>
  <c r="H940" i="6"/>
  <c r="G940" i="6"/>
  <c r="F940" i="6"/>
  <c r="H939" i="6"/>
  <c r="G939" i="6"/>
  <c r="F939" i="6"/>
  <c r="H938" i="6"/>
  <c r="G938" i="6"/>
  <c r="F938" i="6"/>
  <c r="H937" i="6"/>
  <c r="G937" i="6"/>
  <c r="F937" i="6"/>
  <c r="H936" i="6"/>
  <c r="G936" i="6"/>
  <c r="F936" i="6"/>
  <c r="H935" i="6"/>
  <c r="G935" i="6"/>
  <c r="F935" i="6"/>
  <c r="H934" i="6"/>
  <c r="G934" i="6"/>
  <c r="F934" i="6"/>
  <c r="H933" i="6"/>
  <c r="G933" i="6"/>
  <c r="F933" i="6"/>
  <c r="H932" i="6"/>
  <c r="G932" i="6"/>
  <c r="F932" i="6"/>
  <c r="H931" i="6"/>
  <c r="G931" i="6"/>
  <c r="F931" i="6"/>
  <c r="H930" i="6"/>
  <c r="G930" i="6"/>
  <c r="F930" i="6"/>
  <c r="H929" i="6"/>
  <c r="G929" i="6"/>
  <c r="F929" i="6"/>
  <c r="H928" i="6"/>
  <c r="G928" i="6"/>
  <c r="F928" i="6"/>
  <c r="H927" i="6"/>
  <c r="G927" i="6"/>
  <c r="F927" i="6"/>
  <c r="H926" i="6"/>
  <c r="G926" i="6"/>
  <c r="F926" i="6"/>
  <c r="H925" i="6"/>
  <c r="G925" i="6"/>
  <c r="F925" i="6"/>
  <c r="H924" i="6"/>
  <c r="G924" i="6"/>
  <c r="F924" i="6"/>
  <c r="H923" i="6"/>
  <c r="G923" i="6"/>
  <c r="F923" i="6"/>
  <c r="H922" i="6"/>
  <c r="G922" i="6"/>
  <c r="F922" i="6"/>
  <c r="H921" i="6"/>
  <c r="G921" i="6"/>
  <c r="F921" i="6"/>
  <c r="H920" i="6"/>
  <c r="G920" i="6"/>
  <c r="F920" i="6"/>
  <c r="H919" i="6"/>
  <c r="G919" i="6"/>
  <c r="F919" i="6"/>
  <c r="H918" i="6"/>
  <c r="G918" i="6"/>
  <c r="F918" i="6"/>
  <c r="H917" i="6"/>
  <c r="G917" i="6"/>
  <c r="F917" i="6"/>
  <c r="H916" i="6"/>
  <c r="G916" i="6"/>
  <c r="F916" i="6"/>
  <c r="H915" i="6"/>
  <c r="G915" i="6"/>
  <c r="F915" i="6"/>
  <c r="H914" i="6"/>
  <c r="G914" i="6"/>
  <c r="F914" i="6"/>
  <c r="H913" i="6"/>
  <c r="G913" i="6"/>
  <c r="F913" i="6"/>
  <c r="H912" i="6"/>
  <c r="G912" i="6"/>
  <c r="F912" i="6"/>
  <c r="H911" i="6"/>
  <c r="G911" i="6"/>
  <c r="F911" i="6"/>
  <c r="H910" i="6"/>
  <c r="G910" i="6"/>
  <c r="F910" i="6"/>
  <c r="H909" i="6"/>
  <c r="G909" i="6"/>
  <c r="F909" i="6"/>
  <c r="H908" i="6"/>
  <c r="G908" i="6"/>
  <c r="F908" i="6"/>
  <c r="H907" i="6"/>
  <c r="G907" i="6"/>
  <c r="F907" i="6"/>
  <c r="H906" i="6"/>
  <c r="G906" i="6"/>
  <c r="F906" i="6"/>
  <c r="H905" i="6"/>
  <c r="G905" i="6"/>
  <c r="F905" i="6"/>
  <c r="H904" i="6"/>
  <c r="G904" i="6"/>
  <c r="F904" i="6"/>
  <c r="H903" i="6"/>
  <c r="G903" i="6"/>
  <c r="F903" i="6"/>
  <c r="H902" i="6"/>
  <c r="G902" i="6"/>
  <c r="F902" i="6"/>
  <c r="H901" i="6"/>
  <c r="G901" i="6"/>
  <c r="F901" i="6"/>
  <c r="H900" i="6"/>
  <c r="G900" i="6"/>
  <c r="F900" i="6"/>
  <c r="H899" i="6"/>
  <c r="G899" i="6"/>
  <c r="F899" i="6"/>
  <c r="H898" i="6"/>
  <c r="G898" i="6"/>
  <c r="F898" i="6"/>
  <c r="H897" i="6"/>
  <c r="G897" i="6"/>
  <c r="F897" i="6"/>
  <c r="H896" i="6"/>
  <c r="G896" i="6"/>
  <c r="F896" i="6"/>
  <c r="H895" i="6"/>
  <c r="G895" i="6"/>
  <c r="F895" i="6"/>
  <c r="H894" i="6"/>
  <c r="G894" i="6"/>
  <c r="F894" i="6"/>
  <c r="H893" i="6"/>
  <c r="G893" i="6"/>
  <c r="F893" i="6"/>
  <c r="H892" i="6"/>
  <c r="G892" i="6"/>
  <c r="F892" i="6"/>
  <c r="H891" i="6"/>
  <c r="G891" i="6"/>
  <c r="F891" i="6"/>
  <c r="H890" i="6"/>
  <c r="G890" i="6"/>
  <c r="F890" i="6"/>
  <c r="H889" i="6"/>
  <c r="G889" i="6"/>
  <c r="F889" i="6"/>
  <c r="H888" i="6"/>
  <c r="G888" i="6"/>
  <c r="F888" i="6"/>
  <c r="H887" i="6"/>
  <c r="G887" i="6"/>
  <c r="F887" i="6"/>
  <c r="H886" i="6"/>
  <c r="G886" i="6"/>
  <c r="F886" i="6"/>
  <c r="H885" i="6"/>
  <c r="G885" i="6"/>
  <c r="F885" i="6"/>
  <c r="H884" i="6"/>
  <c r="G884" i="6"/>
  <c r="F884" i="6"/>
  <c r="H883" i="6"/>
  <c r="G883" i="6"/>
  <c r="F883" i="6"/>
  <c r="H882" i="6"/>
  <c r="G882" i="6"/>
  <c r="F882" i="6"/>
  <c r="H881" i="6"/>
  <c r="G881" i="6"/>
  <c r="F881" i="6"/>
  <c r="H880" i="6"/>
  <c r="G880" i="6"/>
  <c r="F880" i="6"/>
  <c r="H879" i="6"/>
  <c r="G879" i="6"/>
  <c r="F879" i="6"/>
  <c r="H878" i="6"/>
  <c r="G878" i="6"/>
  <c r="F878" i="6"/>
  <c r="H877" i="6"/>
  <c r="G877" i="6"/>
  <c r="F877" i="6"/>
  <c r="H876" i="6"/>
  <c r="G876" i="6"/>
  <c r="F876" i="6"/>
  <c r="H875" i="6"/>
  <c r="G875" i="6"/>
  <c r="F875" i="6"/>
  <c r="H874" i="6"/>
  <c r="G874" i="6"/>
  <c r="F874" i="6"/>
  <c r="H873" i="6"/>
  <c r="G873" i="6"/>
  <c r="F873" i="6"/>
  <c r="H872" i="6"/>
  <c r="G872" i="6"/>
  <c r="F872" i="6"/>
  <c r="H871" i="6"/>
  <c r="G871" i="6"/>
  <c r="F871" i="6"/>
  <c r="H870" i="6"/>
  <c r="G870" i="6"/>
  <c r="F870" i="6"/>
  <c r="H869" i="6"/>
  <c r="G869" i="6"/>
  <c r="F869" i="6"/>
  <c r="H868" i="6"/>
  <c r="G868" i="6"/>
  <c r="F868" i="6"/>
  <c r="H867" i="6"/>
  <c r="G867" i="6"/>
  <c r="F867" i="6"/>
  <c r="H866" i="6"/>
  <c r="G866" i="6"/>
  <c r="F866" i="6"/>
  <c r="H865" i="6"/>
  <c r="G865" i="6"/>
  <c r="F865" i="6"/>
  <c r="H864" i="6"/>
  <c r="G864" i="6"/>
  <c r="F864" i="6"/>
  <c r="H863" i="6"/>
  <c r="G863" i="6"/>
  <c r="F863" i="6"/>
  <c r="H862" i="6"/>
  <c r="G862" i="6"/>
  <c r="F862" i="6"/>
  <c r="H861" i="6"/>
  <c r="G861" i="6"/>
  <c r="F861" i="6"/>
  <c r="H860" i="6"/>
  <c r="G860" i="6"/>
  <c r="F860" i="6"/>
  <c r="H859" i="6"/>
  <c r="G859" i="6"/>
  <c r="F859" i="6"/>
  <c r="H858" i="6"/>
  <c r="G858" i="6"/>
  <c r="F858" i="6"/>
  <c r="H857" i="6"/>
  <c r="G857" i="6"/>
  <c r="F857" i="6"/>
  <c r="H856" i="6"/>
  <c r="G856" i="6"/>
  <c r="F856" i="6"/>
  <c r="H855" i="6"/>
  <c r="G855" i="6"/>
  <c r="F855" i="6"/>
  <c r="H854" i="6"/>
  <c r="G854" i="6"/>
  <c r="F854" i="6"/>
  <c r="H853" i="6"/>
  <c r="G853" i="6"/>
  <c r="F853" i="6"/>
  <c r="H852" i="6"/>
  <c r="G852" i="6"/>
  <c r="F852" i="6"/>
  <c r="H851" i="6"/>
  <c r="G851" i="6"/>
  <c r="F851" i="6"/>
  <c r="H850" i="6"/>
  <c r="G850" i="6"/>
  <c r="F850" i="6"/>
  <c r="H849" i="6"/>
  <c r="G849" i="6"/>
  <c r="F849" i="6"/>
  <c r="H848" i="6"/>
  <c r="G848" i="6"/>
  <c r="F848" i="6"/>
  <c r="H847" i="6"/>
  <c r="G847" i="6"/>
  <c r="F847" i="6"/>
  <c r="H846" i="6"/>
  <c r="G846" i="6"/>
  <c r="F846" i="6"/>
  <c r="H845" i="6"/>
  <c r="G845" i="6"/>
  <c r="F845" i="6"/>
  <c r="H844" i="6"/>
  <c r="G844" i="6"/>
  <c r="F844" i="6"/>
  <c r="H843" i="6"/>
  <c r="G843" i="6"/>
  <c r="F843" i="6"/>
  <c r="H842" i="6"/>
  <c r="G842" i="6"/>
  <c r="F842" i="6"/>
  <c r="H841" i="6"/>
  <c r="G841" i="6"/>
  <c r="F841" i="6"/>
  <c r="H840" i="6"/>
  <c r="G840" i="6"/>
  <c r="F840" i="6"/>
  <c r="H839" i="6"/>
  <c r="G839" i="6"/>
  <c r="F839" i="6"/>
  <c r="H838" i="6"/>
  <c r="G838" i="6"/>
  <c r="F838" i="6"/>
  <c r="H837" i="6"/>
  <c r="G837" i="6"/>
  <c r="F837" i="6"/>
  <c r="H836" i="6"/>
  <c r="G836" i="6"/>
  <c r="F836" i="6"/>
  <c r="H835" i="6"/>
  <c r="G835" i="6"/>
  <c r="F835" i="6"/>
  <c r="H834" i="6"/>
  <c r="G834" i="6"/>
  <c r="F834" i="6"/>
  <c r="H833" i="6"/>
  <c r="G833" i="6"/>
  <c r="F833" i="6"/>
  <c r="H832" i="6"/>
  <c r="G832" i="6"/>
  <c r="F832" i="6"/>
  <c r="H831" i="6"/>
  <c r="G831" i="6"/>
  <c r="F831" i="6"/>
  <c r="H830" i="6"/>
  <c r="G830" i="6"/>
  <c r="F830" i="6"/>
  <c r="H829" i="6"/>
  <c r="G829" i="6"/>
  <c r="F829" i="6"/>
  <c r="H828" i="6"/>
  <c r="G828" i="6"/>
  <c r="F828" i="6"/>
  <c r="H827" i="6"/>
  <c r="G827" i="6"/>
  <c r="F827" i="6"/>
  <c r="H826" i="6"/>
  <c r="G826" i="6"/>
  <c r="F826" i="6"/>
  <c r="H825" i="6"/>
  <c r="G825" i="6"/>
  <c r="F825" i="6"/>
  <c r="H824" i="6"/>
  <c r="G824" i="6"/>
  <c r="F824" i="6"/>
  <c r="H823" i="6"/>
  <c r="G823" i="6"/>
  <c r="F823" i="6"/>
  <c r="H822" i="6"/>
  <c r="G822" i="6"/>
  <c r="F822" i="6"/>
  <c r="H821" i="6"/>
  <c r="G821" i="6"/>
  <c r="F821" i="6"/>
  <c r="H820" i="6"/>
  <c r="G820" i="6"/>
  <c r="F820" i="6"/>
  <c r="H819" i="6"/>
  <c r="G819" i="6"/>
  <c r="F819" i="6"/>
  <c r="H818" i="6"/>
  <c r="G818" i="6"/>
  <c r="F818" i="6"/>
  <c r="H817" i="6"/>
  <c r="G817" i="6"/>
  <c r="F817" i="6"/>
  <c r="H816" i="6"/>
  <c r="G816" i="6"/>
  <c r="F816" i="6"/>
  <c r="H815" i="6"/>
  <c r="G815" i="6"/>
  <c r="F815" i="6"/>
  <c r="H814" i="6"/>
  <c r="G814" i="6"/>
  <c r="F814" i="6"/>
  <c r="H813" i="6"/>
  <c r="G813" i="6"/>
  <c r="F813" i="6"/>
  <c r="H812" i="6"/>
  <c r="G812" i="6"/>
  <c r="F812" i="6"/>
  <c r="H811" i="6"/>
  <c r="G811" i="6"/>
  <c r="F811" i="6"/>
  <c r="H810" i="6"/>
  <c r="G810" i="6"/>
  <c r="F810" i="6"/>
  <c r="H809" i="6"/>
  <c r="G809" i="6"/>
  <c r="F809" i="6"/>
  <c r="H808" i="6"/>
  <c r="G808" i="6"/>
  <c r="F808" i="6"/>
  <c r="H807" i="6"/>
  <c r="G807" i="6"/>
  <c r="F807" i="6"/>
  <c r="H806" i="6"/>
  <c r="G806" i="6"/>
  <c r="F806" i="6"/>
  <c r="H805" i="6"/>
  <c r="G805" i="6"/>
  <c r="F805" i="6"/>
  <c r="H804" i="6"/>
  <c r="G804" i="6"/>
  <c r="F804" i="6"/>
  <c r="H803" i="6"/>
  <c r="G803" i="6"/>
  <c r="F803" i="6"/>
  <c r="H802" i="6"/>
  <c r="G802" i="6"/>
  <c r="F802" i="6"/>
  <c r="H801" i="6"/>
  <c r="G801" i="6"/>
  <c r="F801" i="6"/>
  <c r="H800" i="6"/>
  <c r="G800" i="6"/>
  <c r="F800" i="6"/>
  <c r="H799" i="6"/>
  <c r="G799" i="6"/>
  <c r="F799" i="6"/>
  <c r="H798" i="6"/>
  <c r="G798" i="6"/>
  <c r="F798" i="6"/>
  <c r="H797" i="6"/>
  <c r="G797" i="6"/>
  <c r="F797" i="6"/>
  <c r="H796" i="6"/>
  <c r="G796" i="6"/>
  <c r="F796" i="6"/>
  <c r="H795" i="6"/>
  <c r="G795" i="6"/>
  <c r="F795" i="6"/>
  <c r="H794" i="6"/>
  <c r="G794" i="6"/>
  <c r="F794" i="6"/>
  <c r="H793" i="6"/>
  <c r="G793" i="6"/>
  <c r="F793" i="6"/>
  <c r="H792" i="6"/>
  <c r="G792" i="6"/>
  <c r="F792" i="6"/>
  <c r="H791" i="6"/>
  <c r="G791" i="6"/>
  <c r="F791" i="6"/>
  <c r="H790" i="6"/>
  <c r="G790" i="6"/>
  <c r="F790" i="6"/>
  <c r="H789" i="6"/>
  <c r="G789" i="6"/>
  <c r="F789" i="6"/>
  <c r="H788" i="6"/>
  <c r="G788" i="6"/>
  <c r="F788" i="6"/>
  <c r="H787" i="6"/>
  <c r="G787" i="6"/>
  <c r="F787" i="6"/>
  <c r="H786" i="6"/>
  <c r="G786" i="6"/>
  <c r="F786" i="6"/>
  <c r="H785" i="6"/>
  <c r="G785" i="6"/>
  <c r="F785" i="6"/>
  <c r="H784" i="6"/>
  <c r="G784" i="6"/>
  <c r="F784" i="6"/>
  <c r="H783" i="6"/>
  <c r="G783" i="6"/>
  <c r="F783" i="6"/>
  <c r="H782" i="6"/>
  <c r="G782" i="6"/>
  <c r="F782" i="6"/>
  <c r="H781" i="6"/>
  <c r="G781" i="6"/>
  <c r="F781" i="6"/>
  <c r="H780" i="6"/>
  <c r="G780" i="6"/>
  <c r="F780" i="6"/>
  <c r="H779" i="6"/>
  <c r="G779" i="6"/>
  <c r="F779" i="6"/>
  <c r="H778" i="6"/>
  <c r="G778" i="6"/>
  <c r="F778" i="6"/>
  <c r="H777" i="6"/>
  <c r="G777" i="6"/>
  <c r="F777" i="6"/>
  <c r="H776" i="6"/>
  <c r="G776" i="6"/>
  <c r="F776" i="6"/>
  <c r="H775" i="6"/>
  <c r="G775" i="6"/>
  <c r="F775" i="6"/>
  <c r="H774" i="6"/>
  <c r="G774" i="6"/>
  <c r="F774" i="6"/>
  <c r="H773" i="6"/>
  <c r="G773" i="6"/>
  <c r="F773" i="6"/>
  <c r="H772" i="6"/>
  <c r="G772" i="6"/>
  <c r="F772" i="6"/>
  <c r="H771" i="6"/>
  <c r="G771" i="6"/>
  <c r="F771" i="6"/>
  <c r="H770" i="6"/>
  <c r="G770" i="6"/>
  <c r="F770" i="6"/>
  <c r="H769" i="6"/>
  <c r="G769" i="6"/>
  <c r="F769" i="6"/>
  <c r="H768" i="6"/>
  <c r="G768" i="6"/>
  <c r="F768" i="6"/>
  <c r="H767" i="6"/>
  <c r="G767" i="6"/>
  <c r="F767" i="6"/>
  <c r="H766" i="6"/>
  <c r="G766" i="6"/>
  <c r="F766" i="6"/>
  <c r="H765" i="6"/>
  <c r="G765" i="6"/>
  <c r="F765" i="6"/>
  <c r="H764" i="6"/>
  <c r="G764" i="6"/>
  <c r="F764" i="6"/>
  <c r="H763" i="6"/>
  <c r="G763" i="6"/>
  <c r="F763" i="6"/>
  <c r="H762" i="6"/>
  <c r="G762" i="6"/>
  <c r="F762" i="6"/>
  <c r="H761" i="6"/>
  <c r="G761" i="6"/>
  <c r="F761" i="6"/>
  <c r="H760" i="6"/>
  <c r="G760" i="6"/>
  <c r="F760" i="6"/>
  <c r="H759" i="6"/>
  <c r="G759" i="6"/>
  <c r="F759" i="6"/>
  <c r="H758" i="6"/>
  <c r="G758" i="6"/>
  <c r="F758" i="6"/>
  <c r="H757" i="6"/>
  <c r="G757" i="6"/>
  <c r="F757" i="6"/>
  <c r="H756" i="6"/>
  <c r="G756" i="6"/>
  <c r="F756" i="6"/>
  <c r="H755" i="6"/>
  <c r="G755" i="6"/>
  <c r="F755" i="6"/>
  <c r="H754" i="6"/>
  <c r="G754" i="6"/>
  <c r="F754" i="6"/>
  <c r="H753" i="6"/>
  <c r="G753" i="6"/>
  <c r="F753" i="6"/>
  <c r="H752" i="6"/>
  <c r="G752" i="6"/>
  <c r="F752" i="6"/>
  <c r="H751" i="6"/>
  <c r="G751" i="6"/>
  <c r="F751" i="6"/>
  <c r="H750" i="6"/>
  <c r="G750" i="6"/>
  <c r="F750" i="6"/>
  <c r="H749" i="6"/>
  <c r="G749" i="6"/>
  <c r="F749" i="6"/>
  <c r="H748" i="6"/>
  <c r="G748" i="6"/>
  <c r="F748" i="6"/>
  <c r="H747" i="6"/>
  <c r="G747" i="6"/>
  <c r="F747" i="6"/>
  <c r="H746" i="6"/>
  <c r="G746" i="6"/>
  <c r="F746" i="6"/>
  <c r="H745" i="6"/>
  <c r="G745" i="6"/>
  <c r="F745" i="6"/>
  <c r="H744" i="6"/>
  <c r="G744" i="6"/>
  <c r="F744" i="6"/>
  <c r="H743" i="6"/>
  <c r="G743" i="6"/>
  <c r="F743" i="6"/>
  <c r="H742" i="6"/>
  <c r="G742" i="6"/>
  <c r="F742" i="6"/>
  <c r="H741" i="6"/>
  <c r="G741" i="6"/>
  <c r="F741" i="6"/>
  <c r="H740" i="6"/>
  <c r="G740" i="6"/>
  <c r="F740" i="6"/>
  <c r="H739" i="6"/>
  <c r="G739" i="6"/>
  <c r="F739" i="6"/>
  <c r="H738" i="6"/>
  <c r="G738" i="6"/>
  <c r="F738" i="6"/>
  <c r="H737" i="6"/>
  <c r="G737" i="6"/>
  <c r="F737" i="6"/>
  <c r="H736" i="6"/>
  <c r="G736" i="6"/>
  <c r="F736" i="6"/>
  <c r="H735" i="6"/>
  <c r="G735" i="6"/>
  <c r="F735" i="6"/>
  <c r="H734" i="6"/>
  <c r="G734" i="6"/>
  <c r="F734" i="6"/>
  <c r="H733" i="6"/>
  <c r="G733" i="6"/>
  <c r="F733" i="6"/>
  <c r="H732" i="6"/>
  <c r="G732" i="6"/>
  <c r="F732" i="6"/>
  <c r="H731" i="6"/>
  <c r="G731" i="6"/>
  <c r="F731" i="6"/>
  <c r="H730" i="6"/>
  <c r="G730" i="6"/>
  <c r="F730" i="6"/>
  <c r="H729" i="6"/>
  <c r="G729" i="6"/>
  <c r="F729" i="6"/>
  <c r="H728" i="6"/>
  <c r="G728" i="6"/>
  <c r="F728" i="6"/>
  <c r="H727" i="6"/>
  <c r="G727" i="6"/>
  <c r="F727" i="6"/>
  <c r="H726" i="6"/>
  <c r="G726" i="6"/>
  <c r="F726" i="6"/>
  <c r="H725" i="6"/>
  <c r="G725" i="6"/>
  <c r="F725" i="6"/>
  <c r="H724" i="6"/>
  <c r="G724" i="6"/>
  <c r="F724" i="6"/>
  <c r="H723" i="6"/>
  <c r="G723" i="6"/>
  <c r="F723" i="6"/>
  <c r="H722" i="6"/>
  <c r="G722" i="6"/>
  <c r="F722" i="6"/>
  <c r="H721" i="6"/>
  <c r="G721" i="6"/>
  <c r="F721" i="6"/>
  <c r="H720" i="6"/>
  <c r="G720" i="6"/>
  <c r="F720" i="6"/>
  <c r="H719" i="6"/>
  <c r="G719" i="6"/>
  <c r="F719" i="6"/>
  <c r="H718" i="6"/>
  <c r="G718" i="6"/>
  <c r="F718" i="6"/>
  <c r="H717" i="6"/>
  <c r="G717" i="6"/>
  <c r="F717" i="6"/>
  <c r="H716" i="6"/>
  <c r="G716" i="6"/>
  <c r="F716" i="6"/>
  <c r="H715" i="6"/>
  <c r="G715" i="6"/>
  <c r="F715" i="6"/>
  <c r="H714" i="6"/>
  <c r="G714" i="6"/>
  <c r="F714" i="6"/>
  <c r="H713" i="6"/>
  <c r="G713" i="6"/>
  <c r="F713" i="6"/>
  <c r="H712" i="6"/>
  <c r="G712" i="6"/>
  <c r="F712" i="6"/>
  <c r="H711" i="6"/>
  <c r="G711" i="6"/>
  <c r="F711" i="6"/>
  <c r="H710" i="6"/>
  <c r="G710" i="6"/>
  <c r="F710" i="6"/>
  <c r="H709" i="6"/>
  <c r="G709" i="6"/>
  <c r="F709" i="6"/>
  <c r="H708" i="6"/>
  <c r="G708" i="6"/>
  <c r="F708" i="6"/>
  <c r="H707" i="6"/>
  <c r="G707" i="6"/>
  <c r="F707" i="6"/>
  <c r="H706" i="6"/>
  <c r="G706" i="6"/>
  <c r="F706" i="6"/>
  <c r="H705" i="6"/>
  <c r="G705" i="6"/>
  <c r="F705" i="6"/>
  <c r="H704" i="6"/>
  <c r="G704" i="6"/>
  <c r="F704" i="6"/>
  <c r="H703" i="6"/>
  <c r="G703" i="6"/>
  <c r="F703" i="6"/>
  <c r="H702" i="6"/>
  <c r="G702" i="6"/>
  <c r="F702" i="6"/>
  <c r="H701" i="6"/>
  <c r="G701" i="6"/>
  <c r="F701" i="6"/>
  <c r="H700" i="6"/>
  <c r="G700" i="6"/>
  <c r="F700" i="6"/>
  <c r="H699" i="6"/>
  <c r="G699" i="6"/>
  <c r="F699" i="6"/>
  <c r="H698" i="6"/>
  <c r="G698" i="6"/>
  <c r="F698" i="6"/>
  <c r="H697" i="6"/>
  <c r="G697" i="6"/>
  <c r="F697" i="6"/>
  <c r="H696" i="6"/>
  <c r="G696" i="6"/>
  <c r="F696" i="6"/>
  <c r="H695" i="6"/>
  <c r="G695" i="6"/>
  <c r="F695" i="6"/>
  <c r="H694" i="6"/>
  <c r="G694" i="6"/>
  <c r="F694" i="6"/>
  <c r="H693" i="6"/>
  <c r="G693" i="6"/>
  <c r="F693" i="6"/>
  <c r="H692" i="6"/>
  <c r="G692" i="6"/>
  <c r="F692" i="6"/>
  <c r="H691" i="6"/>
  <c r="G691" i="6"/>
  <c r="F691" i="6"/>
  <c r="H690" i="6"/>
  <c r="G690" i="6"/>
  <c r="F690" i="6"/>
  <c r="H689" i="6"/>
  <c r="G689" i="6"/>
  <c r="F689" i="6"/>
  <c r="H688" i="6"/>
  <c r="G688" i="6"/>
  <c r="F688" i="6"/>
  <c r="H687" i="6"/>
  <c r="G687" i="6"/>
  <c r="F687" i="6"/>
  <c r="H686" i="6"/>
  <c r="G686" i="6"/>
  <c r="F686" i="6"/>
  <c r="H685" i="6"/>
  <c r="G685" i="6"/>
  <c r="F685" i="6"/>
  <c r="H684" i="6"/>
  <c r="G684" i="6"/>
  <c r="F684" i="6"/>
  <c r="H683" i="6"/>
  <c r="G683" i="6"/>
  <c r="F683" i="6"/>
  <c r="H682" i="6"/>
  <c r="G682" i="6"/>
  <c r="F682" i="6"/>
  <c r="H681" i="6"/>
  <c r="G681" i="6"/>
  <c r="F681" i="6"/>
  <c r="H680" i="6"/>
  <c r="G680" i="6"/>
  <c r="F680" i="6"/>
  <c r="H679" i="6"/>
  <c r="G679" i="6"/>
  <c r="F679" i="6"/>
  <c r="H678" i="6"/>
  <c r="G678" i="6"/>
  <c r="F678" i="6"/>
  <c r="H677" i="6"/>
  <c r="G677" i="6"/>
  <c r="F677" i="6"/>
  <c r="H676" i="6"/>
  <c r="G676" i="6"/>
  <c r="F676" i="6"/>
  <c r="H675" i="6"/>
  <c r="G675" i="6"/>
  <c r="F675" i="6"/>
  <c r="H674" i="6"/>
  <c r="G674" i="6"/>
  <c r="F674" i="6"/>
  <c r="H673" i="6"/>
  <c r="G673" i="6"/>
  <c r="F673" i="6"/>
  <c r="H672" i="6"/>
  <c r="G672" i="6"/>
  <c r="F672" i="6"/>
  <c r="H671" i="6"/>
  <c r="G671" i="6"/>
  <c r="F671" i="6"/>
  <c r="H670" i="6"/>
  <c r="G670" i="6"/>
  <c r="F670" i="6"/>
  <c r="H669" i="6"/>
  <c r="G669" i="6"/>
  <c r="F669" i="6"/>
  <c r="H668" i="6"/>
  <c r="G668" i="6"/>
  <c r="F668" i="6"/>
  <c r="H667" i="6"/>
  <c r="G667" i="6"/>
  <c r="F667" i="6"/>
  <c r="H666" i="6"/>
  <c r="G666" i="6"/>
  <c r="F666" i="6"/>
  <c r="H665" i="6"/>
  <c r="G665" i="6"/>
  <c r="F665" i="6"/>
  <c r="H664" i="6"/>
  <c r="G664" i="6"/>
  <c r="F664" i="6"/>
  <c r="H663" i="6"/>
  <c r="G663" i="6"/>
  <c r="F663" i="6"/>
  <c r="H662" i="6"/>
  <c r="G662" i="6"/>
  <c r="F662" i="6"/>
  <c r="H661" i="6"/>
  <c r="G661" i="6"/>
  <c r="F661" i="6"/>
  <c r="H660" i="6"/>
  <c r="G660" i="6"/>
  <c r="F660" i="6"/>
  <c r="H659" i="6"/>
  <c r="G659" i="6"/>
  <c r="F659" i="6"/>
  <c r="H658" i="6"/>
  <c r="G658" i="6"/>
  <c r="F658" i="6"/>
  <c r="H657" i="6"/>
  <c r="G657" i="6"/>
  <c r="F657" i="6"/>
  <c r="H656" i="6"/>
  <c r="G656" i="6"/>
  <c r="F656" i="6"/>
  <c r="H655" i="6"/>
  <c r="G655" i="6"/>
  <c r="F655" i="6"/>
  <c r="H654" i="6"/>
  <c r="G654" i="6"/>
  <c r="F654" i="6"/>
  <c r="H653" i="6"/>
  <c r="G653" i="6"/>
  <c r="F653" i="6"/>
  <c r="H652" i="6"/>
  <c r="G652" i="6"/>
  <c r="F652" i="6"/>
  <c r="H651" i="6"/>
  <c r="G651" i="6"/>
  <c r="F651" i="6"/>
  <c r="H650" i="6"/>
  <c r="G650" i="6"/>
  <c r="F650" i="6"/>
  <c r="H649" i="6"/>
  <c r="G649" i="6"/>
  <c r="F649" i="6"/>
  <c r="H648" i="6"/>
  <c r="G648" i="6"/>
  <c r="F648" i="6"/>
  <c r="H647" i="6"/>
  <c r="G647" i="6"/>
  <c r="F647" i="6"/>
  <c r="H646" i="6"/>
  <c r="G646" i="6"/>
  <c r="F646" i="6"/>
  <c r="H645" i="6"/>
  <c r="G645" i="6"/>
  <c r="F645" i="6"/>
  <c r="H644" i="6"/>
  <c r="G644" i="6"/>
  <c r="F644" i="6"/>
  <c r="H643" i="6"/>
  <c r="G643" i="6"/>
  <c r="F643" i="6"/>
  <c r="H642" i="6"/>
  <c r="G642" i="6"/>
  <c r="F642" i="6"/>
  <c r="H641" i="6"/>
  <c r="G641" i="6"/>
  <c r="F641" i="6"/>
  <c r="H640" i="6"/>
  <c r="G640" i="6"/>
  <c r="F640" i="6"/>
  <c r="H639" i="6"/>
  <c r="G639" i="6"/>
  <c r="F639" i="6"/>
  <c r="H638" i="6"/>
  <c r="G638" i="6"/>
  <c r="F638" i="6"/>
  <c r="H637" i="6"/>
  <c r="G637" i="6"/>
  <c r="F637" i="6"/>
  <c r="H636" i="6"/>
  <c r="G636" i="6"/>
  <c r="F636" i="6"/>
  <c r="H635" i="6"/>
  <c r="G635" i="6"/>
  <c r="F635" i="6"/>
  <c r="H634" i="6"/>
  <c r="G634" i="6"/>
  <c r="F634" i="6"/>
  <c r="H633" i="6"/>
  <c r="G633" i="6"/>
  <c r="F633" i="6"/>
  <c r="H632" i="6"/>
  <c r="G632" i="6"/>
  <c r="F632" i="6"/>
  <c r="H631" i="6"/>
  <c r="G631" i="6"/>
  <c r="F631" i="6"/>
  <c r="H630" i="6"/>
  <c r="G630" i="6"/>
  <c r="F630" i="6"/>
  <c r="H629" i="6"/>
  <c r="G629" i="6"/>
  <c r="F629" i="6"/>
  <c r="H628" i="6"/>
  <c r="G628" i="6"/>
  <c r="F628" i="6"/>
  <c r="H627" i="6"/>
  <c r="G627" i="6"/>
  <c r="F627" i="6"/>
  <c r="H626" i="6"/>
  <c r="G626" i="6"/>
  <c r="F626" i="6"/>
  <c r="H625" i="6"/>
  <c r="G625" i="6"/>
  <c r="F625" i="6"/>
  <c r="H624" i="6"/>
  <c r="G624" i="6"/>
  <c r="F624" i="6"/>
  <c r="H623" i="6"/>
  <c r="G623" i="6"/>
  <c r="F623" i="6"/>
  <c r="H622" i="6"/>
  <c r="G622" i="6"/>
  <c r="F622" i="6"/>
  <c r="H621" i="6"/>
  <c r="G621" i="6"/>
  <c r="F621" i="6"/>
  <c r="H620" i="6"/>
  <c r="G620" i="6"/>
  <c r="F620" i="6"/>
  <c r="H619" i="6"/>
  <c r="G619" i="6"/>
  <c r="F619" i="6"/>
  <c r="H618" i="6"/>
  <c r="G618" i="6"/>
  <c r="F618" i="6"/>
  <c r="H617" i="6"/>
  <c r="G617" i="6"/>
  <c r="F617" i="6"/>
  <c r="H616" i="6"/>
  <c r="G616" i="6"/>
  <c r="F616" i="6"/>
  <c r="H615" i="6"/>
  <c r="G615" i="6"/>
  <c r="F615" i="6"/>
  <c r="H614" i="6"/>
  <c r="G614" i="6"/>
  <c r="F614" i="6"/>
  <c r="H613" i="6"/>
  <c r="G613" i="6"/>
  <c r="F613" i="6"/>
  <c r="H612" i="6"/>
  <c r="G612" i="6"/>
  <c r="F612" i="6"/>
  <c r="H611" i="6"/>
  <c r="G611" i="6"/>
  <c r="F611" i="6"/>
  <c r="H610" i="6"/>
  <c r="G610" i="6"/>
  <c r="F610" i="6"/>
  <c r="H609" i="6"/>
  <c r="G609" i="6"/>
  <c r="F609" i="6"/>
  <c r="H608" i="6"/>
  <c r="G608" i="6"/>
  <c r="F608" i="6"/>
  <c r="H607" i="6"/>
  <c r="G607" i="6"/>
  <c r="F607" i="6"/>
  <c r="H606" i="6"/>
  <c r="G606" i="6"/>
  <c r="F606" i="6"/>
  <c r="H605" i="6"/>
  <c r="G605" i="6"/>
  <c r="F605" i="6"/>
  <c r="H604" i="6"/>
  <c r="G604" i="6"/>
  <c r="F604" i="6"/>
  <c r="H603" i="6"/>
  <c r="G603" i="6"/>
  <c r="F603" i="6"/>
  <c r="H602" i="6"/>
  <c r="G602" i="6"/>
  <c r="F602" i="6"/>
  <c r="H601" i="6"/>
  <c r="G601" i="6"/>
  <c r="F601" i="6"/>
  <c r="H600" i="6"/>
  <c r="G600" i="6"/>
  <c r="F600" i="6"/>
  <c r="H599" i="6"/>
  <c r="G599" i="6"/>
  <c r="F599" i="6"/>
  <c r="H598" i="6"/>
  <c r="G598" i="6"/>
  <c r="F598" i="6"/>
  <c r="H597" i="6"/>
  <c r="G597" i="6"/>
  <c r="F597" i="6"/>
  <c r="H596" i="6"/>
  <c r="G596" i="6"/>
  <c r="F596" i="6"/>
  <c r="H595" i="6"/>
  <c r="G595" i="6"/>
  <c r="F595" i="6"/>
  <c r="H594" i="6"/>
  <c r="G594" i="6"/>
  <c r="F594" i="6"/>
  <c r="H593" i="6"/>
  <c r="G593" i="6"/>
  <c r="F593" i="6"/>
  <c r="H592" i="6"/>
  <c r="G592" i="6"/>
  <c r="F592" i="6"/>
  <c r="H591" i="6"/>
  <c r="G591" i="6"/>
  <c r="F591" i="6"/>
  <c r="H590" i="6"/>
  <c r="G590" i="6"/>
  <c r="F590" i="6"/>
  <c r="H589" i="6"/>
  <c r="G589" i="6"/>
  <c r="F589" i="6"/>
  <c r="H588" i="6"/>
  <c r="G588" i="6"/>
  <c r="F588" i="6"/>
  <c r="H587" i="6"/>
  <c r="G587" i="6"/>
  <c r="F587" i="6"/>
  <c r="H586" i="6"/>
  <c r="G586" i="6"/>
  <c r="F586" i="6"/>
  <c r="H585" i="6"/>
  <c r="G585" i="6"/>
  <c r="F585" i="6"/>
  <c r="H584" i="6"/>
  <c r="G584" i="6"/>
  <c r="F584" i="6"/>
  <c r="H583" i="6"/>
  <c r="G583" i="6"/>
  <c r="F583" i="6"/>
  <c r="H582" i="6"/>
  <c r="G582" i="6"/>
  <c r="F582" i="6"/>
  <c r="H581" i="6"/>
  <c r="G581" i="6"/>
  <c r="F581" i="6"/>
  <c r="H580" i="6"/>
  <c r="G580" i="6"/>
  <c r="F580" i="6"/>
  <c r="H579" i="6"/>
  <c r="G579" i="6"/>
  <c r="F579" i="6"/>
  <c r="H578" i="6"/>
  <c r="G578" i="6"/>
  <c r="F578" i="6"/>
  <c r="H577" i="6"/>
  <c r="G577" i="6"/>
  <c r="F577" i="6"/>
  <c r="H576" i="6"/>
  <c r="G576" i="6"/>
  <c r="F576" i="6"/>
  <c r="H575" i="6"/>
  <c r="G575" i="6"/>
  <c r="F575" i="6"/>
  <c r="H574" i="6"/>
  <c r="G574" i="6"/>
  <c r="F574" i="6"/>
  <c r="H573" i="6"/>
  <c r="G573" i="6"/>
  <c r="F573" i="6"/>
  <c r="H572" i="6"/>
  <c r="G572" i="6"/>
  <c r="F572" i="6"/>
  <c r="H571" i="6"/>
  <c r="G571" i="6"/>
  <c r="F571" i="6"/>
  <c r="H570" i="6"/>
  <c r="G570" i="6"/>
  <c r="F570" i="6"/>
  <c r="H569" i="6"/>
  <c r="G569" i="6"/>
  <c r="F569" i="6"/>
  <c r="H568" i="6"/>
  <c r="G568" i="6"/>
  <c r="F568" i="6"/>
  <c r="H567" i="6"/>
  <c r="G567" i="6"/>
  <c r="F567" i="6"/>
  <c r="H566" i="6"/>
  <c r="G566" i="6"/>
  <c r="F566" i="6"/>
  <c r="H565" i="6"/>
  <c r="G565" i="6"/>
  <c r="F565" i="6"/>
  <c r="H564" i="6"/>
  <c r="G564" i="6"/>
  <c r="F564" i="6"/>
  <c r="H563" i="6"/>
  <c r="G563" i="6"/>
  <c r="F563" i="6"/>
  <c r="H562" i="6"/>
  <c r="G562" i="6"/>
  <c r="F562" i="6"/>
  <c r="H561" i="6"/>
  <c r="G561" i="6"/>
  <c r="F561" i="6"/>
  <c r="H560" i="6"/>
  <c r="G560" i="6"/>
  <c r="F560" i="6"/>
  <c r="H559" i="6"/>
  <c r="G559" i="6"/>
  <c r="F559" i="6"/>
  <c r="H558" i="6"/>
  <c r="G558" i="6"/>
  <c r="F558" i="6"/>
  <c r="H557" i="6"/>
  <c r="G557" i="6"/>
  <c r="F557" i="6"/>
  <c r="H556" i="6"/>
  <c r="G556" i="6"/>
  <c r="F556" i="6"/>
  <c r="H555" i="6"/>
  <c r="G555" i="6"/>
  <c r="F555" i="6"/>
  <c r="H554" i="6"/>
  <c r="G554" i="6"/>
  <c r="F554" i="6"/>
  <c r="H553" i="6"/>
  <c r="G553" i="6"/>
  <c r="F553" i="6"/>
  <c r="H552" i="6"/>
  <c r="G552" i="6"/>
  <c r="F552" i="6"/>
  <c r="H551" i="6"/>
  <c r="G551" i="6"/>
  <c r="F551" i="6"/>
  <c r="H550" i="6"/>
  <c r="G550" i="6"/>
  <c r="F550" i="6"/>
  <c r="H549" i="6"/>
  <c r="G549" i="6"/>
  <c r="F549" i="6"/>
  <c r="H548" i="6"/>
  <c r="G548" i="6"/>
  <c r="F548" i="6"/>
  <c r="H547" i="6"/>
  <c r="G547" i="6"/>
  <c r="F547" i="6"/>
  <c r="H546" i="6"/>
  <c r="G546" i="6"/>
  <c r="F546" i="6"/>
  <c r="H545" i="6"/>
  <c r="G545" i="6"/>
  <c r="F545" i="6"/>
  <c r="H544" i="6"/>
  <c r="G544" i="6"/>
  <c r="F544" i="6"/>
  <c r="H543" i="6"/>
  <c r="G543" i="6"/>
  <c r="F543" i="6"/>
  <c r="H542" i="6"/>
  <c r="G542" i="6"/>
  <c r="F542" i="6"/>
  <c r="H541" i="6"/>
  <c r="G541" i="6"/>
  <c r="F541" i="6"/>
  <c r="H540" i="6"/>
  <c r="G540" i="6"/>
  <c r="F540" i="6"/>
  <c r="H539" i="6"/>
  <c r="G539" i="6"/>
  <c r="F539" i="6"/>
  <c r="H538" i="6"/>
  <c r="G538" i="6"/>
  <c r="F538" i="6"/>
  <c r="H537" i="6"/>
  <c r="G537" i="6"/>
  <c r="F537" i="6"/>
  <c r="H536" i="6"/>
  <c r="G536" i="6"/>
  <c r="F536" i="6"/>
  <c r="H535" i="6"/>
  <c r="G535" i="6"/>
  <c r="F535" i="6"/>
  <c r="H534" i="6"/>
  <c r="G534" i="6"/>
  <c r="F534" i="6"/>
  <c r="H533" i="6"/>
  <c r="G533" i="6"/>
  <c r="F533" i="6"/>
  <c r="H532" i="6"/>
  <c r="G532" i="6"/>
  <c r="F532" i="6"/>
  <c r="H531" i="6"/>
  <c r="G531" i="6"/>
  <c r="F531" i="6"/>
  <c r="H530" i="6"/>
  <c r="G530" i="6"/>
  <c r="F530" i="6"/>
  <c r="H529" i="6"/>
  <c r="G529" i="6"/>
  <c r="F529" i="6"/>
  <c r="H528" i="6"/>
  <c r="G528" i="6"/>
  <c r="F528" i="6"/>
  <c r="H527" i="6"/>
  <c r="G527" i="6"/>
  <c r="F527" i="6"/>
  <c r="H526" i="6"/>
  <c r="G526" i="6"/>
  <c r="F526" i="6"/>
  <c r="H525" i="6"/>
  <c r="G525" i="6"/>
  <c r="F525" i="6"/>
  <c r="H524" i="6"/>
  <c r="G524" i="6"/>
  <c r="F524" i="6"/>
  <c r="H523" i="6"/>
  <c r="G523" i="6"/>
  <c r="F523" i="6"/>
  <c r="H522" i="6"/>
  <c r="G522" i="6"/>
  <c r="F522" i="6"/>
  <c r="H521" i="6"/>
  <c r="G521" i="6"/>
  <c r="F521" i="6"/>
  <c r="H520" i="6"/>
  <c r="G520" i="6"/>
  <c r="F520" i="6"/>
  <c r="H519" i="6"/>
  <c r="G519" i="6"/>
  <c r="F519" i="6"/>
  <c r="H518" i="6"/>
  <c r="G518" i="6"/>
  <c r="F518" i="6"/>
  <c r="H517" i="6"/>
  <c r="G517" i="6"/>
  <c r="F517" i="6"/>
  <c r="H516" i="6"/>
  <c r="G516" i="6"/>
  <c r="F516" i="6"/>
  <c r="H515" i="6"/>
  <c r="G515" i="6"/>
  <c r="F515" i="6"/>
  <c r="H514" i="6"/>
  <c r="G514" i="6"/>
  <c r="F514" i="6"/>
  <c r="H513" i="6"/>
  <c r="G513" i="6"/>
  <c r="F513" i="6"/>
  <c r="H512" i="6"/>
  <c r="G512" i="6"/>
  <c r="F512" i="6"/>
  <c r="H511" i="6"/>
  <c r="G511" i="6"/>
  <c r="F511" i="6"/>
  <c r="H510" i="6"/>
  <c r="G510" i="6"/>
  <c r="F510" i="6"/>
  <c r="H509" i="6"/>
  <c r="G509" i="6"/>
  <c r="F509" i="6"/>
  <c r="H508" i="6"/>
  <c r="G508" i="6"/>
  <c r="F508" i="6"/>
  <c r="H507" i="6"/>
  <c r="G507" i="6"/>
  <c r="F507" i="6"/>
  <c r="H506" i="6"/>
  <c r="G506" i="6"/>
  <c r="F506" i="6"/>
  <c r="H505" i="6"/>
  <c r="G505" i="6"/>
  <c r="F505" i="6"/>
  <c r="H504" i="6"/>
  <c r="G504" i="6"/>
  <c r="F504" i="6"/>
  <c r="H503" i="6"/>
  <c r="G503" i="6"/>
  <c r="F503" i="6"/>
  <c r="H502" i="6"/>
  <c r="G502" i="6"/>
  <c r="F502" i="6"/>
  <c r="H501" i="6"/>
  <c r="G501" i="6"/>
  <c r="F501" i="6"/>
  <c r="H500" i="6"/>
  <c r="G500" i="6"/>
  <c r="F500" i="6"/>
  <c r="H499" i="6"/>
  <c r="G499" i="6"/>
  <c r="F499" i="6"/>
  <c r="H498" i="6"/>
  <c r="G498" i="6"/>
  <c r="F498" i="6"/>
  <c r="H497" i="6"/>
  <c r="G497" i="6"/>
  <c r="F497" i="6"/>
  <c r="H496" i="6"/>
  <c r="G496" i="6"/>
  <c r="F496" i="6"/>
  <c r="H495" i="6"/>
  <c r="G495" i="6"/>
  <c r="F495" i="6"/>
  <c r="H494" i="6"/>
  <c r="G494" i="6"/>
  <c r="F494" i="6"/>
  <c r="H493" i="6"/>
  <c r="G493" i="6"/>
  <c r="F493" i="6"/>
  <c r="H492" i="6"/>
  <c r="G492" i="6"/>
  <c r="F492" i="6"/>
  <c r="H491" i="6"/>
  <c r="G491" i="6"/>
  <c r="F491" i="6"/>
  <c r="H490" i="6"/>
  <c r="G490" i="6"/>
  <c r="F490" i="6"/>
  <c r="H489" i="6"/>
  <c r="G489" i="6"/>
  <c r="F489" i="6"/>
  <c r="H488" i="6"/>
  <c r="G488" i="6"/>
  <c r="F488" i="6"/>
  <c r="H487" i="6"/>
  <c r="G487" i="6"/>
  <c r="F487" i="6"/>
  <c r="H486" i="6"/>
  <c r="G486" i="6"/>
  <c r="F486" i="6"/>
  <c r="H485" i="6"/>
  <c r="G485" i="6"/>
  <c r="F485" i="6"/>
  <c r="H484" i="6"/>
  <c r="G484" i="6"/>
  <c r="F484" i="6"/>
  <c r="H483" i="6"/>
  <c r="G483" i="6"/>
  <c r="F483" i="6"/>
  <c r="H482" i="6"/>
  <c r="G482" i="6"/>
  <c r="F482" i="6"/>
  <c r="H481" i="6"/>
  <c r="G481" i="6"/>
  <c r="F481" i="6"/>
  <c r="H480" i="6"/>
  <c r="G480" i="6"/>
  <c r="F480" i="6"/>
  <c r="H479" i="6"/>
  <c r="G479" i="6"/>
  <c r="F479" i="6"/>
  <c r="H478" i="6"/>
  <c r="G478" i="6"/>
  <c r="F478" i="6"/>
  <c r="H477" i="6"/>
  <c r="G477" i="6"/>
  <c r="F477" i="6"/>
  <c r="H476" i="6"/>
  <c r="G476" i="6"/>
  <c r="F476" i="6"/>
  <c r="H475" i="6"/>
  <c r="G475" i="6"/>
  <c r="F475" i="6"/>
  <c r="H474" i="6"/>
  <c r="G474" i="6"/>
  <c r="F474" i="6"/>
  <c r="H473" i="6"/>
  <c r="G473" i="6"/>
  <c r="F473" i="6"/>
  <c r="H472" i="6"/>
  <c r="G472" i="6"/>
  <c r="F472" i="6"/>
  <c r="H471" i="6"/>
  <c r="G471" i="6"/>
  <c r="F471" i="6"/>
  <c r="H470" i="6"/>
  <c r="G470" i="6"/>
  <c r="F470" i="6"/>
  <c r="H469" i="6"/>
  <c r="G469" i="6"/>
  <c r="F469" i="6"/>
  <c r="H468" i="6"/>
  <c r="G468" i="6"/>
  <c r="F468" i="6"/>
  <c r="H467" i="6"/>
  <c r="G467" i="6"/>
  <c r="F467" i="6"/>
  <c r="H466" i="6"/>
  <c r="G466" i="6"/>
  <c r="F466" i="6"/>
  <c r="H465" i="6"/>
  <c r="G465" i="6"/>
  <c r="F465" i="6"/>
  <c r="H464" i="6"/>
  <c r="G464" i="6"/>
  <c r="F464" i="6"/>
  <c r="H463" i="6"/>
  <c r="G463" i="6"/>
  <c r="F463" i="6"/>
  <c r="H462" i="6"/>
  <c r="G462" i="6"/>
  <c r="F462" i="6"/>
  <c r="H461" i="6"/>
  <c r="G461" i="6"/>
  <c r="F461" i="6"/>
  <c r="H460" i="6"/>
  <c r="G460" i="6"/>
  <c r="F460" i="6"/>
  <c r="H459" i="6"/>
  <c r="G459" i="6"/>
  <c r="F459" i="6"/>
  <c r="H458" i="6"/>
  <c r="G458" i="6"/>
  <c r="F458" i="6"/>
  <c r="H457" i="6"/>
  <c r="G457" i="6"/>
  <c r="F457" i="6"/>
  <c r="H456" i="6"/>
  <c r="G456" i="6"/>
  <c r="F456" i="6"/>
  <c r="H455" i="6"/>
  <c r="G455" i="6"/>
  <c r="F455" i="6"/>
  <c r="H454" i="6"/>
  <c r="G454" i="6"/>
  <c r="F454" i="6"/>
  <c r="H453" i="6"/>
  <c r="G453" i="6"/>
  <c r="F453" i="6"/>
  <c r="H452" i="6"/>
  <c r="G452" i="6"/>
  <c r="F452" i="6"/>
  <c r="H451" i="6"/>
  <c r="G451" i="6"/>
  <c r="F451" i="6"/>
  <c r="H450" i="6"/>
  <c r="G450" i="6"/>
  <c r="F450" i="6"/>
  <c r="H449" i="6"/>
  <c r="G449" i="6"/>
  <c r="F449" i="6"/>
  <c r="H448" i="6"/>
  <c r="G448" i="6"/>
  <c r="F448" i="6"/>
  <c r="H447" i="6"/>
  <c r="G447" i="6"/>
  <c r="F447" i="6"/>
  <c r="H446" i="6"/>
  <c r="G446" i="6"/>
  <c r="F446" i="6"/>
  <c r="H445" i="6"/>
  <c r="G445" i="6"/>
  <c r="F445" i="6"/>
  <c r="H444" i="6"/>
  <c r="G444" i="6"/>
  <c r="F444" i="6"/>
  <c r="H443" i="6"/>
  <c r="G443" i="6"/>
  <c r="F443" i="6"/>
  <c r="H442" i="6"/>
  <c r="G442" i="6"/>
  <c r="F442" i="6"/>
  <c r="H441" i="6"/>
  <c r="G441" i="6"/>
  <c r="F441" i="6"/>
  <c r="H440" i="6"/>
  <c r="G440" i="6"/>
  <c r="F440" i="6"/>
  <c r="H439" i="6"/>
  <c r="G439" i="6"/>
  <c r="F439" i="6"/>
  <c r="H438" i="6"/>
  <c r="G438" i="6"/>
  <c r="F438" i="6"/>
  <c r="H437" i="6"/>
  <c r="G437" i="6"/>
  <c r="F437" i="6"/>
  <c r="H436" i="6"/>
  <c r="G436" i="6"/>
  <c r="F436" i="6"/>
  <c r="H435" i="6"/>
  <c r="G435" i="6"/>
  <c r="F435" i="6"/>
  <c r="H434" i="6"/>
  <c r="G434" i="6"/>
  <c r="F434" i="6"/>
  <c r="H433" i="6"/>
  <c r="G433" i="6"/>
  <c r="F433" i="6"/>
  <c r="H432" i="6"/>
  <c r="G432" i="6"/>
  <c r="F432" i="6"/>
  <c r="H431" i="6"/>
  <c r="G431" i="6"/>
  <c r="F431" i="6"/>
  <c r="H430" i="6"/>
  <c r="G430" i="6"/>
  <c r="F430" i="6"/>
  <c r="H429" i="6"/>
  <c r="G429" i="6"/>
  <c r="F429" i="6"/>
  <c r="H428" i="6"/>
  <c r="G428" i="6"/>
  <c r="F428" i="6"/>
  <c r="H427" i="6"/>
  <c r="G427" i="6"/>
  <c r="F427" i="6"/>
  <c r="H426" i="6"/>
  <c r="G426" i="6"/>
  <c r="F426" i="6"/>
  <c r="H425" i="6"/>
  <c r="G425" i="6"/>
  <c r="F425" i="6"/>
  <c r="H424" i="6"/>
  <c r="G424" i="6"/>
  <c r="F424" i="6"/>
  <c r="H423" i="6"/>
  <c r="G423" i="6"/>
  <c r="F423" i="6"/>
  <c r="H422" i="6"/>
  <c r="G422" i="6"/>
  <c r="F422" i="6"/>
  <c r="H421" i="6"/>
  <c r="G421" i="6"/>
  <c r="F421" i="6"/>
  <c r="H420" i="6"/>
  <c r="G420" i="6"/>
  <c r="F420" i="6"/>
  <c r="H419" i="6"/>
  <c r="G419" i="6"/>
  <c r="F419" i="6"/>
  <c r="H418" i="6"/>
  <c r="G418" i="6"/>
  <c r="F418" i="6"/>
  <c r="H417" i="6"/>
  <c r="G417" i="6"/>
  <c r="F417" i="6"/>
  <c r="H416" i="6"/>
  <c r="G416" i="6"/>
  <c r="F416" i="6"/>
  <c r="H415" i="6"/>
  <c r="G415" i="6"/>
  <c r="F415" i="6"/>
  <c r="H414" i="6"/>
  <c r="G414" i="6"/>
  <c r="F414" i="6"/>
  <c r="H413" i="6"/>
  <c r="G413" i="6"/>
  <c r="F413" i="6"/>
  <c r="H412" i="6"/>
  <c r="G412" i="6"/>
  <c r="F412" i="6"/>
  <c r="H411" i="6"/>
  <c r="G411" i="6"/>
  <c r="F411" i="6"/>
  <c r="H410" i="6"/>
  <c r="G410" i="6"/>
  <c r="F410" i="6"/>
  <c r="H409" i="6"/>
  <c r="G409" i="6"/>
  <c r="F409" i="6"/>
  <c r="H408" i="6"/>
  <c r="G408" i="6"/>
  <c r="F408" i="6"/>
  <c r="H407" i="6"/>
  <c r="G407" i="6"/>
  <c r="F407" i="6"/>
  <c r="H406" i="6"/>
  <c r="G406" i="6"/>
  <c r="F406" i="6"/>
  <c r="H405" i="6"/>
  <c r="G405" i="6"/>
  <c r="F405" i="6"/>
  <c r="H404" i="6"/>
  <c r="G404" i="6"/>
  <c r="F404" i="6"/>
  <c r="H403" i="6"/>
  <c r="G403" i="6"/>
  <c r="F403" i="6"/>
  <c r="H402" i="6"/>
  <c r="G402" i="6"/>
  <c r="F402" i="6"/>
  <c r="H401" i="6"/>
  <c r="G401" i="6"/>
  <c r="F401" i="6"/>
  <c r="H400" i="6"/>
  <c r="G400" i="6"/>
  <c r="F400" i="6"/>
  <c r="H399" i="6"/>
  <c r="G399" i="6"/>
  <c r="F399" i="6"/>
  <c r="H398" i="6"/>
  <c r="G398" i="6"/>
  <c r="F398" i="6"/>
  <c r="H397" i="6"/>
  <c r="G397" i="6"/>
  <c r="F397" i="6"/>
  <c r="H396" i="6"/>
  <c r="G396" i="6"/>
  <c r="F396" i="6"/>
  <c r="H395" i="6"/>
  <c r="G395" i="6"/>
  <c r="F395" i="6"/>
  <c r="H394" i="6"/>
  <c r="G394" i="6"/>
  <c r="F394" i="6"/>
  <c r="H393" i="6"/>
  <c r="G393" i="6"/>
  <c r="F393" i="6"/>
  <c r="H392" i="6"/>
  <c r="G392" i="6"/>
  <c r="F392" i="6"/>
  <c r="H391" i="6"/>
  <c r="G391" i="6"/>
  <c r="F391" i="6"/>
  <c r="H390" i="6"/>
  <c r="G390" i="6"/>
  <c r="F390" i="6"/>
  <c r="H389" i="6"/>
  <c r="G389" i="6"/>
  <c r="F389" i="6"/>
  <c r="H388" i="6"/>
  <c r="G388" i="6"/>
  <c r="F388" i="6"/>
  <c r="H387" i="6"/>
  <c r="G387" i="6"/>
  <c r="F387" i="6"/>
  <c r="H386" i="6"/>
  <c r="G386" i="6"/>
  <c r="F386" i="6"/>
  <c r="H385" i="6"/>
  <c r="G385" i="6"/>
  <c r="F385" i="6"/>
  <c r="H384" i="6"/>
  <c r="G384" i="6"/>
  <c r="F384" i="6"/>
  <c r="H383" i="6"/>
  <c r="G383" i="6"/>
  <c r="F383" i="6"/>
  <c r="H382" i="6"/>
  <c r="G382" i="6"/>
  <c r="F382" i="6"/>
  <c r="H381" i="6"/>
  <c r="G381" i="6"/>
  <c r="F381" i="6"/>
  <c r="H380" i="6"/>
  <c r="G380" i="6"/>
  <c r="F380" i="6"/>
  <c r="H379" i="6"/>
  <c r="G379" i="6"/>
  <c r="F379" i="6"/>
  <c r="H378" i="6"/>
  <c r="G378" i="6"/>
  <c r="F378" i="6"/>
  <c r="H377" i="6"/>
  <c r="G377" i="6"/>
  <c r="F377" i="6"/>
  <c r="H376" i="6"/>
  <c r="G376" i="6"/>
  <c r="F376" i="6"/>
  <c r="H375" i="6"/>
  <c r="G375" i="6"/>
  <c r="F375" i="6"/>
  <c r="H374" i="6"/>
  <c r="G374" i="6"/>
  <c r="F374" i="6"/>
  <c r="H373" i="6"/>
  <c r="G373" i="6"/>
  <c r="F373" i="6"/>
  <c r="H372" i="6"/>
  <c r="G372" i="6"/>
  <c r="F372" i="6"/>
  <c r="H371" i="6"/>
  <c r="G371" i="6"/>
  <c r="F371" i="6"/>
  <c r="H370" i="6"/>
  <c r="G370" i="6"/>
  <c r="F370" i="6"/>
  <c r="H369" i="6"/>
  <c r="G369" i="6"/>
  <c r="F369" i="6"/>
  <c r="H368" i="6"/>
  <c r="G368" i="6"/>
  <c r="F368" i="6"/>
  <c r="H367" i="6"/>
  <c r="G367" i="6"/>
  <c r="F367" i="6"/>
  <c r="H366" i="6"/>
  <c r="G366" i="6"/>
  <c r="F366" i="6"/>
  <c r="H365" i="6"/>
  <c r="G365" i="6"/>
  <c r="F365" i="6"/>
  <c r="H364" i="6"/>
  <c r="G364" i="6"/>
  <c r="F364" i="6"/>
  <c r="H363" i="6"/>
  <c r="G363" i="6"/>
  <c r="F363" i="6"/>
  <c r="H362" i="6"/>
  <c r="G362" i="6"/>
  <c r="F362" i="6"/>
  <c r="H361" i="6"/>
  <c r="G361" i="6"/>
  <c r="F361" i="6"/>
  <c r="H360" i="6"/>
  <c r="G360" i="6"/>
  <c r="F360" i="6"/>
  <c r="H359" i="6"/>
  <c r="G359" i="6"/>
  <c r="F359" i="6"/>
  <c r="H358" i="6"/>
  <c r="G358" i="6"/>
  <c r="F358" i="6"/>
  <c r="H357" i="6"/>
  <c r="G357" i="6"/>
  <c r="F357" i="6"/>
  <c r="H356" i="6"/>
  <c r="G356" i="6"/>
  <c r="F356" i="6"/>
  <c r="H355" i="6"/>
  <c r="G355" i="6"/>
  <c r="F355" i="6"/>
  <c r="H354" i="6"/>
  <c r="G354" i="6"/>
  <c r="F354" i="6"/>
  <c r="H353" i="6"/>
  <c r="G353" i="6"/>
  <c r="F353" i="6"/>
  <c r="H352" i="6"/>
  <c r="G352" i="6"/>
  <c r="F352" i="6"/>
  <c r="H351" i="6"/>
  <c r="G351" i="6"/>
  <c r="F351" i="6"/>
  <c r="H350" i="6"/>
  <c r="G350" i="6"/>
  <c r="F350" i="6"/>
  <c r="H349" i="6"/>
  <c r="G349" i="6"/>
  <c r="F349" i="6"/>
  <c r="H348" i="6"/>
  <c r="G348" i="6"/>
  <c r="F348" i="6"/>
  <c r="H347" i="6"/>
  <c r="G347" i="6"/>
  <c r="F347" i="6"/>
  <c r="H346" i="6"/>
  <c r="G346" i="6"/>
  <c r="F346" i="6"/>
  <c r="H345" i="6"/>
  <c r="G345" i="6"/>
  <c r="F345" i="6"/>
  <c r="H344" i="6"/>
  <c r="G344" i="6"/>
  <c r="F344" i="6"/>
  <c r="H343" i="6"/>
  <c r="G343" i="6"/>
  <c r="F343" i="6"/>
  <c r="H342" i="6"/>
  <c r="G342" i="6"/>
  <c r="F342" i="6"/>
  <c r="H341" i="6"/>
  <c r="G341" i="6"/>
  <c r="F341" i="6"/>
  <c r="H340" i="6"/>
  <c r="G340" i="6"/>
  <c r="F340" i="6"/>
  <c r="H339" i="6"/>
  <c r="G339" i="6"/>
  <c r="F339" i="6"/>
  <c r="H338" i="6"/>
  <c r="G338" i="6"/>
  <c r="F338" i="6"/>
  <c r="H337" i="6"/>
  <c r="G337" i="6"/>
  <c r="F337" i="6"/>
  <c r="H336" i="6"/>
  <c r="G336" i="6"/>
  <c r="F336" i="6"/>
  <c r="H335" i="6"/>
  <c r="G335" i="6"/>
  <c r="F335" i="6"/>
  <c r="H334" i="6"/>
  <c r="G334" i="6"/>
  <c r="F334" i="6"/>
  <c r="H333" i="6"/>
  <c r="G333" i="6"/>
  <c r="F333" i="6"/>
  <c r="H332" i="6"/>
  <c r="G332" i="6"/>
  <c r="F332" i="6"/>
  <c r="H331" i="6"/>
  <c r="G331" i="6"/>
  <c r="F331" i="6"/>
  <c r="H330" i="6"/>
  <c r="G330" i="6"/>
  <c r="F330" i="6"/>
  <c r="H329" i="6"/>
  <c r="G329" i="6"/>
  <c r="F329" i="6"/>
  <c r="H328" i="6"/>
  <c r="G328" i="6"/>
  <c r="F328" i="6"/>
  <c r="H327" i="6"/>
  <c r="G327" i="6"/>
  <c r="F327" i="6"/>
  <c r="H326" i="6"/>
  <c r="G326" i="6"/>
  <c r="F326" i="6"/>
  <c r="H325" i="6"/>
  <c r="G325" i="6"/>
  <c r="F325" i="6"/>
  <c r="H324" i="6"/>
  <c r="G324" i="6"/>
  <c r="F324" i="6"/>
  <c r="H323" i="6"/>
  <c r="G323" i="6"/>
  <c r="F323" i="6"/>
  <c r="H322" i="6"/>
  <c r="G322" i="6"/>
  <c r="F322" i="6"/>
  <c r="H321" i="6"/>
  <c r="G321" i="6"/>
  <c r="F321" i="6"/>
  <c r="H320" i="6"/>
  <c r="G320" i="6"/>
  <c r="F320" i="6"/>
  <c r="H319" i="6"/>
  <c r="G319" i="6"/>
  <c r="F319" i="6"/>
  <c r="H318" i="6"/>
  <c r="G318" i="6"/>
  <c r="F318" i="6"/>
  <c r="H317" i="6"/>
  <c r="G317" i="6"/>
  <c r="F317" i="6"/>
  <c r="H316" i="6"/>
  <c r="G316" i="6"/>
  <c r="F316" i="6"/>
  <c r="H315" i="6"/>
  <c r="G315" i="6"/>
  <c r="F315" i="6"/>
  <c r="H314" i="6"/>
  <c r="G314" i="6"/>
  <c r="F314" i="6"/>
  <c r="H313" i="6"/>
  <c r="G313" i="6"/>
  <c r="F313" i="6"/>
  <c r="H312" i="6"/>
  <c r="G312" i="6"/>
  <c r="F312" i="6"/>
  <c r="H311" i="6"/>
  <c r="G311" i="6"/>
  <c r="F311" i="6"/>
  <c r="H310" i="6"/>
  <c r="G310" i="6"/>
  <c r="F310" i="6"/>
  <c r="H309" i="6"/>
  <c r="G309" i="6"/>
  <c r="F309" i="6"/>
  <c r="H308" i="6"/>
  <c r="G308" i="6"/>
  <c r="F308" i="6"/>
  <c r="H307" i="6"/>
  <c r="G307" i="6"/>
  <c r="F307" i="6"/>
  <c r="H306" i="6"/>
  <c r="G306" i="6"/>
  <c r="F306" i="6"/>
  <c r="H305" i="6"/>
  <c r="G305" i="6"/>
  <c r="F305" i="6"/>
  <c r="H304" i="6"/>
  <c r="G304" i="6"/>
  <c r="F304" i="6"/>
  <c r="H303" i="6"/>
  <c r="G303" i="6"/>
  <c r="F303" i="6"/>
  <c r="H302" i="6"/>
  <c r="G302" i="6"/>
  <c r="F302" i="6"/>
  <c r="H301" i="6"/>
  <c r="G301" i="6"/>
  <c r="F301" i="6"/>
  <c r="H300" i="6"/>
  <c r="G300" i="6"/>
  <c r="F300" i="6"/>
  <c r="H299" i="6"/>
  <c r="G299" i="6"/>
  <c r="F299" i="6"/>
  <c r="H298" i="6"/>
  <c r="G298" i="6"/>
  <c r="F298" i="6"/>
  <c r="H297" i="6"/>
  <c r="G297" i="6"/>
  <c r="F297" i="6"/>
  <c r="H296" i="6"/>
  <c r="G296" i="6"/>
  <c r="F296" i="6"/>
  <c r="H295" i="6"/>
  <c r="G295" i="6"/>
  <c r="F295" i="6"/>
  <c r="H294" i="6"/>
  <c r="G294" i="6"/>
  <c r="F294" i="6"/>
  <c r="H293" i="6"/>
  <c r="G293" i="6"/>
  <c r="F293" i="6"/>
  <c r="H292" i="6"/>
  <c r="G292" i="6"/>
  <c r="F292" i="6"/>
  <c r="H291" i="6"/>
  <c r="G291" i="6"/>
  <c r="F291" i="6"/>
  <c r="H290" i="6"/>
  <c r="G290" i="6"/>
  <c r="F290" i="6"/>
  <c r="H289" i="6"/>
  <c r="G289" i="6"/>
  <c r="F289" i="6"/>
  <c r="H288" i="6"/>
  <c r="G288" i="6"/>
  <c r="F288" i="6"/>
  <c r="H287" i="6"/>
  <c r="G287" i="6"/>
  <c r="F287" i="6"/>
  <c r="H286" i="6"/>
  <c r="G286" i="6"/>
  <c r="F286" i="6"/>
  <c r="H285" i="6"/>
  <c r="G285" i="6"/>
  <c r="F285" i="6"/>
  <c r="H284" i="6"/>
  <c r="G284" i="6"/>
  <c r="F284" i="6"/>
  <c r="H283" i="6"/>
  <c r="G283" i="6"/>
  <c r="F283" i="6"/>
  <c r="H282" i="6"/>
  <c r="G282" i="6"/>
  <c r="F282" i="6"/>
  <c r="H281" i="6"/>
  <c r="G281" i="6"/>
  <c r="F281" i="6"/>
  <c r="H280" i="6"/>
  <c r="G280" i="6"/>
  <c r="F280" i="6"/>
  <c r="H279" i="6"/>
  <c r="G279" i="6"/>
  <c r="F279" i="6"/>
  <c r="H278" i="6"/>
  <c r="G278" i="6"/>
  <c r="F278" i="6"/>
  <c r="H277" i="6"/>
  <c r="G277" i="6"/>
  <c r="F277" i="6"/>
  <c r="H276" i="6"/>
  <c r="G276" i="6"/>
  <c r="F276" i="6"/>
  <c r="H275" i="6"/>
  <c r="G275" i="6"/>
  <c r="F275" i="6"/>
  <c r="H274" i="6"/>
  <c r="G274" i="6"/>
  <c r="F274" i="6"/>
  <c r="H273" i="6"/>
  <c r="G273" i="6"/>
  <c r="F273" i="6"/>
  <c r="H272" i="6"/>
  <c r="G272" i="6"/>
  <c r="F272" i="6"/>
  <c r="H271" i="6"/>
  <c r="G271" i="6"/>
  <c r="F271" i="6"/>
  <c r="H270" i="6"/>
  <c r="G270" i="6"/>
  <c r="F270" i="6"/>
  <c r="H269" i="6"/>
  <c r="G269" i="6"/>
  <c r="F269" i="6"/>
  <c r="H268" i="6"/>
  <c r="G268" i="6"/>
  <c r="F268" i="6"/>
  <c r="H267" i="6"/>
  <c r="G267" i="6"/>
  <c r="F267" i="6"/>
  <c r="H266" i="6"/>
  <c r="G266" i="6"/>
  <c r="F266" i="6"/>
  <c r="H265" i="6"/>
  <c r="G265" i="6"/>
  <c r="F265" i="6"/>
  <c r="H264" i="6"/>
  <c r="G264" i="6"/>
  <c r="F264" i="6"/>
  <c r="H263" i="6"/>
  <c r="G263" i="6"/>
  <c r="F263" i="6"/>
  <c r="H262" i="6"/>
  <c r="G262" i="6"/>
  <c r="F262" i="6"/>
  <c r="H261" i="6"/>
  <c r="G261" i="6"/>
  <c r="F261" i="6"/>
  <c r="H260" i="6"/>
  <c r="G260" i="6"/>
  <c r="F260" i="6"/>
  <c r="H259" i="6"/>
  <c r="G259" i="6"/>
  <c r="F259" i="6"/>
  <c r="H258" i="6"/>
  <c r="G258" i="6"/>
  <c r="F258" i="6"/>
  <c r="H257" i="6"/>
  <c r="G257" i="6"/>
  <c r="F257" i="6"/>
  <c r="H256" i="6"/>
  <c r="G256" i="6"/>
  <c r="F256" i="6"/>
  <c r="H255" i="6"/>
  <c r="G255" i="6"/>
  <c r="F255" i="6"/>
  <c r="H254" i="6"/>
  <c r="G254" i="6"/>
  <c r="F254" i="6"/>
  <c r="H253" i="6"/>
  <c r="G253" i="6"/>
  <c r="F253" i="6"/>
  <c r="H252" i="6"/>
  <c r="G252" i="6"/>
  <c r="F252" i="6"/>
  <c r="H251" i="6"/>
  <c r="G251" i="6"/>
  <c r="F251" i="6"/>
  <c r="H250" i="6"/>
  <c r="G250" i="6"/>
  <c r="F250" i="6"/>
  <c r="H249" i="6"/>
  <c r="G249" i="6"/>
  <c r="F249" i="6"/>
  <c r="H248" i="6"/>
  <c r="G248" i="6"/>
  <c r="F248" i="6"/>
  <c r="H247" i="6"/>
  <c r="G247" i="6"/>
  <c r="F247" i="6"/>
  <c r="H246" i="6"/>
  <c r="G246" i="6"/>
  <c r="F246" i="6"/>
  <c r="H245" i="6"/>
  <c r="G245" i="6"/>
  <c r="F245" i="6"/>
  <c r="H244" i="6"/>
  <c r="G244" i="6"/>
  <c r="F244" i="6"/>
  <c r="H243" i="6"/>
  <c r="G243" i="6"/>
  <c r="F243" i="6"/>
  <c r="H242" i="6"/>
  <c r="G242" i="6"/>
  <c r="F242" i="6"/>
  <c r="H241" i="6"/>
  <c r="G241" i="6"/>
  <c r="F241" i="6"/>
  <c r="H240" i="6"/>
  <c r="G240" i="6"/>
  <c r="F240" i="6"/>
  <c r="H239" i="6"/>
  <c r="G239" i="6"/>
  <c r="F239" i="6"/>
  <c r="H238" i="6"/>
  <c r="G238" i="6"/>
  <c r="F238" i="6"/>
  <c r="H237" i="6"/>
  <c r="G237" i="6"/>
  <c r="F237" i="6"/>
  <c r="H236" i="6"/>
  <c r="G236" i="6"/>
  <c r="F236" i="6"/>
  <c r="H235" i="6"/>
  <c r="G235" i="6"/>
  <c r="F235" i="6"/>
  <c r="H234" i="6"/>
  <c r="G234" i="6"/>
  <c r="F234" i="6"/>
  <c r="H233" i="6"/>
  <c r="G233" i="6"/>
  <c r="F233" i="6"/>
  <c r="H232" i="6"/>
  <c r="G232" i="6"/>
  <c r="F232" i="6"/>
  <c r="H231" i="6"/>
  <c r="G231" i="6"/>
  <c r="F231" i="6"/>
  <c r="H230" i="6"/>
  <c r="G230" i="6"/>
  <c r="F230" i="6"/>
  <c r="H229" i="6"/>
  <c r="G229" i="6"/>
  <c r="F229" i="6"/>
  <c r="H228" i="6"/>
  <c r="G228" i="6"/>
  <c r="F228" i="6"/>
  <c r="H227" i="6"/>
  <c r="G227" i="6"/>
  <c r="F227" i="6"/>
  <c r="H226" i="6"/>
  <c r="G226" i="6"/>
  <c r="F226" i="6"/>
  <c r="H225" i="6"/>
  <c r="G225" i="6"/>
  <c r="F225" i="6"/>
  <c r="H224" i="6"/>
  <c r="G224" i="6"/>
  <c r="F224" i="6"/>
  <c r="H223" i="6"/>
  <c r="G223" i="6"/>
  <c r="F223" i="6"/>
  <c r="H222" i="6"/>
  <c r="G222" i="6"/>
  <c r="F222" i="6"/>
  <c r="H221" i="6"/>
  <c r="G221" i="6"/>
  <c r="F221" i="6"/>
  <c r="H220" i="6"/>
  <c r="G220" i="6"/>
  <c r="F220" i="6"/>
  <c r="H219" i="6"/>
  <c r="G219" i="6"/>
  <c r="F219" i="6"/>
  <c r="H218" i="6"/>
  <c r="G218" i="6"/>
  <c r="F218" i="6"/>
  <c r="H217" i="6"/>
  <c r="G217" i="6"/>
  <c r="F217" i="6"/>
  <c r="H216" i="6"/>
  <c r="G216" i="6"/>
  <c r="F216" i="6"/>
  <c r="H215" i="6"/>
  <c r="G215" i="6"/>
  <c r="F215" i="6"/>
  <c r="H214" i="6"/>
  <c r="G214" i="6"/>
  <c r="F214" i="6"/>
  <c r="H213" i="6"/>
  <c r="G213" i="6"/>
  <c r="F213" i="6"/>
  <c r="H212" i="6"/>
  <c r="G212" i="6"/>
  <c r="F212" i="6"/>
  <c r="H211" i="6"/>
  <c r="G211" i="6"/>
  <c r="F211" i="6"/>
  <c r="H210" i="6"/>
  <c r="G210" i="6"/>
  <c r="F210" i="6"/>
  <c r="H209" i="6"/>
  <c r="G209" i="6"/>
  <c r="F209" i="6"/>
  <c r="H208" i="6"/>
  <c r="G208" i="6"/>
  <c r="F208" i="6"/>
  <c r="H207" i="6"/>
  <c r="G207" i="6"/>
  <c r="F207" i="6"/>
  <c r="H206" i="6"/>
  <c r="G206" i="6"/>
  <c r="F206" i="6"/>
  <c r="H205" i="6"/>
  <c r="G205" i="6"/>
  <c r="F205" i="6"/>
  <c r="H204" i="6"/>
  <c r="G204" i="6"/>
  <c r="F204" i="6"/>
  <c r="H203" i="6"/>
  <c r="G203" i="6"/>
  <c r="F203" i="6"/>
  <c r="H202" i="6"/>
  <c r="G202" i="6"/>
  <c r="F202" i="6"/>
  <c r="H201" i="6"/>
  <c r="G201" i="6"/>
  <c r="F201" i="6"/>
  <c r="H200" i="6"/>
  <c r="G200" i="6"/>
  <c r="F200" i="6"/>
  <c r="H199" i="6"/>
  <c r="G199" i="6"/>
  <c r="F199" i="6"/>
  <c r="H198" i="6"/>
  <c r="G198" i="6"/>
  <c r="F198" i="6"/>
  <c r="H197" i="6"/>
  <c r="G197" i="6"/>
  <c r="F197" i="6"/>
  <c r="H196" i="6"/>
  <c r="G196" i="6"/>
  <c r="F196" i="6"/>
  <c r="H195" i="6"/>
  <c r="G195" i="6"/>
  <c r="F195" i="6"/>
  <c r="H194" i="6"/>
  <c r="G194" i="6"/>
  <c r="F194" i="6"/>
  <c r="H193" i="6"/>
  <c r="G193" i="6"/>
  <c r="F193" i="6"/>
  <c r="H192" i="6"/>
  <c r="G192" i="6"/>
  <c r="F192" i="6"/>
  <c r="H191" i="6"/>
  <c r="G191" i="6"/>
  <c r="F191" i="6"/>
  <c r="H190" i="6"/>
  <c r="G190" i="6"/>
  <c r="F190" i="6"/>
  <c r="H189" i="6"/>
  <c r="G189" i="6"/>
  <c r="F189" i="6"/>
  <c r="H188" i="6"/>
  <c r="G188" i="6"/>
  <c r="F188" i="6"/>
  <c r="H187" i="6"/>
  <c r="G187" i="6"/>
  <c r="F187" i="6"/>
  <c r="H186" i="6"/>
  <c r="G186" i="6"/>
  <c r="F186" i="6"/>
  <c r="H185" i="6"/>
  <c r="G185" i="6"/>
  <c r="F185" i="6"/>
  <c r="H184" i="6"/>
  <c r="G184" i="6"/>
  <c r="F184" i="6"/>
  <c r="H183" i="6"/>
  <c r="G183" i="6"/>
  <c r="F183" i="6"/>
  <c r="H182" i="6"/>
  <c r="G182" i="6"/>
  <c r="F182" i="6"/>
  <c r="H181" i="6"/>
  <c r="G181" i="6"/>
  <c r="F181" i="6"/>
  <c r="H180" i="6"/>
  <c r="G180" i="6"/>
  <c r="F180" i="6"/>
  <c r="H179" i="6"/>
  <c r="G179" i="6"/>
  <c r="F179" i="6"/>
  <c r="H178" i="6"/>
  <c r="G178" i="6"/>
  <c r="F178" i="6"/>
  <c r="H177" i="6"/>
  <c r="G177" i="6"/>
  <c r="F177" i="6"/>
  <c r="H176" i="6"/>
  <c r="G176" i="6"/>
  <c r="F176" i="6"/>
  <c r="H175" i="6"/>
  <c r="G175" i="6"/>
  <c r="F175" i="6"/>
  <c r="H174" i="6"/>
  <c r="G174" i="6"/>
  <c r="F174" i="6"/>
  <c r="H173" i="6"/>
  <c r="G173" i="6"/>
  <c r="F173" i="6"/>
  <c r="H172" i="6"/>
  <c r="G172" i="6"/>
  <c r="F172" i="6"/>
  <c r="H171" i="6"/>
  <c r="G171" i="6"/>
  <c r="F171" i="6"/>
  <c r="H170" i="6"/>
  <c r="G170" i="6"/>
  <c r="F170" i="6"/>
  <c r="H169" i="6"/>
  <c r="G169" i="6"/>
  <c r="F169" i="6"/>
  <c r="H168" i="6"/>
  <c r="G168" i="6"/>
  <c r="F168" i="6"/>
  <c r="H167" i="6"/>
  <c r="G167" i="6"/>
  <c r="F167" i="6"/>
  <c r="H166" i="6"/>
  <c r="G166" i="6"/>
  <c r="F166" i="6"/>
  <c r="H165" i="6"/>
  <c r="G165" i="6"/>
  <c r="F165" i="6"/>
  <c r="H164" i="6"/>
  <c r="G164" i="6"/>
  <c r="F164" i="6"/>
  <c r="H163" i="6"/>
  <c r="G163" i="6"/>
  <c r="F163" i="6"/>
  <c r="H162" i="6"/>
  <c r="G162" i="6"/>
  <c r="F162" i="6"/>
  <c r="H161" i="6"/>
  <c r="G161" i="6"/>
  <c r="F161" i="6"/>
  <c r="H160" i="6"/>
  <c r="G160" i="6"/>
  <c r="F160" i="6"/>
  <c r="H159" i="6"/>
  <c r="G159" i="6"/>
  <c r="F159" i="6"/>
  <c r="H158" i="6"/>
  <c r="G158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G120" i="6"/>
  <c r="H120" i="6" s="1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L14" i="6"/>
  <c r="G152" i="6" s="1"/>
  <c r="H152" i="6" s="1"/>
  <c r="F14" i="6"/>
  <c r="F13" i="6"/>
  <c r="F12" i="6"/>
  <c r="F11" i="6"/>
  <c r="F10" i="6"/>
  <c r="F9" i="6"/>
  <c r="G1014" i="5"/>
  <c r="G1012" i="5"/>
  <c r="H1002" i="5"/>
  <c r="H1003" i="5"/>
  <c r="G1003" i="5"/>
  <c r="H1000" i="5"/>
  <c r="G1000" i="5"/>
  <c r="H999" i="5"/>
  <c r="G999" i="5"/>
  <c r="F999" i="5"/>
  <c r="H998" i="5"/>
  <c r="G998" i="5"/>
  <c r="F998" i="5"/>
  <c r="H997" i="5"/>
  <c r="G997" i="5"/>
  <c r="F997" i="5"/>
  <c r="H996" i="5"/>
  <c r="G996" i="5"/>
  <c r="F996" i="5"/>
  <c r="H995" i="5"/>
  <c r="G995" i="5"/>
  <c r="F995" i="5"/>
  <c r="H994" i="5"/>
  <c r="G994" i="5"/>
  <c r="F994" i="5"/>
  <c r="H993" i="5"/>
  <c r="G993" i="5"/>
  <c r="F993" i="5"/>
  <c r="H992" i="5"/>
  <c r="G992" i="5"/>
  <c r="F992" i="5"/>
  <c r="H991" i="5"/>
  <c r="G991" i="5"/>
  <c r="F991" i="5"/>
  <c r="H990" i="5"/>
  <c r="G990" i="5"/>
  <c r="F990" i="5"/>
  <c r="H989" i="5"/>
  <c r="G989" i="5"/>
  <c r="F989" i="5"/>
  <c r="H988" i="5"/>
  <c r="G988" i="5"/>
  <c r="F988" i="5"/>
  <c r="H987" i="5"/>
  <c r="G987" i="5"/>
  <c r="F987" i="5"/>
  <c r="H986" i="5"/>
  <c r="G986" i="5"/>
  <c r="F986" i="5"/>
  <c r="H985" i="5"/>
  <c r="G985" i="5"/>
  <c r="F985" i="5"/>
  <c r="H984" i="5"/>
  <c r="G984" i="5"/>
  <c r="F984" i="5"/>
  <c r="H983" i="5"/>
  <c r="G983" i="5"/>
  <c r="F983" i="5"/>
  <c r="H982" i="5"/>
  <c r="G982" i="5"/>
  <c r="F982" i="5"/>
  <c r="H981" i="5"/>
  <c r="G981" i="5"/>
  <c r="F981" i="5"/>
  <c r="H980" i="5"/>
  <c r="G980" i="5"/>
  <c r="F980" i="5"/>
  <c r="H979" i="5"/>
  <c r="G979" i="5"/>
  <c r="F979" i="5"/>
  <c r="H978" i="5"/>
  <c r="G978" i="5"/>
  <c r="F978" i="5"/>
  <c r="H977" i="5"/>
  <c r="G977" i="5"/>
  <c r="F977" i="5"/>
  <c r="H976" i="5"/>
  <c r="G976" i="5"/>
  <c r="F976" i="5"/>
  <c r="H975" i="5"/>
  <c r="G975" i="5"/>
  <c r="F975" i="5"/>
  <c r="H974" i="5"/>
  <c r="G974" i="5"/>
  <c r="F974" i="5"/>
  <c r="H973" i="5"/>
  <c r="G973" i="5"/>
  <c r="F973" i="5"/>
  <c r="H972" i="5"/>
  <c r="G972" i="5"/>
  <c r="F972" i="5"/>
  <c r="H971" i="5"/>
  <c r="G971" i="5"/>
  <c r="F971" i="5"/>
  <c r="H970" i="5"/>
  <c r="G970" i="5"/>
  <c r="F970" i="5"/>
  <c r="H969" i="5"/>
  <c r="G969" i="5"/>
  <c r="F969" i="5"/>
  <c r="H968" i="5"/>
  <c r="G968" i="5"/>
  <c r="F968" i="5"/>
  <c r="H967" i="5"/>
  <c r="G967" i="5"/>
  <c r="F967" i="5"/>
  <c r="H966" i="5"/>
  <c r="G966" i="5"/>
  <c r="F966" i="5"/>
  <c r="H965" i="5"/>
  <c r="G965" i="5"/>
  <c r="F965" i="5"/>
  <c r="H964" i="5"/>
  <c r="G964" i="5"/>
  <c r="F964" i="5"/>
  <c r="H963" i="5"/>
  <c r="G963" i="5"/>
  <c r="F963" i="5"/>
  <c r="H962" i="5"/>
  <c r="G962" i="5"/>
  <c r="F962" i="5"/>
  <c r="H961" i="5"/>
  <c r="G961" i="5"/>
  <c r="F961" i="5"/>
  <c r="H960" i="5"/>
  <c r="G960" i="5"/>
  <c r="F960" i="5"/>
  <c r="H959" i="5"/>
  <c r="G959" i="5"/>
  <c r="F959" i="5"/>
  <c r="H958" i="5"/>
  <c r="G958" i="5"/>
  <c r="F958" i="5"/>
  <c r="H957" i="5"/>
  <c r="G957" i="5"/>
  <c r="F957" i="5"/>
  <c r="H956" i="5"/>
  <c r="G956" i="5"/>
  <c r="F956" i="5"/>
  <c r="H955" i="5"/>
  <c r="G955" i="5"/>
  <c r="F955" i="5"/>
  <c r="H954" i="5"/>
  <c r="G954" i="5"/>
  <c r="F954" i="5"/>
  <c r="H953" i="5"/>
  <c r="G953" i="5"/>
  <c r="F953" i="5"/>
  <c r="H952" i="5"/>
  <c r="G952" i="5"/>
  <c r="F952" i="5"/>
  <c r="H951" i="5"/>
  <c r="G951" i="5"/>
  <c r="F951" i="5"/>
  <c r="H950" i="5"/>
  <c r="G950" i="5"/>
  <c r="F950" i="5"/>
  <c r="H949" i="5"/>
  <c r="G949" i="5"/>
  <c r="F949" i="5"/>
  <c r="H948" i="5"/>
  <c r="G948" i="5"/>
  <c r="F948" i="5"/>
  <c r="H947" i="5"/>
  <c r="G947" i="5"/>
  <c r="F947" i="5"/>
  <c r="H946" i="5"/>
  <c r="G946" i="5"/>
  <c r="F946" i="5"/>
  <c r="H945" i="5"/>
  <c r="G945" i="5"/>
  <c r="F945" i="5"/>
  <c r="H944" i="5"/>
  <c r="G944" i="5"/>
  <c r="F944" i="5"/>
  <c r="H943" i="5"/>
  <c r="G943" i="5"/>
  <c r="F943" i="5"/>
  <c r="H942" i="5"/>
  <c r="G942" i="5"/>
  <c r="F942" i="5"/>
  <c r="H941" i="5"/>
  <c r="G941" i="5"/>
  <c r="F941" i="5"/>
  <c r="H940" i="5"/>
  <c r="G940" i="5"/>
  <c r="F940" i="5"/>
  <c r="H939" i="5"/>
  <c r="G939" i="5"/>
  <c r="F939" i="5"/>
  <c r="H938" i="5"/>
  <c r="G938" i="5"/>
  <c r="F938" i="5"/>
  <c r="H937" i="5"/>
  <c r="G937" i="5"/>
  <c r="F937" i="5"/>
  <c r="H936" i="5"/>
  <c r="G936" i="5"/>
  <c r="F936" i="5"/>
  <c r="H935" i="5"/>
  <c r="G935" i="5"/>
  <c r="F935" i="5"/>
  <c r="H934" i="5"/>
  <c r="G934" i="5"/>
  <c r="F934" i="5"/>
  <c r="H933" i="5"/>
  <c r="G933" i="5"/>
  <c r="F933" i="5"/>
  <c r="H932" i="5"/>
  <c r="G932" i="5"/>
  <c r="F932" i="5"/>
  <c r="H931" i="5"/>
  <c r="G931" i="5"/>
  <c r="F931" i="5"/>
  <c r="H930" i="5"/>
  <c r="G930" i="5"/>
  <c r="F930" i="5"/>
  <c r="H929" i="5"/>
  <c r="G929" i="5"/>
  <c r="F929" i="5"/>
  <c r="H928" i="5"/>
  <c r="G928" i="5"/>
  <c r="F928" i="5"/>
  <c r="H927" i="5"/>
  <c r="G927" i="5"/>
  <c r="F927" i="5"/>
  <c r="H926" i="5"/>
  <c r="G926" i="5"/>
  <c r="F926" i="5"/>
  <c r="H925" i="5"/>
  <c r="G925" i="5"/>
  <c r="F925" i="5"/>
  <c r="H924" i="5"/>
  <c r="G924" i="5"/>
  <c r="F924" i="5"/>
  <c r="H923" i="5"/>
  <c r="G923" i="5"/>
  <c r="F923" i="5"/>
  <c r="H922" i="5"/>
  <c r="G922" i="5"/>
  <c r="F922" i="5"/>
  <c r="H921" i="5"/>
  <c r="G921" i="5"/>
  <c r="F921" i="5"/>
  <c r="H920" i="5"/>
  <c r="G920" i="5"/>
  <c r="F920" i="5"/>
  <c r="H919" i="5"/>
  <c r="G919" i="5"/>
  <c r="F919" i="5"/>
  <c r="H918" i="5"/>
  <c r="G918" i="5"/>
  <c r="F918" i="5"/>
  <c r="H917" i="5"/>
  <c r="G917" i="5"/>
  <c r="F917" i="5"/>
  <c r="H916" i="5"/>
  <c r="G916" i="5"/>
  <c r="F916" i="5"/>
  <c r="H915" i="5"/>
  <c r="G915" i="5"/>
  <c r="F915" i="5"/>
  <c r="H914" i="5"/>
  <c r="G914" i="5"/>
  <c r="F914" i="5"/>
  <c r="H913" i="5"/>
  <c r="G913" i="5"/>
  <c r="F913" i="5"/>
  <c r="H912" i="5"/>
  <c r="G912" i="5"/>
  <c r="F912" i="5"/>
  <c r="H911" i="5"/>
  <c r="G911" i="5"/>
  <c r="F911" i="5"/>
  <c r="H910" i="5"/>
  <c r="G910" i="5"/>
  <c r="F910" i="5"/>
  <c r="H909" i="5"/>
  <c r="G909" i="5"/>
  <c r="F909" i="5"/>
  <c r="H908" i="5"/>
  <c r="G908" i="5"/>
  <c r="F908" i="5"/>
  <c r="H907" i="5"/>
  <c r="G907" i="5"/>
  <c r="F907" i="5"/>
  <c r="H906" i="5"/>
  <c r="G906" i="5"/>
  <c r="F906" i="5"/>
  <c r="H905" i="5"/>
  <c r="G905" i="5"/>
  <c r="F905" i="5"/>
  <c r="H904" i="5"/>
  <c r="G904" i="5"/>
  <c r="F904" i="5"/>
  <c r="H903" i="5"/>
  <c r="G903" i="5"/>
  <c r="F903" i="5"/>
  <c r="H902" i="5"/>
  <c r="G902" i="5"/>
  <c r="F902" i="5"/>
  <c r="H901" i="5"/>
  <c r="G901" i="5"/>
  <c r="F901" i="5"/>
  <c r="H900" i="5"/>
  <c r="G900" i="5"/>
  <c r="F900" i="5"/>
  <c r="H899" i="5"/>
  <c r="G899" i="5"/>
  <c r="F899" i="5"/>
  <c r="H898" i="5"/>
  <c r="G898" i="5"/>
  <c r="F898" i="5"/>
  <c r="H897" i="5"/>
  <c r="G897" i="5"/>
  <c r="F897" i="5"/>
  <c r="H896" i="5"/>
  <c r="G896" i="5"/>
  <c r="F896" i="5"/>
  <c r="H895" i="5"/>
  <c r="G895" i="5"/>
  <c r="F895" i="5"/>
  <c r="H894" i="5"/>
  <c r="G894" i="5"/>
  <c r="F894" i="5"/>
  <c r="H893" i="5"/>
  <c r="G893" i="5"/>
  <c r="F893" i="5"/>
  <c r="H892" i="5"/>
  <c r="G892" i="5"/>
  <c r="F892" i="5"/>
  <c r="H891" i="5"/>
  <c r="G891" i="5"/>
  <c r="F891" i="5"/>
  <c r="H890" i="5"/>
  <c r="G890" i="5"/>
  <c r="F890" i="5"/>
  <c r="H889" i="5"/>
  <c r="G889" i="5"/>
  <c r="F889" i="5"/>
  <c r="H888" i="5"/>
  <c r="G888" i="5"/>
  <c r="F888" i="5"/>
  <c r="H887" i="5"/>
  <c r="G887" i="5"/>
  <c r="F887" i="5"/>
  <c r="H886" i="5"/>
  <c r="G886" i="5"/>
  <c r="F886" i="5"/>
  <c r="H885" i="5"/>
  <c r="G885" i="5"/>
  <c r="F885" i="5"/>
  <c r="H884" i="5"/>
  <c r="G884" i="5"/>
  <c r="F884" i="5"/>
  <c r="H883" i="5"/>
  <c r="G883" i="5"/>
  <c r="F883" i="5"/>
  <c r="H882" i="5"/>
  <c r="G882" i="5"/>
  <c r="F882" i="5"/>
  <c r="H881" i="5"/>
  <c r="G881" i="5"/>
  <c r="F881" i="5"/>
  <c r="H880" i="5"/>
  <c r="G880" i="5"/>
  <c r="F880" i="5"/>
  <c r="H879" i="5"/>
  <c r="G879" i="5"/>
  <c r="F879" i="5"/>
  <c r="H878" i="5"/>
  <c r="G878" i="5"/>
  <c r="F878" i="5"/>
  <c r="H877" i="5"/>
  <c r="G877" i="5"/>
  <c r="F877" i="5"/>
  <c r="H876" i="5"/>
  <c r="G876" i="5"/>
  <c r="F876" i="5"/>
  <c r="H875" i="5"/>
  <c r="G875" i="5"/>
  <c r="F875" i="5"/>
  <c r="H874" i="5"/>
  <c r="G874" i="5"/>
  <c r="F874" i="5"/>
  <c r="H873" i="5"/>
  <c r="G873" i="5"/>
  <c r="F873" i="5"/>
  <c r="H872" i="5"/>
  <c r="G872" i="5"/>
  <c r="F872" i="5"/>
  <c r="H871" i="5"/>
  <c r="G871" i="5"/>
  <c r="F871" i="5"/>
  <c r="H870" i="5"/>
  <c r="G870" i="5"/>
  <c r="F870" i="5"/>
  <c r="H869" i="5"/>
  <c r="G869" i="5"/>
  <c r="F869" i="5"/>
  <c r="H868" i="5"/>
  <c r="G868" i="5"/>
  <c r="F868" i="5"/>
  <c r="H867" i="5"/>
  <c r="G867" i="5"/>
  <c r="F867" i="5"/>
  <c r="H866" i="5"/>
  <c r="G866" i="5"/>
  <c r="F866" i="5"/>
  <c r="H865" i="5"/>
  <c r="G865" i="5"/>
  <c r="F865" i="5"/>
  <c r="H864" i="5"/>
  <c r="G864" i="5"/>
  <c r="F864" i="5"/>
  <c r="H863" i="5"/>
  <c r="G863" i="5"/>
  <c r="F863" i="5"/>
  <c r="H862" i="5"/>
  <c r="G862" i="5"/>
  <c r="F862" i="5"/>
  <c r="H861" i="5"/>
  <c r="G861" i="5"/>
  <c r="F861" i="5"/>
  <c r="H860" i="5"/>
  <c r="G860" i="5"/>
  <c r="F860" i="5"/>
  <c r="H859" i="5"/>
  <c r="G859" i="5"/>
  <c r="F859" i="5"/>
  <c r="H858" i="5"/>
  <c r="G858" i="5"/>
  <c r="F858" i="5"/>
  <c r="H857" i="5"/>
  <c r="G857" i="5"/>
  <c r="F857" i="5"/>
  <c r="H856" i="5"/>
  <c r="G856" i="5"/>
  <c r="F856" i="5"/>
  <c r="H855" i="5"/>
  <c r="G855" i="5"/>
  <c r="F855" i="5"/>
  <c r="H854" i="5"/>
  <c r="G854" i="5"/>
  <c r="F854" i="5"/>
  <c r="H853" i="5"/>
  <c r="G853" i="5"/>
  <c r="F853" i="5"/>
  <c r="H852" i="5"/>
  <c r="G852" i="5"/>
  <c r="F852" i="5"/>
  <c r="H851" i="5"/>
  <c r="G851" i="5"/>
  <c r="F851" i="5"/>
  <c r="H850" i="5"/>
  <c r="G850" i="5"/>
  <c r="F850" i="5"/>
  <c r="H849" i="5"/>
  <c r="G849" i="5"/>
  <c r="F849" i="5"/>
  <c r="H848" i="5"/>
  <c r="G848" i="5"/>
  <c r="F848" i="5"/>
  <c r="H847" i="5"/>
  <c r="G847" i="5"/>
  <c r="F847" i="5"/>
  <c r="H846" i="5"/>
  <c r="G846" i="5"/>
  <c r="F846" i="5"/>
  <c r="H845" i="5"/>
  <c r="G845" i="5"/>
  <c r="F845" i="5"/>
  <c r="H844" i="5"/>
  <c r="G844" i="5"/>
  <c r="F844" i="5"/>
  <c r="H843" i="5"/>
  <c r="G843" i="5"/>
  <c r="F843" i="5"/>
  <c r="H842" i="5"/>
  <c r="G842" i="5"/>
  <c r="F842" i="5"/>
  <c r="H841" i="5"/>
  <c r="G841" i="5"/>
  <c r="F841" i="5"/>
  <c r="H840" i="5"/>
  <c r="G840" i="5"/>
  <c r="F840" i="5"/>
  <c r="H839" i="5"/>
  <c r="G839" i="5"/>
  <c r="F839" i="5"/>
  <c r="H838" i="5"/>
  <c r="G838" i="5"/>
  <c r="F838" i="5"/>
  <c r="H837" i="5"/>
  <c r="G837" i="5"/>
  <c r="F837" i="5"/>
  <c r="H836" i="5"/>
  <c r="G836" i="5"/>
  <c r="F836" i="5"/>
  <c r="H835" i="5"/>
  <c r="G835" i="5"/>
  <c r="F835" i="5"/>
  <c r="H834" i="5"/>
  <c r="G834" i="5"/>
  <c r="F834" i="5"/>
  <c r="H833" i="5"/>
  <c r="G833" i="5"/>
  <c r="F833" i="5"/>
  <c r="H832" i="5"/>
  <c r="G832" i="5"/>
  <c r="F832" i="5"/>
  <c r="H831" i="5"/>
  <c r="G831" i="5"/>
  <c r="F831" i="5"/>
  <c r="H830" i="5"/>
  <c r="G830" i="5"/>
  <c r="F830" i="5"/>
  <c r="H829" i="5"/>
  <c r="G829" i="5"/>
  <c r="F829" i="5"/>
  <c r="H828" i="5"/>
  <c r="G828" i="5"/>
  <c r="F828" i="5"/>
  <c r="H827" i="5"/>
  <c r="G827" i="5"/>
  <c r="F827" i="5"/>
  <c r="H826" i="5"/>
  <c r="G826" i="5"/>
  <c r="F826" i="5"/>
  <c r="H825" i="5"/>
  <c r="G825" i="5"/>
  <c r="F825" i="5"/>
  <c r="H824" i="5"/>
  <c r="G824" i="5"/>
  <c r="F824" i="5"/>
  <c r="H823" i="5"/>
  <c r="G823" i="5"/>
  <c r="F823" i="5"/>
  <c r="H822" i="5"/>
  <c r="G822" i="5"/>
  <c r="F822" i="5"/>
  <c r="H821" i="5"/>
  <c r="G821" i="5"/>
  <c r="F821" i="5"/>
  <c r="H820" i="5"/>
  <c r="G820" i="5"/>
  <c r="F820" i="5"/>
  <c r="H819" i="5"/>
  <c r="G819" i="5"/>
  <c r="F819" i="5"/>
  <c r="H818" i="5"/>
  <c r="G818" i="5"/>
  <c r="F818" i="5"/>
  <c r="H817" i="5"/>
  <c r="G817" i="5"/>
  <c r="F817" i="5"/>
  <c r="H816" i="5"/>
  <c r="G816" i="5"/>
  <c r="F816" i="5"/>
  <c r="H815" i="5"/>
  <c r="G815" i="5"/>
  <c r="F815" i="5"/>
  <c r="H814" i="5"/>
  <c r="G814" i="5"/>
  <c r="F814" i="5"/>
  <c r="H813" i="5"/>
  <c r="G813" i="5"/>
  <c r="F813" i="5"/>
  <c r="H812" i="5"/>
  <c r="G812" i="5"/>
  <c r="F812" i="5"/>
  <c r="H811" i="5"/>
  <c r="G811" i="5"/>
  <c r="F811" i="5"/>
  <c r="H810" i="5"/>
  <c r="G810" i="5"/>
  <c r="F810" i="5"/>
  <c r="H809" i="5"/>
  <c r="G809" i="5"/>
  <c r="F809" i="5"/>
  <c r="H808" i="5"/>
  <c r="G808" i="5"/>
  <c r="F808" i="5"/>
  <c r="H807" i="5"/>
  <c r="G807" i="5"/>
  <c r="F807" i="5"/>
  <c r="H806" i="5"/>
  <c r="G806" i="5"/>
  <c r="F806" i="5"/>
  <c r="H805" i="5"/>
  <c r="G805" i="5"/>
  <c r="F805" i="5"/>
  <c r="H804" i="5"/>
  <c r="G804" i="5"/>
  <c r="F804" i="5"/>
  <c r="H803" i="5"/>
  <c r="G803" i="5"/>
  <c r="F803" i="5"/>
  <c r="H802" i="5"/>
  <c r="G802" i="5"/>
  <c r="F802" i="5"/>
  <c r="H801" i="5"/>
  <c r="G801" i="5"/>
  <c r="F801" i="5"/>
  <c r="H800" i="5"/>
  <c r="G800" i="5"/>
  <c r="F800" i="5"/>
  <c r="H799" i="5"/>
  <c r="G799" i="5"/>
  <c r="F799" i="5"/>
  <c r="H798" i="5"/>
  <c r="G798" i="5"/>
  <c r="F798" i="5"/>
  <c r="H797" i="5"/>
  <c r="G797" i="5"/>
  <c r="F797" i="5"/>
  <c r="H796" i="5"/>
  <c r="G796" i="5"/>
  <c r="F796" i="5"/>
  <c r="H795" i="5"/>
  <c r="G795" i="5"/>
  <c r="F795" i="5"/>
  <c r="H794" i="5"/>
  <c r="G794" i="5"/>
  <c r="F794" i="5"/>
  <c r="H793" i="5"/>
  <c r="G793" i="5"/>
  <c r="F793" i="5"/>
  <c r="H792" i="5"/>
  <c r="G792" i="5"/>
  <c r="F792" i="5"/>
  <c r="H791" i="5"/>
  <c r="G791" i="5"/>
  <c r="F791" i="5"/>
  <c r="H790" i="5"/>
  <c r="G790" i="5"/>
  <c r="F790" i="5"/>
  <c r="H789" i="5"/>
  <c r="G789" i="5"/>
  <c r="F789" i="5"/>
  <c r="H788" i="5"/>
  <c r="G788" i="5"/>
  <c r="F788" i="5"/>
  <c r="H787" i="5"/>
  <c r="G787" i="5"/>
  <c r="F787" i="5"/>
  <c r="H786" i="5"/>
  <c r="G786" i="5"/>
  <c r="F786" i="5"/>
  <c r="H785" i="5"/>
  <c r="G785" i="5"/>
  <c r="F785" i="5"/>
  <c r="H784" i="5"/>
  <c r="G784" i="5"/>
  <c r="F784" i="5"/>
  <c r="H783" i="5"/>
  <c r="G783" i="5"/>
  <c r="F783" i="5"/>
  <c r="H782" i="5"/>
  <c r="G782" i="5"/>
  <c r="F782" i="5"/>
  <c r="H781" i="5"/>
  <c r="G781" i="5"/>
  <c r="F781" i="5"/>
  <c r="H780" i="5"/>
  <c r="G780" i="5"/>
  <c r="F780" i="5"/>
  <c r="H779" i="5"/>
  <c r="G779" i="5"/>
  <c r="F779" i="5"/>
  <c r="H778" i="5"/>
  <c r="G778" i="5"/>
  <c r="F778" i="5"/>
  <c r="H777" i="5"/>
  <c r="G777" i="5"/>
  <c r="F777" i="5"/>
  <c r="H776" i="5"/>
  <c r="G776" i="5"/>
  <c r="F776" i="5"/>
  <c r="H775" i="5"/>
  <c r="G775" i="5"/>
  <c r="F775" i="5"/>
  <c r="H774" i="5"/>
  <c r="G774" i="5"/>
  <c r="F774" i="5"/>
  <c r="H773" i="5"/>
  <c r="G773" i="5"/>
  <c r="F773" i="5"/>
  <c r="H772" i="5"/>
  <c r="G772" i="5"/>
  <c r="F772" i="5"/>
  <c r="H771" i="5"/>
  <c r="G771" i="5"/>
  <c r="F771" i="5"/>
  <c r="H770" i="5"/>
  <c r="G770" i="5"/>
  <c r="F770" i="5"/>
  <c r="H769" i="5"/>
  <c r="G769" i="5"/>
  <c r="F769" i="5"/>
  <c r="H768" i="5"/>
  <c r="G768" i="5"/>
  <c r="F768" i="5"/>
  <c r="H767" i="5"/>
  <c r="G767" i="5"/>
  <c r="F767" i="5"/>
  <c r="H766" i="5"/>
  <c r="G766" i="5"/>
  <c r="F766" i="5"/>
  <c r="H765" i="5"/>
  <c r="G765" i="5"/>
  <c r="F765" i="5"/>
  <c r="H764" i="5"/>
  <c r="G764" i="5"/>
  <c r="F764" i="5"/>
  <c r="H763" i="5"/>
  <c r="G763" i="5"/>
  <c r="F763" i="5"/>
  <c r="H762" i="5"/>
  <c r="G762" i="5"/>
  <c r="F762" i="5"/>
  <c r="H761" i="5"/>
  <c r="G761" i="5"/>
  <c r="F761" i="5"/>
  <c r="H760" i="5"/>
  <c r="G760" i="5"/>
  <c r="F760" i="5"/>
  <c r="H759" i="5"/>
  <c r="G759" i="5"/>
  <c r="F759" i="5"/>
  <c r="H758" i="5"/>
  <c r="G758" i="5"/>
  <c r="F758" i="5"/>
  <c r="H757" i="5"/>
  <c r="G757" i="5"/>
  <c r="F757" i="5"/>
  <c r="H756" i="5"/>
  <c r="G756" i="5"/>
  <c r="F756" i="5"/>
  <c r="H755" i="5"/>
  <c r="G755" i="5"/>
  <c r="F755" i="5"/>
  <c r="H754" i="5"/>
  <c r="G754" i="5"/>
  <c r="F754" i="5"/>
  <c r="H753" i="5"/>
  <c r="G753" i="5"/>
  <c r="F753" i="5"/>
  <c r="H752" i="5"/>
  <c r="G752" i="5"/>
  <c r="F752" i="5"/>
  <c r="H751" i="5"/>
  <c r="G751" i="5"/>
  <c r="F751" i="5"/>
  <c r="H750" i="5"/>
  <c r="G750" i="5"/>
  <c r="F750" i="5"/>
  <c r="H749" i="5"/>
  <c r="G749" i="5"/>
  <c r="F749" i="5"/>
  <c r="H748" i="5"/>
  <c r="G748" i="5"/>
  <c r="F748" i="5"/>
  <c r="H747" i="5"/>
  <c r="G747" i="5"/>
  <c r="F747" i="5"/>
  <c r="H746" i="5"/>
  <c r="G746" i="5"/>
  <c r="F746" i="5"/>
  <c r="H745" i="5"/>
  <c r="G745" i="5"/>
  <c r="F745" i="5"/>
  <c r="H744" i="5"/>
  <c r="G744" i="5"/>
  <c r="F744" i="5"/>
  <c r="H743" i="5"/>
  <c r="G743" i="5"/>
  <c r="F743" i="5"/>
  <c r="H742" i="5"/>
  <c r="G742" i="5"/>
  <c r="F742" i="5"/>
  <c r="H741" i="5"/>
  <c r="G741" i="5"/>
  <c r="F741" i="5"/>
  <c r="H740" i="5"/>
  <c r="G740" i="5"/>
  <c r="F740" i="5"/>
  <c r="H739" i="5"/>
  <c r="G739" i="5"/>
  <c r="F739" i="5"/>
  <c r="H738" i="5"/>
  <c r="G738" i="5"/>
  <c r="F738" i="5"/>
  <c r="H737" i="5"/>
  <c r="G737" i="5"/>
  <c r="F737" i="5"/>
  <c r="H736" i="5"/>
  <c r="G736" i="5"/>
  <c r="F736" i="5"/>
  <c r="H735" i="5"/>
  <c r="G735" i="5"/>
  <c r="F735" i="5"/>
  <c r="H734" i="5"/>
  <c r="G734" i="5"/>
  <c r="F734" i="5"/>
  <c r="H733" i="5"/>
  <c r="G733" i="5"/>
  <c r="F733" i="5"/>
  <c r="H732" i="5"/>
  <c r="G732" i="5"/>
  <c r="F732" i="5"/>
  <c r="H731" i="5"/>
  <c r="G731" i="5"/>
  <c r="F731" i="5"/>
  <c r="H730" i="5"/>
  <c r="G730" i="5"/>
  <c r="F730" i="5"/>
  <c r="H729" i="5"/>
  <c r="G729" i="5"/>
  <c r="F729" i="5"/>
  <c r="H728" i="5"/>
  <c r="G728" i="5"/>
  <c r="F728" i="5"/>
  <c r="H727" i="5"/>
  <c r="G727" i="5"/>
  <c r="F727" i="5"/>
  <c r="H726" i="5"/>
  <c r="G726" i="5"/>
  <c r="F726" i="5"/>
  <c r="H725" i="5"/>
  <c r="G725" i="5"/>
  <c r="F725" i="5"/>
  <c r="H724" i="5"/>
  <c r="G724" i="5"/>
  <c r="F724" i="5"/>
  <c r="H723" i="5"/>
  <c r="G723" i="5"/>
  <c r="F723" i="5"/>
  <c r="H722" i="5"/>
  <c r="G722" i="5"/>
  <c r="F722" i="5"/>
  <c r="H721" i="5"/>
  <c r="G721" i="5"/>
  <c r="F721" i="5"/>
  <c r="H720" i="5"/>
  <c r="G720" i="5"/>
  <c r="F720" i="5"/>
  <c r="H719" i="5"/>
  <c r="G719" i="5"/>
  <c r="F719" i="5"/>
  <c r="H718" i="5"/>
  <c r="G718" i="5"/>
  <c r="F718" i="5"/>
  <c r="H717" i="5"/>
  <c r="G717" i="5"/>
  <c r="F717" i="5"/>
  <c r="H716" i="5"/>
  <c r="G716" i="5"/>
  <c r="F716" i="5"/>
  <c r="H715" i="5"/>
  <c r="G715" i="5"/>
  <c r="F715" i="5"/>
  <c r="H714" i="5"/>
  <c r="G714" i="5"/>
  <c r="F714" i="5"/>
  <c r="H713" i="5"/>
  <c r="G713" i="5"/>
  <c r="F713" i="5"/>
  <c r="H712" i="5"/>
  <c r="G712" i="5"/>
  <c r="F712" i="5"/>
  <c r="H711" i="5"/>
  <c r="G711" i="5"/>
  <c r="F711" i="5"/>
  <c r="H710" i="5"/>
  <c r="G710" i="5"/>
  <c r="F710" i="5"/>
  <c r="H709" i="5"/>
  <c r="G709" i="5"/>
  <c r="F709" i="5"/>
  <c r="H708" i="5"/>
  <c r="G708" i="5"/>
  <c r="F708" i="5"/>
  <c r="H707" i="5"/>
  <c r="G707" i="5"/>
  <c r="F707" i="5"/>
  <c r="H706" i="5"/>
  <c r="G706" i="5"/>
  <c r="F706" i="5"/>
  <c r="H705" i="5"/>
  <c r="G705" i="5"/>
  <c r="F705" i="5"/>
  <c r="H704" i="5"/>
  <c r="G704" i="5"/>
  <c r="F704" i="5"/>
  <c r="H703" i="5"/>
  <c r="G703" i="5"/>
  <c r="F703" i="5"/>
  <c r="H702" i="5"/>
  <c r="G702" i="5"/>
  <c r="F702" i="5"/>
  <c r="H701" i="5"/>
  <c r="G701" i="5"/>
  <c r="F701" i="5"/>
  <c r="H700" i="5"/>
  <c r="G700" i="5"/>
  <c r="F700" i="5"/>
  <c r="H699" i="5"/>
  <c r="G699" i="5"/>
  <c r="F699" i="5"/>
  <c r="H698" i="5"/>
  <c r="G698" i="5"/>
  <c r="F698" i="5"/>
  <c r="H697" i="5"/>
  <c r="G697" i="5"/>
  <c r="F697" i="5"/>
  <c r="H696" i="5"/>
  <c r="G696" i="5"/>
  <c r="F696" i="5"/>
  <c r="H695" i="5"/>
  <c r="G695" i="5"/>
  <c r="F695" i="5"/>
  <c r="H694" i="5"/>
  <c r="G694" i="5"/>
  <c r="F694" i="5"/>
  <c r="H693" i="5"/>
  <c r="G693" i="5"/>
  <c r="F693" i="5"/>
  <c r="H692" i="5"/>
  <c r="G692" i="5"/>
  <c r="F692" i="5"/>
  <c r="H691" i="5"/>
  <c r="G691" i="5"/>
  <c r="F691" i="5"/>
  <c r="H690" i="5"/>
  <c r="G690" i="5"/>
  <c r="F690" i="5"/>
  <c r="H689" i="5"/>
  <c r="G689" i="5"/>
  <c r="F689" i="5"/>
  <c r="H688" i="5"/>
  <c r="G688" i="5"/>
  <c r="F688" i="5"/>
  <c r="H687" i="5"/>
  <c r="G687" i="5"/>
  <c r="F687" i="5"/>
  <c r="H686" i="5"/>
  <c r="G686" i="5"/>
  <c r="F686" i="5"/>
  <c r="H685" i="5"/>
  <c r="G685" i="5"/>
  <c r="F685" i="5"/>
  <c r="H684" i="5"/>
  <c r="G684" i="5"/>
  <c r="F684" i="5"/>
  <c r="H683" i="5"/>
  <c r="G683" i="5"/>
  <c r="F683" i="5"/>
  <c r="H682" i="5"/>
  <c r="G682" i="5"/>
  <c r="F682" i="5"/>
  <c r="H681" i="5"/>
  <c r="G681" i="5"/>
  <c r="F681" i="5"/>
  <c r="H680" i="5"/>
  <c r="G680" i="5"/>
  <c r="F680" i="5"/>
  <c r="H679" i="5"/>
  <c r="G679" i="5"/>
  <c r="F679" i="5"/>
  <c r="H678" i="5"/>
  <c r="G678" i="5"/>
  <c r="F678" i="5"/>
  <c r="H677" i="5"/>
  <c r="G677" i="5"/>
  <c r="F677" i="5"/>
  <c r="H676" i="5"/>
  <c r="G676" i="5"/>
  <c r="F676" i="5"/>
  <c r="H675" i="5"/>
  <c r="G675" i="5"/>
  <c r="F675" i="5"/>
  <c r="H674" i="5"/>
  <c r="G674" i="5"/>
  <c r="F674" i="5"/>
  <c r="H673" i="5"/>
  <c r="G673" i="5"/>
  <c r="F673" i="5"/>
  <c r="H672" i="5"/>
  <c r="G672" i="5"/>
  <c r="F672" i="5"/>
  <c r="H671" i="5"/>
  <c r="G671" i="5"/>
  <c r="F671" i="5"/>
  <c r="H670" i="5"/>
  <c r="G670" i="5"/>
  <c r="F670" i="5"/>
  <c r="H669" i="5"/>
  <c r="G669" i="5"/>
  <c r="F669" i="5"/>
  <c r="H668" i="5"/>
  <c r="G668" i="5"/>
  <c r="F668" i="5"/>
  <c r="H667" i="5"/>
  <c r="G667" i="5"/>
  <c r="F667" i="5"/>
  <c r="H666" i="5"/>
  <c r="G666" i="5"/>
  <c r="F666" i="5"/>
  <c r="H665" i="5"/>
  <c r="G665" i="5"/>
  <c r="F665" i="5"/>
  <c r="H664" i="5"/>
  <c r="G664" i="5"/>
  <c r="F664" i="5"/>
  <c r="H663" i="5"/>
  <c r="G663" i="5"/>
  <c r="F663" i="5"/>
  <c r="H662" i="5"/>
  <c r="G662" i="5"/>
  <c r="F662" i="5"/>
  <c r="H661" i="5"/>
  <c r="G661" i="5"/>
  <c r="F661" i="5"/>
  <c r="H660" i="5"/>
  <c r="G660" i="5"/>
  <c r="F660" i="5"/>
  <c r="H659" i="5"/>
  <c r="G659" i="5"/>
  <c r="F659" i="5"/>
  <c r="H658" i="5"/>
  <c r="G658" i="5"/>
  <c r="F658" i="5"/>
  <c r="H657" i="5"/>
  <c r="G657" i="5"/>
  <c r="F657" i="5"/>
  <c r="H656" i="5"/>
  <c r="G656" i="5"/>
  <c r="F656" i="5"/>
  <c r="H655" i="5"/>
  <c r="G655" i="5"/>
  <c r="F655" i="5"/>
  <c r="H654" i="5"/>
  <c r="G654" i="5"/>
  <c r="F654" i="5"/>
  <c r="H653" i="5"/>
  <c r="G653" i="5"/>
  <c r="F653" i="5"/>
  <c r="H652" i="5"/>
  <c r="G652" i="5"/>
  <c r="F652" i="5"/>
  <c r="H651" i="5"/>
  <c r="G651" i="5"/>
  <c r="F651" i="5"/>
  <c r="H650" i="5"/>
  <c r="G650" i="5"/>
  <c r="F650" i="5"/>
  <c r="H649" i="5"/>
  <c r="G649" i="5"/>
  <c r="F649" i="5"/>
  <c r="H648" i="5"/>
  <c r="G648" i="5"/>
  <c r="F648" i="5"/>
  <c r="H647" i="5"/>
  <c r="G647" i="5"/>
  <c r="F647" i="5"/>
  <c r="H646" i="5"/>
  <c r="G646" i="5"/>
  <c r="F646" i="5"/>
  <c r="H645" i="5"/>
  <c r="G645" i="5"/>
  <c r="F645" i="5"/>
  <c r="H644" i="5"/>
  <c r="G644" i="5"/>
  <c r="F644" i="5"/>
  <c r="H643" i="5"/>
  <c r="G643" i="5"/>
  <c r="F643" i="5"/>
  <c r="H642" i="5"/>
  <c r="G642" i="5"/>
  <c r="F642" i="5"/>
  <c r="H641" i="5"/>
  <c r="G641" i="5"/>
  <c r="F641" i="5"/>
  <c r="H640" i="5"/>
  <c r="G640" i="5"/>
  <c r="F640" i="5"/>
  <c r="H639" i="5"/>
  <c r="G639" i="5"/>
  <c r="F639" i="5"/>
  <c r="H638" i="5"/>
  <c r="G638" i="5"/>
  <c r="F638" i="5"/>
  <c r="H637" i="5"/>
  <c r="G637" i="5"/>
  <c r="F637" i="5"/>
  <c r="H636" i="5"/>
  <c r="G636" i="5"/>
  <c r="F636" i="5"/>
  <c r="H635" i="5"/>
  <c r="G635" i="5"/>
  <c r="F635" i="5"/>
  <c r="H634" i="5"/>
  <c r="G634" i="5"/>
  <c r="F634" i="5"/>
  <c r="H633" i="5"/>
  <c r="G633" i="5"/>
  <c r="F633" i="5"/>
  <c r="H632" i="5"/>
  <c r="G632" i="5"/>
  <c r="F632" i="5"/>
  <c r="H631" i="5"/>
  <c r="G631" i="5"/>
  <c r="F631" i="5"/>
  <c r="H630" i="5"/>
  <c r="G630" i="5"/>
  <c r="F630" i="5"/>
  <c r="H629" i="5"/>
  <c r="G629" i="5"/>
  <c r="F629" i="5"/>
  <c r="H628" i="5"/>
  <c r="G628" i="5"/>
  <c r="F628" i="5"/>
  <c r="H627" i="5"/>
  <c r="G627" i="5"/>
  <c r="F627" i="5"/>
  <c r="H626" i="5"/>
  <c r="G626" i="5"/>
  <c r="F626" i="5"/>
  <c r="H625" i="5"/>
  <c r="G625" i="5"/>
  <c r="F625" i="5"/>
  <c r="H624" i="5"/>
  <c r="G624" i="5"/>
  <c r="F624" i="5"/>
  <c r="H623" i="5"/>
  <c r="G623" i="5"/>
  <c r="F623" i="5"/>
  <c r="H622" i="5"/>
  <c r="G622" i="5"/>
  <c r="F622" i="5"/>
  <c r="H621" i="5"/>
  <c r="G621" i="5"/>
  <c r="F621" i="5"/>
  <c r="H620" i="5"/>
  <c r="G620" i="5"/>
  <c r="F620" i="5"/>
  <c r="H619" i="5"/>
  <c r="G619" i="5"/>
  <c r="F619" i="5"/>
  <c r="H618" i="5"/>
  <c r="G618" i="5"/>
  <c r="F618" i="5"/>
  <c r="H617" i="5"/>
  <c r="G617" i="5"/>
  <c r="F617" i="5"/>
  <c r="H616" i="5"/>
  <c r="G616" i="5"/>
  <c r="F616" i="5"/>
  <c r="H615" i="5"/>
  <c r="G615" i="5"/>
  <c r="F615" i="5"/>
  <c r="H614" i="5"/>
  <c r="G614" i="5"/>
  <c r="F614" i="5"/>
  <c r="H613" i="5"/>
  <c r="G613" i="5"/>
  <c r="F613" i="5"/>
  <c r="H612" i="5"/>
  <c r="G612" i="5"/>
  <c r="F612" i="5"/>
  <c r="H611" i="5"/>
  <c r="G611" i="5"/>
  <c r="F611" i="5"/>
  <c r="H610" i="5"/>
  <c r="G610" i="5"/>
  <c r="F610" i="5"/>
  <c r="H609" i="5"/>
  <c r="G609" i="5"/>
  <c r="F609" i="5"/>
  <c r="H608" i="5"/>
  <c r="G608" i="5"/>
  <c r="F608" i="5"/>
  <c r="H607" i="5"/>
  <c r="G607" i="5"/>
  <c r="F607" i="5"/>
  <c r="H606" i="5"/>
  <c r="G606" i="5"/>
  <c r="F606" i="5"/>
  <c r="H605" i="5"/>
  <c r="G605" i="5"/>
  <c r="F605" i="5"/>
  <c r="H604" i="5"/>
  <c r="G604" i="5"/>
  <c r="F604" i="5"/>
  <c r="H603" i="5"/>
  <c r="G603" i="5"/>
  <c r="F603" i="5"/>
  <c r="H602" i="5"/>
  <c r="G602" i="5"/>
  <c r="F602" i="5"/>
  <c r="H601" i="5"/>
  <c r="G601" i="5"/>
  <c r="F601" i="5"/>
  <c r="H600" i="5"/>
  <c r="G600" i="5"/>
  <c r="F600" i="5"/>
  <c r="H599" i="5"/>
  <c r="G599" i="5"/>
  <c r="F599" i="5"/>
  <c r="H598" i="5"/>
  <c r="G598" i="5"/>
  <c r="F598" i="5"/>
  <c r="H597" i="5"/>
  <c r="G597" i="5"/>
  <c r="F597" i="5"/>
  <c r="H596" i="5"/>
  <c r="G596" i="5"/>
  <c r="F596" i="5"/>
  <c r="H595" i="5"/>
  <c r="G595" i="5"/>
  <c r="F595" i="5"/>
  <c r="H594" i="5"/>
  <c r="G594" i="5"/>
  <c r="F594" i="5"/>
  <c r="H593" i="5"/>
  <c r="G593" i="5"/>
  <c r="F593" i="5"/>
  <c r="H592" i="5"/>
  <c r="G592" i="5"/>
  <c r="F592" i="5"/>
  <c r="H591" i="5"/>
  <c r="G591" i="5"/>
  <c r="F591" i="5"/>
  <c r="H590" i="5"/>
  <c r="G590" i="5"/>
  <c r="F590" i="5"/>
  <c r="H589" i="5"/>
  <c r="G589" i="5"/>
  <c r="F589" i="5"/>
  <c r="H588" i="5"/>
  <c r="G588" i="5"/>
  <c r="F588" i="5"/>
  <c r="H587" i="5"/>
  <c r="G587" i="5"/>
  <c r="F587" i="5"/>
  <c r="H586" i="5"/>
  <c r="G586" i="5"/>
  <c r="F586" i="5"/>
  <c r="H585" i="5"/>
  <c r="G585" i="5"/>
  <c r="F585" i="5"/>
  <c r="H584" i="5"/>
  <c r="G584" i="5"/>
  <c r="F584" i="5"/>
  <c r="H583" i="5"/>
  <c r="G583" i="5"/>
  <c r="F583" i="5"/>
  <c r="H582" i="5"/>
  <c r="G582" i="5"/>
  <c r="F582" i="5"/>
  <c r="H581" i="5"/>
  <c r="G581" i="5"/>
  <c r="F581" i="5"/>
  <c r="H580" i="5"/>
  <c r="G580" i="5"/>
  <c r="F580" i="5"/>
  <c r="H579" i="5"/>
  <c r="G579" i="5"/>
  <c r="F579" i="5"/>
  <c r="H578" i="5"/>
  <c r="G578" i="5"/>
  <c r="F578" i="5"/>
  <c r="H577" i="5"/>
  <c r="G577" i="5"/>
  <c r="F577" i="5"/>
  <c r="H576" i="5"/>
  <c r="G576" i="5"/>
  <c r="F576" i="5"/>
  <c r="H575" i="5"/>
  <c r="G575" i="5"/>
  <c r="F575" i="5"/>
  <c r="H574" i="5"/>
  <c r="G574" i="5"/>
  <c r="F574" i="5"/>
  <c r="H573" i="5"/>
  <c r="G573" i="5"/>
  <c r="F573" i="5"/>
  <c r="H572" i="5"/>
  <c r="G572" i="5"/>
  <c r="F572" i="5"/>
  <c r="H571" i="5"/>
  <c r="G571" i="5"/>
  <c r="F571" i="5"/>
  <c r="H570" i="5"/>
  <c r="G570" i="5"/>
  <c r="F570" i="5"/>
  <c r="H569" i="5"/>
  <c r="G569" i="5"/>
  <c r="F569" i="5"/>
  <c r="H568" i="5"/>
  <c r="G568" i="5"/>
  <c r="F568" i="5"/>
  <c r="H567" i="5"/>
  <c r="G567" i="5"/>
  <c r="F567" i="5"/>
  <c r="H566" i="5"/>
  <c r="G566" i="5"/>
  <c r="F566" i="5"/>
  <c r="H565" i="5"/>
  <c r="G565" i="5"/>
  <c r="F565" i="5"/>
  <c r="H564" i="5"/>
  <c r="G564" i="5"/>
  <c r="F564" i="5"/>
  <c r="H563" i="5"/>
  <c r="G563" i="5"/>
  <c r="F563" i="5"/>
  <c r="H562" i="5"/>
  <c r="G562" i="5"/>
  <c r="F562" i="5"/>
  <c r="H561" i="5"/>
  <c r="G561" i="5"/>
  <c r="F561" i="5"/>
  <c r="H560" i="5"/>
  <c r="G560" i="5"/>
  <c r="F560" i="5"/>
  <c r="H559" i="5"/>
  <c r="G559" i="5"/>
  <c r="F559" i="5"/>
  <c r="H558" i="5"/>
  <c r="G558" i="5"/>
  <c r="F558" i="5"/>
  <c r="H557" i="5"/>
  <c r="G557" i="5"/>
  <c r="F557" i="5"/>
  <c r="H556" i="5"/>
  <c r="G556" i="5"/>
  <c r="F556" i="5"/>
  <c r="H555" i="5"/>
  <c r="G555" i="5"/>
  <c r="F555" i="5"/>
  <c r="H554" i="5"/>
  <c r="G554" i="5"/>
  <c r="F554" i="5"/>
  <c r="H553" i="5"/>
  <c r="G553" i="5"/>
  <c r="F553" i="5"/>
  <c r="H552" i="5"/>
  <c r="G552" i="5"/>
  <c r="F552" i="5"/>
  <c r="H551" i="5"/>
  <c r="G551" i="5"/>
  <c r="F551" i="5"/>
  <c r="H550" i="5"/>
  <c r="G550" i="5"/>
  <c r="F550" i="5"/>
  <c r="H549" i="5"/>
  <c r="G549" i="5"/>
  <c r="F549" i="5"/>
  <c r="H548" i="5"/>
  <c r="G548" i="5"/>
  <c r="F548" i="5"/>
  <c r="H547" i="5"/>
  <c r="G547" i="5"/>
  <c r="F547" i="5"/>
  <c r="H546" i="5"/>
  <c r="G546" i="5"/>
  <c r="F546" i="5"/>
  <c r="H545" i="5"/>
  <c r="G545" i="5"/>
  <c r="F545" i="5"/>
  <c r="H544" i="5"/>
  <c r="G544" i="5"/>
  <c r="F544" i="5"/>
  <c r="H543" i="5"/>
  <c r="G543" i="5"/>
  <c r="F543" i="5"/>
  <c r="H542" i="5"/>
  <c r="G542" i="5"/>
  <c r="F542" i="5"/>
  <c r="H541" i="5"/>
  <c r="G541" i="5"/>
  <c r="F541" i="5"/>
  <c r="H540" i="5"/>
  <c r="G540" i="5"/>
  <c r="F540" i="5"/>
  <c r="H539" i="5"/>
  <c r="G539" i="5"/>
  <c r="F539" i="5"/>
  <c r="H538" i="5"/>
  <c r="G538" i="5"/>
  <c r="F538" i="5"/>
  <c r="H537" i="5"/>
  <c r="G537" i="5"/>
  <c r="F537" i="5"/>
  <c r="H536" i="5"/>
  <c r="G536" i="5"/>
  <c r="F536" i="5"/>
  <c r="H535" i="5"/>
  <c r="G535" i="5"/>
  <c r="F535" i="5"/>
  <c r="H534" i="5"/>
  <c r="G534" i="5"/>
  <c r="F534" i="5"/>
  <c r="H533" i="5"/>
  <c r="G533" i="5"/>
  <c r="F533" i="5"/>
  <c r="H532" i="5"/>
  <c r="G532" i="5"/>
  <c r="F532" i="5"/>
  <c r="H531" i="5"/>
  <c r="G531" i="5"/>
  <c r="F531" i="5"/>
  <c r="H530" i="5"/>
  <c r="G530" i="5"/>
  <c r="F530" i="5"/>
  <c r="H529" i="5"/>
  <c r="G529" i="5"/>
  <c r="F529" i="5"/>
  <c r="H528" i="5"/>
  <c r="G528" i="5"/>
  <c r="F528" i="5"/>
  <c r="H527" i="5"/>
  <c r="G527" i="5"/>
  <c r="F527" i="5"/>
  <c r="H526" i="5"/>
  <c r="G526" i="5"/>
  <c r="F526" i="5"/>
  <c r="H525" i="5"/>
  <c r="G525" i="5"/>
  <c r="F525" i="5"/>
  <c r="H524" i="5"/>
  <c r="G524" i="5"/>
  <c r="F524" i="5"/>
  <c r="H523" i="5"/>
  <c r="G523" i="5"/>
  <c r="F523" i="5"/>
  <c r="H522" i="5"/>
  <c r="G522" i="5"/>
  <c r="F522" i="5"/>
  <c r="H521" i="5"/>
  <c r="G521" i="5"/>
  <c r="F521" i="5"/>
  <c r="H520" i="5"/>
  <c r="G520" i="5"/>
  <c r="F520" i="5"/>
  <c r="H519" i="5"/>
  <c r="G519" i="5"/>
  <c r="F519" i="5"/>
  <c r="H518" i="5"/>
  <c r="G518" i="5"/>
  <c r="F518" i="5"/>
  <c r="H517" i="5"/>
  <c r="G517" i="5"/>
  <c r="F517" i="5"/>
  <c r="H516" i="5"/>
  <c r="G516" i="5"/>
  <c r="F516" i="5"/>
  <c r="H515" i="5"/>
  <c r="G515" i="5"/>
  <c r="F515" i="5"/>
  <c r="H514" i="5"/>
  <c r="G514" i="5"/>
  <c r="F514" i="5"/>
  <c r="H513" i="5"/>
  <c r="G513" i="5"/>
  <c r="F513" i="5"/>
  <c r="H512" i="5"/>
  <c r="G512" i="5"/>
  <c r="F512" i="5"/>
  <c r="H511" i="5"/>
  <c r="G511" i="5"/>
  <c r="F511" i="5"/>
  <c r="H510" i="5"/>
  <c r="G510" i="5"/>
  <c r="F510" i="5"/>
  <c r="H509" i="5"/>
  <c r="G509" i="5"/>
  <c r="F509" i="5"/>
  <c r="H508" i="5"/>
  <c r="G508" i="5"/>
  <c r="F508" i="5"/>
  <c r="H507" i="5"/>
  <c r="G507" i="5"/>
  <c r="F507" i="5"/>
  <c r="H506" i="5"/>
  <c r="G506" i="5"/>
  <c r="F506" i="5"/>
  <c r="H505" i="5"/>
  <c r="G505" i="5"/>
  <c r="F505" i="5"/>
  <c r="H504" i="5"/>
  <c r="G504" i="5"/>
  <c r="F504" i="5"/>
  <c r="H503" i="5"/>
  <c r="G503" i="5"/>
  <c r="F503" i="5"/>
  <c r="H502" i="5"/>
  <c r="G502" i="5"/>
  <c r="F502" i="5"/>
  <c r="H501" i="5"/>
  <c r="G501" i="5"/>
  <c r="F501" i="5"/>
  <c r="H500" i="5"/>
  <c r="G500" i="5"/>
  <c r="F500" i="5"/>
  <c r="H499" i="5"/>
  <c r="G499" i="5"/>
  <c r="F499" i="5"/>
  <c r="H498" i="5"/>
  <c r="G498" i="5"/>
  <c r="F498" i="5"/>
  <c r="H497" i="5"/>
  <c r="G497" i="5"/>
  <c r="F497" i="5"/>
  <c r="H496" i="5"/>
  <c r="G496" i="5"/>
  <c r="F496" i="5"/>
  <c r="H495" i="5"/>
  <c r="G495" i="5"/>
  <c r="F495" i="5"/>
  <c r="H494" i="5"/>
  <c r="G494" i="5"/>
  <c r="F494" i="5"/>
  <c r="H493" i="5"/>
  <c r="G493" i="5"/>
  <c r="F493" i="5"/>
  <c r="H492" i="5"/>
  <c r="G492" i="5"/>
  <c r="F492" i="5"/>
  <c r="H491" i="5"/>
  <c r="G491" i="5"/>
  <c r="F491" i="5"/>
  <c r="H490" i="5"/>
  <c r="G490" i="5"/>
  <c r="F490" i="5"/>
  <c r="H489" i="5"/>
  <c r="G489" i="5"/>
  <c r="F489" i="5"/>
  <c r="H488" i="5"/>
  <c r="G488" i="5"/>
  <c r="F488" i="5"/>
  <c r="H487" i="5"/>
  <c r="G487" i="5"/>
  <c r="F487" i="5"/>
  <c r="H486" i="5"/>
  <c r="G486" i="5"/>
  <c r="F486" i="5"/>
  <c r="H485" i="5"/>
  <c r="G485" i="5"/>
  <c r="F485" i="5"/>
  <c r="H484" i="5"/>
  <c r="G484" i="5"/>
  <c r="F484" i="5"/>
  <c r="H483" i="5"/>
  <c r="G483" i="5"/>
  <c r="F483" i="5"/>
  <c r="H482" i="5"/>
  <c r="G482" i="5"/>
  <c r="F482" i="5"/>
  <c r="H481" i="5"/>
  <c r="G481" i="5"/>
  <c r="F481" i="5"/>
  <c r="H480" i="5"/>
  <c r="G480" i="5"/>
  <c r="F480" i="5"/>
  <c r="H479" i="5"/>
  <c r="G479" i="5"/>
  <c r="F479" i="5"/>
  <c r="H478" i="5"/>
  <c r="G478" i="5"/>
  <c r="F478" i="5"/>
  <c r="H477" i="5"/>
  <c r="G477" i="5"/>
  <c r="F477" i="5"/>
  <c r="H476" i="5"/>
  <c r="G476" i="5"/>
  <c r="F476" i="5"/>
  <c r="H475" i="5"/>
  <c r="G475" i="5"/>
  <c r="F475" i="5"/>
  <c r="H474" i="5"/>
  <c r="G474" i="5"/>
  <c r="F474" i="5"/>
  <c r="H473" i="5"/>
  <c r="G473" i="5"/>
  <c r="F473" i="5"/>
  <c r="H472" i="5"/>
  <c r="G472" i="5"/>
  <c r="F472" i="5"/>
  <c r="H471" i="5"/>
  <c r="G471" i="5"/>
  <c r="F471" i="5"/>
  <c r="H470" i="5"/>
  <c r="G470" i="5"/>
  <c r="F470" i="5"/>
  <c r="H469" i="5"/>
  <c r="G469" i="5"/>
  <c r="F469" i="5"/>
  <c r="H468" i="5"/>
  <c r="G468" i="5"/>
  <c r="F468" i="5"/>
  <c r="H467" i="5"/>
  <c r="G467" i="5"/>
  <c r="F467" i="5"/>
  <c r="H466" i="5"/>
  <c r="G466" i="5"/>
  <c r="F466" i="5"/>
  <c r="H465" i="5"/>
  <c r="G465" i="5"/>
  <c r="F465" i="5"/>
  <c r="H464" i="5"/>
  <c r="G464" i="5"/>
  <c r="F464" i="5"/>
  <c r="H463" i="5"/>
  <c r="G463" i="5"/>
  <c r="F463" i="5"/>
  <c r="H462" i="5"/>
  <c r="G462" i="5"/>
  <c r="F462" i="5"/>
  <c r="H461" i="5"/>
  <c r="G461" i="5"/>
  <c r="F461" i="5"/>
  <c r="H460" i="5"/>
  <c r="G460" i="5"/>
  <c r="F460" i="5"/>
  <c r="H459" i="5"/>
  <c r="G459" i="5"/>
  <c r="F459" i="5"/>
  <c r="H458" i="5"/>
  <c r="G458" i="5"/>
  <c r="F458" i="5"/>
  <c r="H457" i="5"/>
  <c r="G457" i="5"/>
  <c r="F457" i="5"/>
  <c r="H456" i="5"/>
  <c r="G456" i="5"/>
  <c r="F456" i="5"/>
  <c r="H455" i="5"/>
  <c r="G455" i="5"/>
  <c r="F455" i="5"/>
  <c r="H454" i="5"/>
  <c r="G454" i="5"/>
  <c r="F454" i="5"/>
  <c r="H453" i="5"/>
  <c r="G453" i="5"/>
  <c r="F453" i="5"/>
  <c r="H452" i="5"/>
  <c r="G452" i="5"/>
  <c r="F452" i="5"/>
  <c r="H451" i="5"/>
  <c r="G451" i="5"/>
  <c r="F451" i="5"/>
  <c r="H450" i="5"/>
  <c r="G450" i="5"/>
  <c r="F450" i="5"/>
  <c r="H449" i="5"/>
  <c r="G449" i="5"/>
  <c r="F449" i="5"/>
  <c r="H448" i="5"/>
  <c r="G448" i="5"/>
  <c r="F448" i="5"/>
  <c r="H447" i="5"/>
  <c r="G447" i="5"/>
  <c r="F447" i="5"/>
  <c r="H446" i="5"/>
  <c r="G446" i="5"/>
  <c r="F446" i="5"/>
  <c r="H445" i="5"/>
  <c r="G445" i="5"/>
  <c r="F445" i="5"/>
  <c r="H444" i="5"/>
  <c r="G444" i="5"/>
  <c r="F444" i="5"/>
  <c r="H443" i="5"/>
  <c r="G443" i="5"/>
  <c r="F443" i="5"/>
  <c r="H442" i="5"/>
  <c r="G442" i="5"/>
  <c r="F442" i="5"/>
  <c r="H441" i="5"/>
  <c r="G441" i="5"/>
  <c r="F441" i="5"/>
  <c r="H440" i="5"/>
  <c r="G440" i="5"/>
  <c r="F440" i="5"/>
  <c r="H439" i="5"/>
  <c r="G439" i="5"/>
  <c r="F439" i="5"/>
  <c r="H438" i="5"/>
  <c r="G438" i="5"/>
  <c r="F438" i="5"/>
  <c r="H437" i="5"/>
  <c r="G437" i="5"/>
  <c r="F437" i="5"/>
  <c r="H436" i="5"/>
  <c r="G436" i="5"/>
  <c r="F436" i="5"/>
  <c r="H435" i="5"/>
  <c r="G435" i="5"/>
  <c r="F435" i="5"/>
  <c r="H434" i="5"/>
  <c r="G434" i="5"/>
  <c r="F434" i="5"/>
  <c r="H433" i="5"/>
  <c r="G433" i="5"/>
  <c r="F433" i="5"/>
  <c r="H432" i="5"/>
  <c r="G432" i="5"/>
  <c r="F432" i="5"/>
  <c r="H431" i="5"/>
  <c r="G431" i="5"/>
  <c r="F431" i="5"/>
  <c r="H430" i="5"/>
  <c r="G430" i="5"/>
  <c r="F430" i="5"/>
  <c r="H429" i="5"/>
  <c r="G429" i="5"/>
  <c r="F429" i="5"/>
  <c r="H428" i="5"/>
  <c r="G428" i="5"/>
  <c r="F428" i="5"/>
  <c r="H427" i="5"/>
  <c r="G427" i="5"/>
  <c r="F427" i="5"/>
  <c r="H426" i="5"/>
  <c r="G426" i="5"/>
  <c r="F426" i="5"/>
  <c r="H425" i="5"/>
  <c r="G425" i="5"/>
  <c r="F425" i="5"/>
  <c r="H424" i="5"/>
  <c r="G424" i="5"/>
  <c r="F424" i="5"/>
  <c r="H423" i="5"/>
  <c r="G423" i="5"/>
  <c r="F423" i="5"/>
  <c r="H422" i="5"/>
  <c r="G422" i="5"/>
  <c r="F422" i="5"/>
  <c r="H421" i="5"/>
  <c r="G421" i="5"/>
  <c r="F421" i="5"/>
  <c r="H420" i="5"/>
  <c r="G420" i="5"/>
  <c r="F420" i="5"/>
  <c r="H419" i="5"/>
  <c r="G419" i="5"/>
  <c r="F419" i="5"/>
  <c r="H418" i="5"/>
  <c r="G418" i="5"/>
  <c r="F418" i="5"/>
  <c r="H417" i="5"/>
  <c r="G417" i="5"/>
  <c r="F417" i="5"/>
  <c r="H416" i="5"/>
  <c r="G416" i="5"/>
  <c r="F416" i="5"/>
  <c r="H415" i="5"/>
  <c r="G415" i="5"/>
  <c r="F415" i="5"/>
  <c r="H414" i="5"/>
  <c r="G414" i="5"/>
  <c r="F414" i="5"/>
  <c r="H413" i="5"/>
  <c r="G413" i="5"/>
  <c r="F413" i="5"/>
  <c r="H412" i="5"/>
  <c r="G412" i="5"/>
  <c r="F412" i="5"/>
  <c r="H411" i="5"/>
  <c r="G411" i="5"/>
  <c r="F411" i="5"/>
  <c r="H410" i="5"/>
  <c r="G410" i="5"/>
  <c r="F410" i="5"/>
  <c r="H409" i="5"/>
  <c r="G409" i="5"/>
  <c r="F409" i="5"/>
  <c r="H408" i="5"/>
  <c r="G408" i="5"/>
  <c r="F408" i="5"/>
  <c r="H407" i="5"/>
  <c r="G407" i="5"/>
  <c r="F407" i="5"/>
  <c r="H406" i="5"/>
  <c r="G406" i="5"/>
  <c r="F406" i="5"/>
  <c r="H405" i="5"/>
  <c r="G405" i="5"/>
  <c r="F405" i="5"/>
  <c r="H404" i="5"/>
  <c r="G404" i="5"/>
  <c r="F404" i="5"/>
  <c r="H403" i="5"/>
  <c r="G403" i="5"/>
  <c r="F403" i="5"/>
  <c r="H402" i="5"/>
  <c r="G402" i="5"/>
  <c r="F402" i="5"/>
  <c r="H401" i="5"/>
  <c r="G401" i="5"/>
  <c r="F401" i="5"/>
  <c r="H400" i="5"/>
  <c r="G400" i="5"/>
  <c r="F400" i="5"/>
  <c r="H399" i="5"/>
  <c r="G399" i="5"/>
  <c r="F399" i="5"/>
  <c r="H398" i="5"/>
  <c r="G398" i="5"/>
  <c r="F398" i="5"/>
  <c r="H397" i="5"/>
  <c r="G397" i="5"/>
  <c r="F397" i="5"/>
  <c r="H396" i="5"/>
  <c r="G396" i="5"/>
  <c r="F396" i="5"/>
  <c r="H395" i="5"/>
  <c r="G395" i="5"/>
  <c r="F395" i="5"/>
  <c r="H394" i="5"/>
  <c r="G394" i="5"/>
  <c r="F394" i="5"/>
  <c r="H393" i="5"/>
  <c r="G393" i="5"/>
  <c r="F393" i="5"/>
  <c r="H392" i="5"/>
  <c r="G392" i="5"/>
  <c r="F392" i="5"/>
  <c r="H391" i="5"/>
  <c r="G391" i="5"/>
  <c r="F391" i="5"/>
  <c r="H390" i="5"/>
  <c r="G390" i="5"/>
  <c r="F390" i="5"/>
  <c r="H389" i="5"/>
  <c r="G389" i="5"/>
  <c r="F389" i="5"/>
  <c r="H388" i="5"/>
  <c r="G388" i="5"/>
  <c r="F388" i="5"/>
  <c r="H387" i="5"/>
  <c r="G387" i="5"/>
  <c r="F387" i="5"/>
  <c r="H386" i="5"/>
  <c r="G386" i="5"/>
  <c r="F386" i="5"/>
  <c r="H385" i="5"/>
  <c r="G385" i="5"/>
  <c r="F385" i="5"/>
  <c r="H384" i="5"/>
  <c r="G384" i="5"/>
  <c r="F384" i="5"/>
  <c r="H383" i="5"/>
  <c r="G383" i="5"/>
  <c r="F383" i="5"/>
  <c r="H382" i="5"/>
  <c r="G382" i="5"/>
  <c r="F382" i="5"/>
  <c r="H381" i="5"/>
  <c r="G381" i="5"/>
  <c r="F381" i="5"/>
  <c r="H380" i="5"/>
  <c r="G380" i="5"/>
  <c r="F380" i="5"/>
  <c r="H379" i="5"/>
  <c r="G379" i="5"/>
  <c r="F379" i="5"/>
  <c r="H378" i="5"/>
  <c r="G378" i="5"/>
  <c r="F378" i="5"/>
  <c r="H377" i="5"/>
  <c r="G377" i="5"/>
  <c r="F377" i="5"/>
  <c r="H376" i="5"/>
  <c r="G376" i="5"/>
  <c r="F376" i="5"/>
  <c r="H375" i="5"/>
  <c r="G375" i="5"/>
  <c r="F375" i="5"/>
  <c r="H374" i="5"/>
  <c r="G374" i="5"/>
  <c r="F374" i="5"/>
  <c r="H373" i="5"/>
  <c r="G373" i="5"/>
  <c r="F373" i="5"/>
  <c r="H372" i="5"/>
  <c r="G372" i="5"/>
  <c r="F372" i="5"/>
  <c r="H371" i="5"/>
  <c r="G371" i="5"/>
  <c r="F371" i="5"/>
  <c r="H370" i="5"/>
  <c r="G370" i="5"/>
  <c r="F370" i="5"/>
  <c r="H369" i="5"/>
  <c r="G369" i="5"/>
  <c r="F369" i="5"/>
  <c r="H368" i="5"/>
  <c r="G368" i="5"/>
  <c r="F368" i="5"/>
  <c r="H367" i="5"/>
  <c r="G367" i="5"/>
  <c r="F367" i="5"/>
  <c r="H366" i="5"/>
  <c r="G366" i="5"/>
  <c r="F366" i="5"/>
  <c r="H365" i="5"/>
  <c r="G365" i="5"/>
  <c r="F365" i="5"/>
  <c r="H364" i="5"/>
  <c r="G364" i="5"/>
  <c r="F364" i="5"/>
  <c r="H363" i="5"/>
  <c r="G363" i="5"/>
  <c r="F363" i="5"/>
  <c r="H362" i="5"/>
  <c r="G362" i="5"/>
  <c r="F362" i="5"/>
  <c r="H361" i="5"/>
  <c r="G361" i="5"/>
  <c r="F361" i="5"/>
  <c r="H360" i="5"/>
  <c r="G360" i="5"/>
  <c r="F360" i="5"/>
  <c r="H359" i="5"/>
  <c r="G359" i="5"/>
  <c r="F359" i="5"/>
  <c r="H358" i="5"/>
  <c r="G358" i="5"/>
  <c r="F358" i="5"/>
  <c r="H357" i="5"/>
  <c r="G357" i="5"/>
  <c r="F357" i="5"/>
  <c r="H356" i="5"/>
  <c r="G356" i="5"/>
  <c r="F356" i="5"/>
  <c r="H355" i="5"/>
  <c r="G355" i="5"/>
  <c r="F355" i="5"/>
  <c r="H354" i="5"/>
  <c r="G354" i="5"/>
  <c r="F354" i="5"/>
  <c r="H353" i="5"/>
  <c r="G353" i="5"/>
  <c r="F353" i="5"/>
  <c r="H352" i="5"/>
  <c r="G352" i="5"/>
  <c r="F352" i="5"/>
  <c r="H351" i="5"/>
  <c r="G351" i="5"/>
  <c r="F351" i="5"/>
  <c r="H350" i="5"/>
  <c r="G350" i="5"/>
  <c r="F350" i="5"/>
  <c r="H349" i="5"/>
  <c r="G349" i="5"/>
  <c r="F349" i="5"/>
  <c r="H348" i="5"/>
  <c r="G348" i="5"/>
  <c r="F348" i="5"/>
  <c r="H347" i="5"/>
  <c r="G347" i="5"/>
  <c r="F347" i="5"/>
  <c r="H346" i="5"/>
  <c r="G346" i="5"/>
  <c r="F346" i="5"/>
  <c r="H345" i="5"/>
  <c r="G345" i="5"/>
  <c r="F345" i="5"/>
  <c r="H344" i="5"/>
  <c r="G344" i="5"/>
  <c r="F344" i="5"/>
  <c r="H343" i="5"/>
  <c r="G343" i="5"/>
  <c r="F343" i="5"/>
  <c r="H342" i="5"/>
  <c r="G342" i="5"/>
  <c r="F342" i="5"/>
  <c r="H341" i="5"/>
  <c r="G341" i="5"/>
  <c r="F341" i="5"/>
  <c r="H340" i="5"/>
  <c r="G340" i="5"/>
  <c r="F340" i="5"/>
  <c r="H339" i="5"/>
  <c r="G339" i="5"/>
  <c r="F339" i="5"/>
  <c r="H338" i="5"/>
  <c r="G338" i="5"/>
  <c r="F338" i="5"/>
  <c r="H337" i="5"/>
  <c r="G337" i="5"/>
  <c r="F337" i="5"/>
  <c r="H336" i="5"/>
  <c r="G336" i="5"/>
  <c r="F336" i="5"/>
  <c r="H335" i="5"/>
  <c r="G335" i="5"/>
  <c r="F335" i="5"/>
  <c r="H334" i="5"/>
  <c r="G334" i="5"/>
  <c r="F334" i="5"/>
  <c r="H333" i="5"/>
  <c r="G333" i="5"/>
  <c r="F333" i="5"/>
  <c r="H332" i="5"/>
  <c r="G332" i="5"/>
  <c r="F332" i="5"/>
  <c r="H331" i="5"/>
  <c r="G331" i="5"/>
  <c r="F331" i="5"/>
  <c r="H330" i="5"/>
  <c r="G330" i="5"/>
  <c r="F330" i="5"/>
  <c r="H329" i="5"/>
  <c r="G329" i="5"/>
  <c r="F329" i="5"/>
  <c r="H328" i="5"/>
  <c r="G328" i="5"/>
  <c r="F328" i="5"/>
  <c r="H327" i="5"/>
  <c r="G327" i="5"/>
  <c r="F327" i="5"/>
  <c r="H326" i="5"/>
  <c r="G326" i="5"/>
  <c r="F326" i="5"/>
  <c r="H325" i="5"/>
  <c r="G325" i="5"/>
  <c r="F325" i="5"/>
  <c r="H324" i="5"/>
  <c r="G324" i="5"/>
  <c r="F324" i="5"/>
  <c r="H323" i="5"/>
  <c r="G323" i="5"/>
  <c r="F323" i="5"/>
  <c r="H322" i="5"/>
  <c r="G322" i="5"/>
  <c r="F322" i="5"/>
  <c r="H321" i="5"/>
  <c r="G321" i="5"/>
  <c r="F321" i="5"/>
  <c r="H320" i="5"/>
  <c r="G320" i="5"/>
  <c r="F320" i="5"/>
  <c r="H319" i="5"/>
  <c r="G319" i="5"/>
  <c r="F319" i="5"/>
  <c r="H318" i="5"/>
  <c r="G318" i="5"/>
  <c r="F318" i="5"/>
  <c r="H317" i="5"/>
  <c r="G317" i="5"/>
  <c r="F317" i="5"/>
  <c r="H316" i="5"/>
  <c r="G316" i="5"/>
  <c r="F316" i="5"/>
  <c r="H315" i="5"/>
  <c r="G315" i="5"/>
  <c r="F315" i="5"/>
  <c r="H314" i="5"/>
  <c r="G314" i="5"/>
  <c r="F314" i="5"/>
  <c r="H313" i="5"/>
  <c r="G313" i="5"/>
  <c r="F313" i="5"/>
  <c r="H312" i="5"/>
  <c r="G312" i="5"/>
  <c r="F312" i="5"/>
  <c r="H311" i="5"/>
  <c r="G311" i="5"/>
  <c r="F311" i="5"/>
  <c r="H310" i="5"/>
  <c r="G310" i="5"/>
  <c r="F310" i="5"/>
  <c r="H309" i="5"/>
  <c r="G309" i="5"/>
  <c r="F309" i="5"/>
  <c r="H308" i="5"/>
  <c r="G308" i="5"/>
  <c r="F308" i="5"/>
  <c r="H307" i="5"/>
  <c r="G307" i="5"/>
  <c r="F307" i="5"/>
  <c r="H306" i="5"/>
  <c r="G306" i="5"/>
  <c r="F306" i="5"/>
  <c r="H305" i="5"/>
  <c r="G305" i="5"/>
  <c r="F305" i="5"/>
  <c r="H304" i="5"/>
  <c r="G304" i="5"/>
  <c r="F304" i="5"/>
  <c r="H303" i="5"/>
  <c r="G303" i="5"/>
  <c r="F303" i="5"/>
  <c r="H302" i="5"/>
  <c r="G302" i="5"/>
  <c r="F302" i="5"/>
  <c r="H301" i="5"/>
  <c r="G301" i="5"/>
  <c r="F301" i="5"/>
  <c r="H300" i="5"/>
  <c r="G300" i="5"/>
  <c r="F300" i="5"/>
  <c r="H299" i="5"/>
  <c r="G299" i="5"/>
  <c r="F299" i="5"/>
  <c r="H298" i="5"/>
  <c r="G298" i="5"/>
  <c r="F298" i="5"/>
  <c r="H297" i="5"/>
  <c r="G297" i="5"/>
  <c r="F297" i="5"/>
  <c r="H296" i="5"/>
  <c r="G296" i="5"/>
  <c r="F296" i="5"/>
  <c r="H295" i="5"/>
  <c r="G295" i="5"/>
  <c r="F295" i="5"/>
  <c r="H294" i="5"/>
  <c r="G294" i="5"/>
  <c r="F294" i="5"/>
  <c r="H293" i="5"/>
  <c r="G293" i="5"/>
  <c r="F293" i="5"/>
  <c r="H292" i="5"/>
  <c r="G292" i="5"/>
  <c r="F292" i="5"/>
  <c r="H291" i="5"/>
  <c r="G291" i="5"/>
  <c r="F291" i="5"/>
  <c r="H290" i="5"/>
  <c r="G290" i="5"/>
  <c r="F290" i="5"/>
  <c r="H289" i="5"/>
  <c r="G289" i="5"/>
  <c r="F289" i="5"/>
  <c r="H288" i="5"/>
  <c r="G288" i="5"/>
  <c r="F288" i="5"/>
  <c r="H287" i="5"/>
  <c r="G287" i="5"/>
  <c r="F287" i="5"/>
  <c r="H286" i="5"/>
  <c r="G286" i="5"/>
  <c r="F286" i="5"/>
  <c r="H285" i="5"/>
  <c r="G285" i="5"/>
  <c r="F285" i="5"/>
  <c r="H284" i="5"/>
  <c r="G284" i="5"/>
  <c r="F284" i="5"/>
  <c r="H283" i="5"/>
  <c r="G283" i="5"/>
  <c r="F283" i="5"/>
  <c r="H282" i="5"/>
  <c r="G282" i="5"/>
  <c r="F282" i="5"/>
  <c r="H281" i="5"/>
  <c r="G281" i="5"/>
  <c r="F281" i="5"/>
  <c r="H280" i="5"/>
  <c r="G280" i="5"/>
  <c r="F280" i="5"/>
  <c r="H279" i="5"/>
  <c r="G279" i="5"/>
  <c r="F279" i="5"/>
  <c r="H278" i="5"/>
  <c r="G278" i="5"/>
  <c r="F278" i="5"/>
  <c r="H277" i="5"/>
  <c r="G277" i="5"/>
  <c r="F277" i="5"/>
  <c r="H276" i="5"/>
  <c r="G276" i="5"/>
  <c r="F276" i="5"/>
  <c r="H275" i="5"/>
  <c r="G275" i="5"/>
  <c r="F275" i="5"/>
  <c r="H274" i="5"/>
  <c r="G274" i="5"/>
  <c r="F274" i="5"/>
  <c r="H273" i="5"/>
  <c r="G273" i="5"/>
  <c r="F273" i="5"/>
  <c r="H272" i="5"/>
  <c r="G272" i="5"/>
  <c r="F272" i="5"/>
  <c r="H271" i="5"/>
  <c r="G271" i="5"/>
  <c r="F271" i="5"/>
  <c r="H270" i="5"/>
  <c r="G270" i="5"/>
  <c r="F270" i="5"/>
  <c r="H269" i="5"/>
  <c r="G269" i="5"/>
  <c r="F269" i="5"/>
  <c r="H268" i="5"/>
  <c r="G268" i="5"/>
  <c r="F268" i="5"/>
  <c r="H267" i="5"/>
  <c r="G267" i="5"/>
  <c r="F267" i="5"/>
  <c r="H266" i="5"/>
  <c r="G266" i="5"/>
  <c r="F266" i="5"/>
  <c r="H265" i="5"/>
  <c r="G265" i="5"/>
  <c r="F265" i="5"/>
  <c r="H264" i="5"/>
  <c r="G264" i="5"/>
  <c r="F264" i="5"/>
  <c r="H263" i="5"/>
  <c r="G263" i="5"/>
  <c r="F263" i="5"/>
  <c r="H262" i="5"/>
  <c r="G262" i="5"/>
  <c r="F262" i="5"/>
  <c r="H261" i="5"/>
  <c r="G261" i="5"/>
  <c r="F261" i="5"/>
  <c r="H260" i="5"/>
  <c r="G260" i="5"/>
  <c r="F260" i="5"/>
  <c r="H259" i="5"/>
  <c r="G259" i="5"/>
  <c r="F259" i="5"/>
  <c r="H258" i="5"/>
  <c r="G258" i="5"/>
  <c r="F258" i="5"/>
  <c r="H257" i="5"/>
  <c r="G257" i="5"/>
  <c r="F257" i="5"/>
  <c r="H256" i="5"/>
  <c r="G256" i="5"/>
  <c r="F256" i="5"/>
  <c r="H255" i="5"/>
  <c r="G255" i="5"/>
  <c r="F255" i="5"/>
  <c r="H254" i="5"/>
  <c r="G254" i="5"/>
  <c r="F254" i="5"/>
  <c r="H253" i="5"/>
  <c r="G253" i="5"/>
  <c r="F253" i="5"/>
  <c r="H252" i="5"/>
  <c r="G252" i="5"/>
  <c r="F252" i="5"/>
  <c r="H251" i="5"/>
  <c r="G251" i="5"/>
  <c r="F251" i="5"/>
  <c r="H250" i="5"/>
  <c r="G250" i="5"/>
  <c r="F250" i="5"/>
  <c r="H249" i="5"/>
  <c r="G249" i="5"/>
  <c r="F249" i="5"/>
  <c r="H248" i="5"/>
  <c r="G248" i="5"/>
  <c r="F248" i="5"/>
  <c r="H247" i="5"/>
  <c r="G247" i="5"/>
  <c r="F247" i="5"/>
  <c r="H246" i="5"/>
  <c r="G246" i="5"/>
  <c r="F246" i="5"/>
  <c r="H245" i="5"/>
  <c r="G245" i="5"/>
  <c r="F245" i="5"/>
  <c r="H244" i="5"/>
  <c r="G244" i="5"/>
  <c r="F244" i="5"/>
  <c r="H243" i="5"/>
  <c r="G243" i="5"/>
  <c r="F243" i="5"/>
  <c r="H242" i="5"/>
  <c r="G242" i="5"/>
  <c r="F242" i="5"/>
  <c r="H241" i="5"/>
  <c r="G241" i="5"/>
  <c r="F241" i="5"/>
  <c r="H240" i="5"/>
  <c r="G240" i="5"/>
  <c r="F240" i="5"/>
  <c r="H239" i="5"/>
  <c r="G239" i="5"/>
  <c r="F239" i="5"/>
  <c r="H238" i="5"/>
  <c r="G238" i="5"/>
  <c r="F238" i="5"/>
  <c r="H237" i="5"/>
  <c r="G237" i="5"/>
  <c r="F237" i="5"/>
  <c r="H236" i="5"/>
  <c r="G236" i="5"/>
  <c r="F236" i="5"/>
  <c r="H235" i="5"/>
  <c r="G235" i="5"/>
  <c r="F235" i="5"/>
  <c r="H234" i="5"/>
  <c r="G234" i="5"/>
  <c r="F234" i="5"/>
  <c r="H233" i="5"/>
  <c r="G233" i="5"/>
  <c r="F233" i="5"/>
  <c r="H232" i="5"/>
  <c r="G232" i="5"/>
  <c r="F232" i="5"/>
  <c r="H231" i="5"/>
  <c r="G231" i="5"/>
  <c r="F231" i="5"/>
  <c r="H230" i="5"/>
  <c r="G230" i="5"/>
  <c r="F230" i="5"/>
  <c r="H229" i="5"/>
  <c r="G229" i="5"/>
  <c r="F229" i="5"/>
  <c r="H228" i="5"/>
  <c r="G228" i="5"/>
  <c r="F228" i="5"/>
  <c r="H227" i="5"/>
  <c r="G227" i="5"/>
  <c r="F227" i="5"/>
  <c r="H226" i="5"/>
  <c r="G226" i="5"/>
  <c r="F226" i="5"/>
  <c r="H225" i="5"/>
  <c r="G225" i="5"/>
  <c r="F225" i="5"/>
  <c r="H224" i="5"/>
  <c r="G224" i="5"/>
  <c r="F224" i="5"/>
  <c r="H223" i="5"/>
  <c r="G223" i="5"/>
  <c r="F223" i="5"/>
  <c r="H222" i="5"/>
  <c r="G222" i="5"/>
  <c r="F222" i="5"/>
  <c r="H221" i="5"/>
  <c r="G221" i="5"/>
  <c r="F221" i="5"/>
  <c r="H220" i="5"/>
  <c r="G220" i="5"/>
  <c r="F220" i="5"/>
  <c r="H219" i="5"/>
  <c r="G219" i="5"/>
  <c r="F219" i="5"/>
  <c r="H218" i="5"/>
  <c r="G218" i="5"/>
  <c r="F218" i="5"/>
  <c r="H217" i="5"/>
  <c r="G217" i="5"/>
  <c r="F217" i="5"/>
  <c r="H216" i="5"/>
  <c r="G216" i="5"/>
  <c r="F216" i="5"/>
  <c r="H215" i="5"/>
  <c r="G215" i="5"/>
  <c r="F215" i="5"/>
  <c r="H214" i="5"/>
  <c r="G214" i="5"/>
  <c r="F214" i="5"/>
  <c r="H213" i="5"/>
  <c r="G213" i="5"/>
  <c r="F213" i="5"/>
  <c r="H212" i="5"/>
  <c r="G212" i="5"/>
  <c r="F212" i="5"/>
  <c r="H211" i="5"/>
  <c r="G211" i="5"/>
  <c r="F211" i="5"/>
  <c r="H210" i="5"/>
  <c r="G210" i="5"/>
  <c r="F210" i="5"/>
  <c r="H209" i="5"/>
  <c r="G209" i="5"/>
  <c r="F209" i="5"/>
  <c r="H208" i="5"/>
  <c r="G208" i="5"/>
  <c r="F208" i="5"/>
  <c r="H207" i="5"/>
  <c r="G207" i="5"/>
  <c r="F207" i="5"/>
  <c r="H206" i="5"/>
  <c r="G206" i="5"/>
  <c r="F206" i="5"/>
  <c r="H205" i="5"/>
  <c r="G205" i="5"/>
  <c r="F205" i="5"/>
  <c r="H204" i="5"/>
  <c r="G204" i="5"/>
  <c r="F204" i="5"/>
  <c r="H203" i="5"/>
  <c r="G203" i="5"/>
  <c r="F203" i="5"/>
  <c r="H202" i="5"/>
  <c r="G202" i="5"/>
  <c r="F202" i="5"/>
  <c r="H201" i="5"/>
  <c r="G201" i="5"/>
  <c r="F201" i="5"/>
  <c r="H200" i="5"/>
  <c r="G200" i="5"/>
  <c r="F200" i="5"/>
  <c r="H199" i="5"/>
  <c r="G199" i="5"/>
  <c r="F199" i="5"/>
  <c r="H198" i="5"/>
  <c r="G198" i="5"/>
  <c r="F198" i="5"/>
  <c r="H197" i="5"/>
  <c r="G197" i="5"/>
  <c r="F197" i="5"/>
  <c r="H196" i="5"/>
  <c r="G196" i="5"/>
  <c r="F196" i="5"/>
  <c r="H195" i="5"/>
  <c r="G195" i="5"/>
  <c r="F195" i="5"/>
  <c r="H194" i="5"/>
  <c r="G194" i="5"/>
  <c r="F194" i="5"/>
  <c r="H193" i="5"/>
  <c r="G193" i="5"/>
  <c r="F193" i="5"/>
  <c r="H192" i="5"/>
  <c r="G192" i="5"/>
  <c r="F192" i="5"/>
  <c r="H191" i="5"/>
  <c r="G191" i="5"/>
  <c r="F191" i="5"/>
  <c r="H190" i="5"/>
  <c r="G190" i="5"/>
  <c r="F190" i="5"/>
  <c r="H189" i="5"/>
  <c r="G189" i="5"/>
  <c r="F189" i="5"/>
  <c r="H188" i="5"/>
  <c r="G188" i="5"/>
  <c r="F188" i="5"/>
  <c r="H187" i="5"/>
  <c r="G187" i="5"/>
  <c r="F187" i="5"/>
  <c r="H186" i="5"/>
  <c r="G186" i="5"/>
  <c r="F186" i="5"/>
  <c r="H185" i="5"/>
  <c r="G185" i="5"/>
  <c r="F185" i="5"/>
  <c r="H184" i="5"/>
  <c r="G184" i="5"/>
  <c r="F184" i="5"/>
  <c r="H183" i="5"/>
  <c r="G183" i="5"/>
  <c r="F183" i="5"/>
  <c r="H182" i="5"/>
  <c r="G182" i="5"/>
  <c r="F182" i="5"/>
  <c r="H181" i="5"/>
  <c r="G181" i="5"/>
  <c r="F181" i="5"/>
  <c r="H180" i="5"/>
  <c r="G180" i="5"/>
  <c r="F180" i="5"/>
  <c r="H179" i="5"/>
  <c r="G179" i="5"/>
  <c r="F179" i="5"/>
  <c r="H178" i="5"/>
  <c r="G178" i="5"/>
  <c r="F178" i="5"/>
  <c r="H177" i="5"/>
  <c r="G177" i="5"/>
  <c r="F177" i="5"/>
  <c r="H176" i="5"/>
  <c r="G176" i="5"/>
  <c r="F176" i="5"/>
  <c r="H175" i="5"/>
  <c r="G175" i="5"/>
  <c r="F175" i="5"/>
  <c r="H174" i="5"/>
  <c r="G174" i="5"/>
  <c r="F174" i="5"/>
  <c r="H173" i="5"/>
  <c r="G173" i="5"/>
  <c r="F173" i="5"/>
  <c r="H172" i="5"/>
  <c r="G172" i="5"/>
  <c r="F172" i="5"/>
  <c r="H171" i="5"/>
  <c r="G171" i="5"/>
  <c r="F171" i="5"/>
  <c r="H170" i="5"/>
  <c r="G170" i="5"/>
  <c r="F170" i="5"/>
  <c r="H169" i="5"/>
  <c r="G169" i="5"/>
  <c r="F169" i="5"/>
  <c r="H168" i="5"/>
  <c r="G168" i="5"/>
  <c r="F168" i="5"/>
  <c r="H167" i="5"/>
  <c r="G167" i="5"/>
  <c r="F167" i="5"/>
  <c r="H166" i="5"/>
  <c r="G166" i="5"/>
  <c r="F166" i="5"/>
  <c r="H165" i="5"/>
  <c r="G165" i="5"/>
  <c r="F165" i="5"/>
  <c r="H164" i="5"/>
  <c r="G164" i="5"/>
  <c r="F164" i="5"/>
  <c r="H163" i="5"/>
  <c r="G163" i="5"/>
  <c r="F163" i="5"/>
  <c r="H162" i="5"/>
  <c r="G162" i="5"/>
  <c r="F16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L14" i="5"/>
  <c r="G155" i="5" s="1"/>
  <c r="H155" i="5" s="1"/>
  <c r="F14" i="5"/>
  <c r="F13" i="5"/>
  <c r="F12" i="5"/>
  <c r="F11" i="5"/>
  <c r="F10" i="5"/>
  <c r="F9" i="5"/>
  <c r="D14" i="2"/>
  <c r="G1000" i="2"/>
  <c r="G155" i="4"/>
  <c r="G156" i="4"/>
  <c r="G157" i="4"/>
  <c r="G158" i="4"/>
  <c r="G154" i="4"/>
  <c r="D155" i="4"/>
  <c r="D156" i="4"/>
  <c r="D157" i="4"/>
  <c r="D158" i="4"/>
  <c r="D154" i="4"/>
  <c r="B155" i="4"/>
  <c r="B156" i="4"/>
  <c r="B157" i="4"/>
  <c r="B158" i="4"/>
  <c r="I159" i="4"/>
  <c r="B154" i="4"/>
  <c r="C155" i="4"/>
  <c r="F155" i="4" s="1"/>
  <c r="C156" i="4"/>
  <c r="F156" i="4" s="1"/>
  <c r="C157" i="4"/>
  <c r="F157" i="4" s="1"/>
  <c r="C158" i="4"/>
  <c r="F158" i="4" s="1"/>
  <c r="G159" i="4"/>
  <c r="G162" i="4"/>
  <c r="C154" i="4"/>
  <c r="F154" i="4" s="1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21" i="4"/>
  <c r="I1003" i="4"/>
  <c r="G1003" i="4"/>
  <c r="I1002" i="4"/>
  <c r="I1001" i="4"/>
  <c r="G1001" i="4"/>
  <c r="I1000" i="4"/>
  <c r="G1000" i="4"/>
  <c r="F1000" i="4"/>
  <c r="I999" i="4"/>
  <c r="G999" i="4"/>
  <c r="F999" i="4"/>
  <c r="I998" i="4"/>
  <c r="G998" i="4"/>
  <c r="F998" i="4"/>
  <c r="I997" i="4"/>
  <c r="G997" i="4"/>
  <c r="F997" i="4"/>
  <c r="I996" i="4"/>
  <c r="G996" i="4"/>
  <c r="F996" i="4"/>
  <c r="I995" i="4"/>
  <c r="G995" i="4"/>
  <c r="F995" i="4"/>
  <c r="I994" i="4"/>
  <c r="G994" i="4"/>
  <c r="F994" i="4"/>
  <c r="I993" i="4"/>
  <c r="G993" i="4"/>
  <c r="F993" i="4"/>
  <c r="I992" i="4"/>
  <c r="G992" i="4"/>
  <c r="F992" i="4"/>
  <c r="I991" i="4"/>
  <c r="G991" i="4"/>
  <c r="F991" i="4"/>
  <c r="I990" i="4"/>
  <c r="G990" i="4"/>
  <c r="F990" i="4"/>
  <c r="I989" i="4"/>
  <c r="G989" i="4"/>
  <c r="F989" i="4"/>
  <c r="I988" i="4"/>
  <c r="G988" i="4"/>
  <c r="F988" i="4"/>
  <c r="I987" i="4"/>
  <c r="G987" i="4"/>
  <c r="F987" i="4"/>
  <c r="I986" i="4"/>
  <c r="G986" i="4"/>
  <c r="F986" i="4"/>
  <c r="I985" i="4"/>
  <c r="G985" i="4"/>
  <c r="F985" i="4"/>
  <c r="I984" i="4"/>
  <c r="G984" i="4"/>
  <c r="F984" i="4"/>
  <c r="I983" i="4"/>
  <c r="G983" i="4"/>
  <c r="F983" i="4"/>
  <c r="I982" i="4"/>
  <c r="G982" i="4"/>
  <c r="F982" i="4"/>
  <c r="I981" i="4"/>
  <c r="G981" i="4"/>
  <c r="F981" i="4"/>
  <c r="I980" i="4"/>
  <c r="G980" i="4"/>
  <c r="F980" i="4"/>
  <c r="I979" i="4"/>
  <c r="G979" i="4"/>
  <c r="F979" i="4"/>
  <c r="I978" i="4"/>
  <c r="G978" i="4"/>
  <c r="F978" i="4"/>
  <c r="I977" i="4"/>
  <c r="G977" i="4"/>
  <c r="F977" i="4"/>
  <c r="I976" i="4"/>
  <c r="G976" i="4"/>
  <c r="F976" i="4"/>
  <c r="I975" i="4"/>
  <c r="G975" i="4"/>
  <c r="F975" i="4"/>
  <c r="I974" i="4"/>
  <c r="G974" i="4"/>
  <c r="F974" i="4"/>
  <c r="I973" i="4"/>
  <c r="G973" i="4"/>
  <c r="F973" i="4"/>
  <c r="I972" i="4"/>
  <c r="G972" i="4"/>
  <c r="F972" i="4"/>
  <c r="I971" i="4"/>
  <c r="G971" i="4"/>
  <c r="F971" i="4"/>
  <c r="I970" i="4"/>
  <c r="G970" i="4"/>
  <c r="F970" i="4"/>
  <c r="I969" i="4"/>
  <c r="G969" i="4"/>
  <c r="F969" i="4"/>
  <c r="I968" i="4"/>
  <c r="G968" i="4"/>
  <c r="F968" i="4"/>
  <c r="I967" i="4"/>
  <c r="G967" i="4"/>
  <c r="F967" i="4"/>
  <c r="I966" i="4"/>
  <c r="G966" i="4"/>
  <c r="F966" i="4"/>
  <c r="I965" i="4"/>
  <c r="G965" i="4"/>
  <c r="F965" i="4"/>
  <c r="I964" i="4"/>
  <c r="G964" i="4"/>
  <c r="F964" i="4"/>
  <c r="I963" i="4"/>
  <c r="G963" i="4"/>
  <c r="F963" i="4"/>
  <c r="I962" i="4"/>
  <c r="G962" i="4"/>
  <c r="F962" i="4"/>
  <c r="I961" i="4"/>
  <c r="G961" i="4"/>
  <c r="F961" i="4"/>
  <c r="I960" i="4"/>
  <c r="G960" i="4"/>
  <c r="F960" i="4"/>
  <c r="I959" i="4"/>
  <c r="G959" i="4"/>
  <c r="F959" i="4"/>
  <c r="I958" i="4"/>
  <c r="G958" i="4"/>
  <c r="F958" i="4"/>
  <c r="I957" i="4"/>
  <c r="G957" i="4"/>
  <c r="F957" i="4"/>
  <c r="I956" i="4"/>
  <c r="G956" i="4"/>
  <c r="F956" i="4"/>
  <c r="I955" i="4"/>
  <c r="G955" i="4"/>
  <c r="F955" i="4"/>
  <c r="I954" i="4"/>
  <c r="G954" i="4"/>
  <c r="F954" i="4"/>
  <c r="I953" i="4"/>
  <c r="G953" i="4"/>
  <c r="F953" i="4"/>
  <c r="I952" i="4"/>
  <c r="G952" i="4"/>
  <c r="F952" i="4"/>
  <c r="I951" i="4"/>
  <c r="G951" i="4"/>
  <c r="F951" i="4"/>
  <c r="I950" i="4"/>
  <c r="G950" i="4"/>
  <c r="F950" i="4"/>
  <c r="I949" i="4"/>
  <c r="G949" i="4"/>
  <c r="F949" i="4"/>
  <c r="I948" i="4"/>
  <c r="G948" i="4"/>
  <c r="F948" i="4"/>
  <c r="I947" i="4"/>
  <c r="G947" i="4"/>
  <c r="F947" i="4"/>
  <c r="I946" i="4"/>
  <c r="G946" i="4"/>
  <c r="F946" i="4"/>
  <c r="I945" i="4"/>
  <c r="G945" i="4"/>
  <c r="F945" i="4"/>
  <c r="I944" i="4"/>
  <c r="G944" i="4"/>
  <c r="F944" i="4"/>
  <c r="I943" i="4"/>
  <c r="G943" i="4"/>
  <c r="F943" i="4"/>
  <c r="I942" i="4"/>
  <c r="G942" i="4"/>
  <c r="F942" i="4"/>
  <c r="I941" i="4"/>
  <c r="G941" i="4"/>
  <c r="F941" i="4"/>
  <c r="I940" i="4"/>
  <c r="G940" i="4"/>
  <c r="F940" i="4"/>
  <c r="I939" i="4"/>
  <c r="G939" i="4"/>
  <c r="F939" i="4"/>
  <c r="I938" i="4"/>
  <c r="G938" i="4"/>
  <c r="F938" i="4"/>
  <c r="I937" i="4"/>
  <c r="G937" i="4"/>
  <c r="F937" i="4"/>
  <c r="I936" i="4"/>
  <c r="G936" i="4"/>
  <c r="F936" i="4"/>
  <c r="I935" i="4"/>
  <c r="G935" i="4"/>
  <c r="F935" i="4"/>
  <c r="I934" i="4"/>
  <c r="G934" i="4"/>
  <c r="F934" i="4"/>
  <c r="I933" i="4"/>
  <c r="G933" i="4"/>
  <c r="F933" i="4"/>
  <c r="I932" i="4"/>
  <c r="G932" i="4"/>
  <c r="F932" i="4"/>
  <c r="I931" i="4"/>
  <c r="G931" i="4"/>
  <c r="F931" i="4"/>
  <c r="I930" i="4"/>
  <c r="G930" i="4"/>
  <c r="F930" i="4"/>
  <c r="I929" i="4"/>
  <c r="G929" i="4"/>
  <c r="F929" i="4"/>
  <c r="I928" i="4"/>
  <c r="G928" i="4"/>
  <c r="F928" i="4"/>
  <c r="I927" i="4"/>
  <c r="G927" i="4"/>
  <c r="F927" i="4"/>
  <c r="I926" i="4"/>
  <c r="G926" i="4"/>
  <c r="F926" i="4"/>
  <c r="I925" i="4"/>
  <c r="G925" i="4"/>
  <c r="F925" i="4"/>
  <c r="I924" i="4"/>
  <c r="G924" i="4"/>
  <c r="F924" i="4"/>
  <c r="I923" i="4"/>
  <c r="G923" i="4"/>
  <c r="F923" i="4"/>
  <c r="I922" i="4"/>
  <c r="G922" i="4"/>
  <c r="F922" i="4"/>
  <c r="I921" i="4"/>
  <c r="G921" i="4"/>
  <c r="F921" i="4"/>
  <c r="I920" i="4"/>
  <c r="G920" i="4"/>
  <c r="F920" i="4"/>
  <c r="I919" i="4"/>
  <c r="G919" i="4"/>
  <c r="F919" i="4"/>
  <c r="I918" i="4"/>
  <c r="G918" i="4"/>
  <c r="F918" i="4"/>
  <c r="I917" i="4"/>
  <c r="G917" i="4"/>
  <c r="F917" i="4"/>
  <c r="I916" i="4"/>
  <c r="G916" i="4"/>
  <c r="F916" i="4"/>
  <c r="I915" i="4"/>
  <c r="G915" i="4"/>
  <c r="F915" i="4"/>
  <c r="I914" i="4"/>
  <c r="G914" i="4"/>
  <c r="F914" i="4"/>
  <c r="I913" i="4"/>
  <c r="G913" i="4"/>
  <c r="F913" i="4"/>
  <c r="I912" i="4"/>
  <c r="G912" i="4"/>
  <c r="F912" i="4"/>
  <c r="I911" i="4"/>
  <c r="G911" i="4"/>
  <c r="F911" i="4"/>
  <c r="I910" i="4"/>
  <c r="G910" i="4"/>
  <c r="F910" i="4"/>
  <c r="I909" i="4"/>
  <c r="G909" i="4"/>
  <c r="F909" i="4"/>
  <c r="I908" i="4"/>
  <c r="G908" i="4"/>
  <c r="F908" i="4"/>
  <c r="I907" i="4"/>
  <c r="G907" i="4"/>
  <c r="F907" i="4"/>
  <c r="I906" i="4"/>
  <c r="G906" i="4"/>
  <c r="F906" i="4"/>
  <c r="I905" i="4"/>
  <c r="G905" i="4"/>
  <c r="F905" i="4"/>
  <c r="I904" i="4"/>
  <c r="G904" i="4"/>
  <c r="F904" i="4"/>
  <c r="I903" i="4"/>
  <c r="G903" i="4"/>
  <c r="F903" i="4"/>
  <c r="I902" i="4"/>
  <c r="G902" i="4"/>
  <c r="F902" i="4"/>
  <c r="I901" i="4"/>
  <c r="G901" i="4"/>
  <c r="F901" i="4"/>
  <c r="I900" i="4"/>
  <c r="G900" i="4"/>
  <c r="F900" i="4"/>
  <c r="I899" i="4"/>
  <c r="G899" i="4"/>
  <c r="F899" i="4"/>
  <c r="I898" i="4"/>
  <c r="G898" i="4"/>
  <c r="F898" i="4"/>
  <c r="I897" i="4"/>
  <c r="G897" i="4"/>
  <c r="F897" i="4"/>
  <c r="I896" i="4"/>
  <c r="G896" i="4"/>
  <c r="F896" i="4"/>
  <c r="I895" i="4"/>
  <c r="G895" i="4"/>
  <c r="F895" i="4"/>
  <c r="I894" i="4"/>
  <c r="G894" i="4"/>
  <c r="F894" i="4"/>
  <c r="I893" i="4"/>
  <c r="G893" i="4"/>
  <c r="F893" i="4"/>
  <c r="I892" i="4"/>
  <c r="G892" i="4"/>
  <c r="F892" i="4"/>
  <c r="I891" i="4"/>
  <c r="G891" i="4"/>
  <c r="F891" i="4"/>
  <c r="I890" i="4"/>
  <c r="G890" i="4"/>
  <c r="F890" i="4"/>
  <c r="I889" i="4"/>
  <c r="G889" i="4"/>
  <c r="F889" i="4"/>
  <c r="I888" i="4"/>
  <c r="G888" i="4"/>
  <c r="F888" i="4"/>
  <c r="I887" i="4"/>
  <c r="G887" i="4"/>
  <c r="F887" i="4"/>
  <c r="I886" i="4"/>
  <c r="G886" i="4"/>
  <c r="F886" i="4"/>
  <c r="I885" i="4"/>
  <c r="G885" i="4"/>
  <c r="F885" i="4"/>
  <c r="I884" i="4"/>
  <c r="G884" i="4"/>
  <c r="F884" i="4"/>
  <c r="I883" i="4"/>
  <c r="G883" i="4"/>
  <c r="F883" i="4"/>
  <c r="I882" i="4"/>
  <c r="G882" i="4"/>
  <c r="F882" i="4"/>
  <c r="I881" i="4"/>
  <c r="G881" i="4"/>
  <c r="F881" i="4"/>
  <c r="I880" i="4"/>
  <c r="G880" i="4"/>
  <c r="F880" i="4"/>
  <c r="I879" i="4"/>
  <c r="G879" i="4"/>
  <c r="F879" i="4"/>
  <c r="I878" i="4"/>
  <c r="G878" i="4"/>
  <c r="F878" i="4"/>
  <c r="I877" i="4"/>
  <c r="G877" i="4"/>
  <c r="F877" i="4"/>
  <c r="I876" i="4"/>
  <c r="G876" i="4"/>
  <c r="F876" i="4"/>
  <c r="I875" i="4"/>
  <c r="G875" i="4"/>
  <c r="F875" i="4"/>
  <c r="I874" i="4"/>
  <c r="G874" i="4"/>
  <c r="F874" i="4"/>
  <c r="I873" i="4"/>
  <c r="G873" i="4"/>
  <c r="F873" i="4"/>
  <c r="I872" i="4"/>
  <c r="G872" i="4"/>
  <c r="F872" i="4"/>
  <c r="I871" i="4"/>
  <c r="G871" i="4"/>
  <c r="F871" i="4"/>
  <c r="I870" i="4"/>
  <c r="G870" i="4"/>
  <c r="F870" i="4"/>
  <c r="I869" i="4"/>
  <c r="G869" i="4"/>
  <c r="F869" i="4"/>
  <c r="I868" i="4"/>
  <c r="G868" i="4"/>
  <c r="F868" i="4"/>
  <c r="I867" i="4"/>
  <c r="G867" i="4"/>
  <c r="F867" i="4"/>
  <c r="I866" i="4"/>
  <c r="G866" i="4"/>
  <c r="F866" i="4"/>
  <c r="I865" i="4"/>
  <c r="G865" i="4"/>
  <c r="F865" i="4"/>
  <c r="I864" i="4"/>
  <c r="G864" i="4"/>
  <c r="F864" i="4"/>
  <c r="I863" i="4"/>
  <c r="G863" i="4"/>
  <c r="F863" i="4"/>
  <c r="I862" i="4"/>
  <c r="G862" i="4"/>
  <c r="F862" i="4"/>
  <c r="I861" i="4"/>
  <c r="G861" i="4"/>
  <c r="F861" i="4"/>
  <c r="I860" i="4"/>
  <c r="G860" i="4"/>
  <c r="F860" i="4"/>
  <c r="I859" i="4"/>
  <c r="G859" i="4"/>
  <c r="F859" i="4"/>
  <c r="I858" i="4"/>
  <c r="G858" i="4"/>
  <c r="F858" i="4"/>
  <c r="I857" i="4"/>
  <c r="G857" i="4"/>
  <c r="F857" i="4"/>
  <c r="I856" i="4"/>
  <c r="G856" i="4"/>
  <c r="F856" i="4"/>
  <c r="I855" i="4"/>
  <c r="G855" i="4"/>
  <c r="F855" i="4"/>
  <c r="I854" i="4"/>
  <c r="G854" i="4"/>
  <c r="F854" i="4"/>
  <c r="I853" i="4"/>
  <c r="G853" i="4"/>
  <c r="F853" i="4"/>
  <c r="I852" i="4"/>
  <c r="G852" i="4"/>
  <c r="F852" i="4"/>
  <c r="I851" i="4"/>
  <c r="G851" i="4"/>
  <c r="F851" i="4"/>
  <c r="I850" i="4"/>
  <c r="G850" i="4"/>
  <c r="F850" i="4"/>
  <c r="I849" i="4"/>
  <c r="G849" i="4"/>
  <c r="F849" i="4"/>
  <c r="I848" i="4"/>
  <c r="G848" i="4"/>
  <c r="F848" i="4"/>
  <c r="I847" i="4"/>
  <c r="G847" i="4"/>
  <c r="F847" i="4"/>
  <c r="I846" i="4"/>
  <c r="G846" i="4"/>
  <c r="F846" i="4"/>
  <c r="I845" i="4"/>
  <c r="G845" i="4"/>
  <c r="F845" i="4"/>
  <c r="I844" i="4"/>
  <c r="G844" i="4"/>
  <c r="F844" i="4"/>
  <c r="I843" i="4"/>
  <c r="G843" i="4"/>
  <c r="F843" i="4"/>
  <c r="I842" i="4"/>
  <c r="G842" i="4"/>
  <c r="F842" i="4"/>
  <c r="I841" i="4"/>
  <c r="G841" i="4"/>
  <c r="F841" i="4"/>
  <c r="I840" i="4"/>
  <c r="G840" i="4"/>
  <c r="F840" i="4"/>
  <c r="I839" i="4"/>
  <c r="G839" i="4"/>
  <c r="F839" i="4"/>
  <c r="I838" i="4"/>
  <c r="G838" i="4"/>
  <c r="F838" i="4"/>
  <c r="I837" i="4"/>
  <c r="G837" i="4"/>
  <c r="F837" i="4"/>
  <c r="I836" i="4"/>
  <c r="G836" i="4"/>
  <c r="F836" i="4"/>
  <c r="I835" i="4"/>
  <c r="G835" i="4"/>
  <c r="F835" i="4"/>
  <c r="I834" i="4"/>
  <c r="G834" i="4"/>
  <c r="F834" i="4"/>
  <c r="I833" i="4"/>
  <c r="G833" i="4"/>
  <c r="F833" i="4"/>
  <c r="I832" i="4"/>
  <c r="G832" i="4"/>
  <c r="F832" i="4"/>
  <c r="I831" i="4"/>
  <c r="G831" i="4"/>
  <c r="F831" i="4"/>
  <c r="I830" i="4"/>
  <c r="G830" i="4"/>
  <c r="F830" i="4"/>
  <c r="I829" i="4"/>
  <c r="G829" i="4"/>
  <c r="F829" i="4"/>
  <c r="I828" i="4"/>
  <c r="G828" i="4"/>
  <c r="F828" i="4"/>
  <c r="I827" i="4"/>
  <c r="G827" i="4"/>
  <c r="F827" i="4"/>
  <c r="I826" i="4"/>
  <c r="G826" i="4"/>
  <c r="F826" i="4"/>
  <c r="I825" i="4"/>
  <c r="G825" i="4"/>
  <c r="F825" i="4"/>
  <c r="I824" i="4"/>
  <c r="G824" i="4"/>
  <c r="F824" i="4"/>
  <c r="I823" i="4"/>
  <c r="G823" i="4"/>
  <c r="F823" i="4"/>
  <c r="I822" i="4"/>
  <c r="G822" i="4"/>
  <c r="F822" i="4"/>
  <c r="I821" i="4"/>
  <c r="G821" i="4"/>
  <c r="F821" i="4"/>
  <c r="I820" i="4"/>
  <c r="G820" i="4"/>
  <c r="F820" i="4"/>
  <c r="I819" i="4"/>
  <c r="G819" i="4"/>
  <c r="F819" i="4"/>
  <c r="I818" i="4"/>
  <c r="G818" i="4"/>
  <c r="F818" i="4"/>
  <c r="I817" i="4"/>
  <c r="G817" i="4"/>
  <c r="F817" i="4"/>
  <c r="I816" i="4"/>
  <c r="G816" i="4"/>
  <c r="F816" i="4"/>
  <c r="I815" i="4"/>
  <c r="G815" i="4"/>
  <c r="F815" i="4"/>
  <c r="I814" i="4"/>
  <c r="G814" i="4"/>
  <c r="F814" i="4"/>
  <c r="I813" i="4"/>
  <c r="G813" i="4"/>
  <c r="F813" i="4"/>
  <c r="I812" i="4"/>
  <c r="G812" i="4"/>
  <c r="F812" i="4"/>
  <c r="I811" i="4"/>
  <c r="G811" i="4"/>
  <c r="F811" i="4"/>
  <c r="I810" i="4"/>
  <c r="G810" i="4"/>
  <c r="F810" i="4"/>
  <c r="I809" i="4"/>
  <c r="G809" i="4"/>
  <c r="F809" i="4"/>
  <c r="I808" i="4"/>
  <c r="G808" i="4"/>
  <c r="F808" i="4"/>
  <c r="I807" i="4"/>
  <c r="G807" i="4"/>
  <c r="F807" i="4"/>
  <c r="I806" i="4"/>
  <c r="G806" i="4"/>
  <c r="F806" i="4"/>
  <c r="I805" i="4"/>
  <c r="G805" i="4"/>
  <c r="F805" i="4"/>
  <c r="I804" i="4"/>
  <c r="G804" i="4"/>
  <c r="F804" i="4"/>
  <c r="I803" i="4"/>
  <c r="G803" i="4"/>
  <c r="F803" i="4"/>
  <c r="I802" i="4"/>
  <c r="G802" i="4"/>
  <c r="F802" i="4"/>
  <c r="I801" i="4"/>
  <c r="G801" i="4"/>
  <c r="F801" i="4"/>
  <c r="I800" i="4"/>
  <c r="G800" i="4"/>
  <c r="F800" i="4"/>
  <c r="I799" i="4"/>
  <c r="G799" i="4"/>
  <c r="F799" i="4"/>
  <c r="I798" i="4"/>
  <c r="G798" i="4"/>
  <c r="F798" i="4"/>
  <c r="I797" i="4"/>
  <c r="G797" i="4"/>
  <c r="F797" i="4"/>
  <c r="I796" i="4"/>
  <c r="G796" i="4"/>
  <c r="F796" i="4"/>
  <c r="I795" i="4"/>
  <c r="G795" i="4"/>
  <c r="F795" i="4"/>
  <c r="I794" i="4"/>
  <c r="G794" i="4"/>
  <c r="F794" i="4"/>
  <c r="I793" i="4"/>
  <c r="G793" i="4"/>
  <c r="F793" i="4"/>
  <c r="I792" i="4"/>
  <c r="G792" i="4"/>
  <c r="F792" i="4"/>
  <c r="I791" i="4"/>
  <c r="G791" i="4"/>
  <c r="F791" i="4"/>
  <c r="I790" i="4"/>
  <c r="G790" i="4"/>
  <c r="F790" i="4"/>
  <c r="I789" i="4"/>
  <c r="G789" i="4"/>
  <c r="F789" i="4"/>
  <c r="I788" i="4"/>
  <c r="G788" i="4"/>
  <c r="F788" i="4"/>
  <c r="I787" i="4"/>
  <c r="G787" i="4"/>
  <c r="F787" i="4"/>
  <c r="I786" i="4"/>
  <c r="G786" i="4"/>
  <c r="F786" i="4"/>
  <c r="I785" i="4"/>
  <c r="G785" i="4"/>
  <c r="F785" i="4"/>
  <c r="I784" i="4"/>
  <c r="G784" i="4"/>
  <c r="F784" i="4"/>
  <c r="I783" i="4"/>
  <c r="G783" i="4"/>
  <c r="F783" i="4"/>
  <c r="I782" i="4"/>
  <c r="G782" i="4"/>
  <c r="F782" i="4"/>
  <c r="I781" i="4"/>
  <c r="G781" i="4"/>
  <c r="F781" i="4"/>
  <c r="I780" i="4"/>
  <c r="G780" i="4"/>
  <c r="F780" i="4"/>
  <c r="I779" i="4"/>
  <c r="G779" i="4"/>
  <c r="F779" i="4"/>
  <c r="I778" i="4"/>
  <c r="G778" i="4"/>
  <c r="F778" i="4"/>
  <c r="I777" i="4"/>
  <c r="G777" i="4"/>
  <c r="F777" i="4"/>
  <c r="I776" i="4"/>
  <c r="G776" i="4"/>
  <c r="F776" i="4"/>
  <c r="I775" i="4"/>
  <c r="G775" i="4"/>
  <c r="F775" i="4"/>
  <c r="I774" i="4"/>
  <c r="G774" i="4"/>
  <c r="F774" i="4"/>
  <c r="I773" i="4"/>
  <c r="G773" i="4"/>
  <c r="F773" i="4"/>
  <c r="I772" i="4"/>
  <c r="G772" i="4"/>
  <c r="F772" i="4"/>
  <c r="I771" i="4"/>
  <c r="G771" i="4"/>
  <c r="F771" i="4"/>
  <c r="I770" i="4"/>
  <c r="G770" i="4"/>
  <c r="F770" i="4"/>
  <c r="I769" i="4"/>
  <c r="G769" i="4"/>
  <c r="F769" i="4"/>
  <c r="I768" i="4"/>
  <c r="G768" i="4"/>
  <c r="F768" i="4"/>
  <c r="I767" i="4"/>
  <c r="G767" i="4"/>
  <c r="F767" i="4"/>
  <c r="I766" i="4"/>
  <c r="G766" i="4"/>
  <c r="F766" i="4"/>
  <c r="I765" i="4"/>
  <c r="G765" i="4"/>
  <c r="F765" i="4"/>
  <c r="I764" i="4"/>
  <c r="G764" i="4"/>
  <c r="F764" i="4"/>
  <c r="I763" i="4"/>
  <c r="G763" i="4"/>
  <c r="F763" i="4"/>
  <c r="I762" i="4"/>
  <c r="G762" i="4"/>
  <c r="F762" i="4"/>
  <c r="I761" i="4"/>
  <c r="G761" i="4"/>
  <c r="F761" i="4"/>
  <c r="I760" i="4"/>
  <c r="G760" i="4"/>
  <c r="F760" i="4"/>
  <c r="I759" i="4"/>
  <c r="G759" i="4"/>
  <c r="F759" i="4"/>
  <c r="I758" i="4"/>
  <c r="G758" i="4"/>
  <c r="F758" i="4"/>
  <c r="I757" i="4"/>
  <c r="G757" i="4"/>
  <c r="F757" i="4"/>
  <c r="I756" i="4"/>
  <c r="G756" i="4"/>
  <c r="F756" i="4"/>
  <c r="I755" i="4"/>
  <c r="G755" i="4"/>
  <c r="F755" i="4"/>
  <c r="I754" i="4"/>
  <c r="G754" i="4"/>
  <c r="F754" i="4"/>
  <c r="I753" i="4"/>
  <c r="G753" i="4"/>
  <c r="F753" i="4"/>
  <c r="I752" i="4"/>
  <c r="G752" i="4"/>
  <c r="F752" i="4"/>
  <c r="I751" i="4"/>
  <c r="G751" i="4"/>
  <c r="F751" i="4"/>
  <c r="I750" i="4"/>
  <c r="G750" i="4"/>
  <c r="F750" i="4"/>
  <c r="I749" i="4"/>
  <c r="G749" i="4"/>
  <c r="F749" i="4"/>
  <c r="I748" i="4"/>
  <c r="G748" i="4"/>
  <c r="F748" i="4"/>
  <c r="I747" i="4"/>
  <c r="G747" i="4"/>
  <c r="F747" i="4"/>
  <c r="I746" i="4"/>
  <c r="G746" i="4"/>
  <c r="F746" i="4"/>
  <c r="I745" i="4"/>
  <c r="G745" i="4"/>
  <c r="F745" i="4"/>
  <c r="I744" i="4"/>
  <c r="G744" i="4"/>
  <c r="F744" i="4"/>
  <c r="I743" i="4"/>
  <c r="G743" i="4"/>
  <c r="F743" i="4"/>
  <c r="I742" i="4"/>
  <c r="G742" i="4"/>
  <c r="F742" i="4"/>
  <c r="I741" i="4"/>
  <c r="G741" i="4"/>
  <c r="F741" i="4"/>
  <c r="I740" i="4"/>
  <c r="G740" i="4"/>
  <c r="F740" i="4"/>
  <c r="I739" i="4"/>
  <c r="G739" i="4"/>
  <c r="F739" i="4"/>
  <c r="I738" i="4"/>
  <c r="G738" i="4"/>
  <c r="F738" i="4"/>
  <c r="I737" i="4"/>
  <c r="G737" i="4"/>
  <c r="F737" i="4"/>
  <c r="I736" i="4"/>
  <c r="G736" i="4"/>
  <c r="F736" i="4"/>
  <c r="I735" i="4"/>
  <c r="G735" i="4"/>
  <c r="F735" i="4"/>
  <c r="I734" i="4"/>
  <c r="G734" i="4"/>
  <c r="F734" i="4"/>
  <c r="I733" i="4"/>
  <c r="G733" i="4"/>
  <c r="F733" i="4"/>
  <c r="I732" i="4"/>
  <c r="G732" i="4"/>
  <c r="F732" i="4"/>
  <c r="I731" i="4"/>
  <c r="G731" i="4"/>
  <c r="F731" i="4"/>
  <c r="I730" i="4"/>
  <c r="G730" i="4"/>
  <c r="F730" i="4"/>
  <c r="I729" i="4"/>
  <c r="G729" i="4"/>
  <c r="F729" i="4"/>
  <c r="I728" i="4"/>
  <c r="G728" i="4"/>
  <c r="F728" i="4"/>
  <c r="I727" i="4"/>
  <c r="G727" i="4"/>
  <c r="F727" i="4"/>
  <c r="I726" i="4"/>
  <c r="G726" i="4"/>
  <c r="F726" i="4"/>
  <c r="I725" i="4"/>
  <c r="G725" i="4"/>
  <c r="F725" i="4"/>
  <c r="I724" i="4"/>
  <c r="G724" i="4"/>
  <c r="F724" i="4"/>
  <c r="I723" i="4"/>
  <c r="G723" i="4"/>
  <c r="F723" i="4"/>
  <c r="I722" i="4"/>
  <c r="G722" i="4"/>
  <c r="F722" i="4"/>
  <c r="I721" i="4"/>
  <c r="G721" i="4"/>
  <c r="F721" i="4"/>
  <c r="I720" i="4"/>
  <c r="G720" i="4"/>
  <c r="F720" i="4"/>
  <c r="I719" i="4"/>
  <c r="G719" i="4"/>
  <c r="F719" i="4"/>
  <c r="I718" i="4"/>
  <c r="G718" i="4"/>
  <c r="F718" i="4"/>
  <c r="I717" i="4"/>
  <c r="G717" i="4"/>
  <c r="F717" i="4"/>
  <c r="I716" i="4"/>
  <c r="G716" i="4"/>
  <c r="F716" i="4"/>
  <c r="I715" i="4"/>
  <c r="G715" i="4"/>
  <c r="F715" i="4"/>
  <c r="I714" i="4"/>
  <c r="G714" i="4"/>
  <c r="F714" i="4"/>
  <c r="I713" i="4"/>
  <c r="G713" i="4"/>
  <c r="F713" i="4"/>
  <c r="I712" i="4"/>
  <c r="G712" i="4"/>
  <c r="F712" i="4"/>
  <c r="I711" i="4"/>
  <c r="G711" i="4"/>
  <c r="F711" i="4"/>
  <c r="I710" i="4"/>
  <c r="G710" i="4"/>
  <c r="F710" i="4"/>
  <c r="I709" i="4"/>
  <c r="G709" i="4"/>
  <c r="F709" i="4"/>
  <c r="I708" i="4"/>
  <c r="G708" i="4"/>
  <c r="F708" i="4"/>
  <c r="I707" i="4"/>
  <c r="G707" i="4"/>
  <c r="F707" i="4"/>
  <c r="I706" i="4"/>
  <c r="G706" i="4"/>
  <c r="F706" i="4"/>
  <c r="I705" i="4"/>
  <c r="G705" i="4"/>
  <c r="F705" i="4"/>
  <c r="I704" i="4"/>
  <c r="G704" i="4"/>
  <c r="F704" i="4"/>
  <c r="I703" i="4"/>
  <c r="G703" i="4"/>
  <c r="F703" i="4"/>
  <c r="I702" i="4"/>
  <c r="G702" i="4"/>
  <c r="F702" i="4"/>
  <c r="I701" i="4"/>
  <c r="G701" i="4"/>
  <c r="F701" i="4"/>
  <c r="I700" i="4"/>
  <c r="G700" i="4"/>
  <c r="F700" i="4"/>
  <c r="I699" i="4"/>
  <c r="G699" i="4"/>
  <c r="F699" i="4"/>
  <c r="I698" i="4"/>
  <c r="G698" i="4"/>
  <c r="F698" i="4"/>
  <c r="I697" i="4"/>
  <c r="G697" i="4"/>
  <c r="F697" i="4"/>
  <c r="I696" i="4"/>
  <c r="G696" i="4"/>
  <c r="F696" i="4"/>
  <c r="I695" i="4"/>
  <c r="G695" i="4"/>
  <c r="F695" i="4"/>
  <c r="I694" i="4"/>
  <c r="G694" i="4"/>
  <c r="F694" i="4"/>
  <c r="I693" i="4"/>
  <c r="G693" i="4"/>
  <c r="F693" i="4"/>
  <c r="I692" i="4"/>
  <c r="G692" i="4"/>
  <c r="F692" i="4"/>
  <c r="I691" i="4"/>
  <c r="G691" i="4"/>
  <c r="F691" i="4"/>
  <c r="I690" i="4"/>
  <c r="G690" i="4"/>
  <c r="F690" i="4"/>
  <c r="I689" i="4"/>
  <c r="G689" i="4"/>
  <c r="F689" i="4"/>
  <c r="I688" i="4"/>
  <c r="G688" i="4"/>
  <c r="F688" i="4"/>
  <c r="I687" i="4"/>
  <c r="G687" i="4"/>
  <c r="F687" i="4"/>
  <c r="I686" i="4"/>
  <c r="G686" i="4"/>
  <c r="F686" i="4"/>
  <c r="I685" i="4"/>
  <c r="G685" i="4"/>
  <c r="F685" i="4"/>
  <c r="I684" i="4"/>
  <c r="G684" i="4"/>
  <c r="F684" i="4"/>
  <c r="I683" i="4"/>
  <c r="G683" i="4"/>
  <c r="F683" i="4"/>
  <c r="I682" i="4"/>
  <c r="G682" i="4"/>
  <c r="F682" i="4"/>
  <c r="I681" i="4"/>
  <c r="G681" i="4"/>
  <c r="F681" i="4"/>
  <c r="I680" i="4"/>
  <c r="G680" i="4"/>
  <c r="F680" i="4"/>
  <c r="I679" i="4"/>
  <c r="G679" i="4"/>
  <c r="F679" i="4"/>
  <c r="I678" i="4"/>
  <c r="G678" i="4"/>
  <c r="F678" i="4"/>
  <c r="I677" i="4"/>
  <c r="G677" i="4"/>
  <c r="F677" i="4"/>
  <c r="I676" i="4"/>
  <c r="G676" i="4"/>
  <c r="F676" i="4"/>
  <c r="I675" i="4"/>
  <c r="G675" i="4"/>
  <c r="F675" i="4"/>
  <c r="I674" i="4"/>
  <c r="G674" i="4"/>
  <c r="F674" i="4"/>
  <c r="I673" i="4"/>
  <c r="G673" i="4"/>
  <c r="F673" i="4"/>
  <c r="I672" i="4"/>
  <c r="G672" i="4"/>
  <c r="F672" i="4"/>
  <c r="I671" i="4"/>
  <c r="G671" i="4"/>
  <c r="F671" i="4"/>
  <c r="I670" i="4"/>
  <c r="G670" i="4"/>
  <c r="F670" i="4"/>
  <c r="I669" i="4"/>
  <c r="G669" i="4"/>
  <c r="F669" i="4"/>
  <c r="I668" i="4"/>
  <c r="G668" i="4"/>
  <c r="F668" i="4"/>
  <c r="I667" i="4"/>
  <c r="G667" i="4"/>
  <c r="F667" i="4"/>
  <c r="I666" i="4"/>
  <c r="G666" i="4"/>
  <c r="F666" i="4"/>
  <c r="I665" i="4"/>
  <c r="G665" i="4"/>
  <c r="F665" i="4"/>
  <c r="I664" i="4"/>
  <c r="G664" i="4"/>
  <c r="F664" i="4"/>
  <c r="I663" i="4"/>
  <c r="G663" i="4"/>
  <c r="F663" i="4"/>
  <c r="I662" i="4"/>
  <c r="G662" i="4"/>
  <c r="F662" i="4"/>
  <c r="I661" i="4"/>
  <c r="G661" i="4"/>
  <c r="F661" i="4"/>
  <c r="I660" i="4"/>
  <c r="G660" i="4"/>
  <c r="F660" i="4"/>
  <c r="I659" i="4"/>
  <c r="G659" i="4"/>
  <c r="F659" i="4"/>
  <c r="I658" i="4"/>
  <c r="G658" i="4"/>
  <c r="F658" i="4"/>
  <c r="I657" i="4"/>
  <c r="G657" i="4"/>
  <c r="F657" i="4"/>
  <c r="I656" i="4"/>
  <c r="G656" i="4"/>
  <c r="F656" i="4"/>
  <c r="I655" i="4"/>
  <c r="G655" i="4"/>
  <c r="F655" i="4"/>
  <c r="I654" i="4"/>
  <c r="G654" i="4"/>
  <c r="F654" i="4"/>
  <c r="I653" i="4"/>
  <c r="G653" i="4"/>
  <c r="F653" i="4"/>
  <c r="I652" i="4"/>
  <c r="G652" i="4"/>
  <c r="F652" i="4"/>
  <c r="I651" i="4"/>
  <c r="G651" i="4"/>
  <c r="F651" i="4"/>
  <c r="I650" i="4"/>
  <c r="G650" i="4"/>
  <c r="F650" i="4"/>
  <c r="I649" i="4"/>
  <c r="G649" i="4"/>
  <c r="F649" i="4"/>
  <c r="I648" i="4"/>
  <c r="G648" i="4"/>
  <c r="F648" i="4"/>
  <c r="I647" i="4"/>
  <c r="G647" i="4"/>
  <c r="F647" i="4"/>
  <c r="I646" i="4"/>
  <c r="G646" i="4"/>
  <c r="F646" i="4"/>
  <c r="I645" i="4"/>
  <c r="G645" i="4"/>
  <c r="F645" i="4"/>
  <c r="I644" i="4"/>
  <c r="G644" i="4"/>
  <c r="F644" i="4"/>
  <c r="I643" i="4"/>
  <c r="G643" i="4"/>
  <c r="F643" i="4"/>
  <c r="I642" i="4"/>
  <c r="G642" i="4"/>
  <c r="F642" i="4"/>
  <c r="I641" i="4"/>
  <c r="G641" i="4"/>
  <c r="F641" i="4"/>
  <c r="I640" i="4"/>
  <c r="G640" i="4"/>
  <c r="F640" i="4"/>
  <c r="I639" i="4"/>
  <c r="G639" i="4"/>
  <c r="F639" i="4"/>
  <c r="I638" i="4"/>
  <c r="G638" i="4"/>
  <c r="F638" i="4"/>
  <c r="I637" i="4"/>
  <c r="G637" i="4"/>
  <c r="F637" i="4"/>
  <c r="I636" i="4"/>
  <c r="G636" i="4"/>
  <c r="F636" i="4"/>
  <c r="I635" i="4"/>
  <c r="G635" i="4"/>
  <c r="F635" i="4"/>
  <c r="I634" i="4"/>
  <c r="G634" i="4"/>
  <c r="F634" i="4"/>
  <c r="I633" i="4"/>
  <c r="G633" i="4"/>
  <c r="F633" i="4"/>
  <c r="I632" i="4"/>
  <c r="G632" i="4"/>
  <c r="F632" i="4"/>
  <c r="I631" i="4"/>
  <c r="G631" i="4"/>
  <c r="F631" i="4"/>
  <c r="I630" i="4"/>
  <c r="G630" i="4"/>
  <c r="F630" i="4"/>
  <c r="I629" i="4"/>
  <c r="G629" i="4"/>
  <c r="F629" i="4"/>
  <c r="I628" i="4"/>
  <c r="G628" i="4"/>
  <c r="F628" i="4"/>
  <c r="I627" i="4"/>
  <c r="G627" i="4"/>
  <c r="F627" i="4"/>
  <c r="I626" i="4"/>
  <c r="G626" i="4"/>
  <c r="F626" i="4"/>
  <c r="I625" i="4"/>
  <c r="G625" i="4"/>
  <c r="F625" i="4"/>
  <c r="I624" i="4"/>
  <c r="G624" i="4"/>
  <c r="F624" i="4"/>
  <c r="I623" i="4"/>
  <c r="G623" i="4"/>
  <c r="F623" i="4"/>
  <c r="I622" i="4"/>
  <c r="G622" i="4"/>
  <c r="F622" i="4"/>
  <c r="I621" i="4"/>
  <c r="G621" i="4"/>
  <c r="F621" i="4"/>
  <c r="I620" i="4"/>
  <c r="G620" i="4"/>
  <c r="F620" i="4"/>
  <c r="I619" i="4"/>
  <c r="G619" i="4"/>
  <c r="F619" i="4"/>
  <c r="I618" i="4"/>
  <c r="G618" i="4"/>
  <c r="F618" i="4"/>
  <c r="I617" i="4"/>
  <c r="G617" i="4"/>
  <c r="F617" i="4"/>
  <c r="I616" i="4"/>
  <c r="G616" i="4"/>
  <c r="F616" i="4"/>
  <c r="I615" i="4"/>
  <c r="G615" i="4"/>
  <c r="F615" i="4"/>
  <c r="I614" i="4"/>
  <c r="G614" i="4"/>
  <c r="F614" i="4"/>
  <c r="I613" i="4"/>
  <c r="G613" i="4"/>
  <c r="F613" i="4"/>
  <c r="I612" i="4"/>
  <c r="G612" i="4"/>
  <c r="F612" i="4"/>
  <c r="I611" i="4"/>
  <c r="G611" i="4"/>
  <c r="F611" i="4"/>
  <c r="I610" i="4"/>
  <c r="G610" i="4"/>
  <c r="F610" i="4"/>
  <c r="I609" i="4"/>
  <c r="G609" i="4"/>
  <c r="F609" i="4"/>
  <c r="I608" i="4"/>
  <c r="G608" i="4"/>
  <c r="F608" i="4"/>
  <c r="I607" i="4"/>
  <c r="G607" i="4"/>
  <c r="F607" i="4"/>
  <c r="I606" i="4"/>
  <c r="G606" i="4"/>
  <c r="F606" i="4"/>
  <c r="I605" i="4"/>
  <c r="G605" i="4"/>
  <c r="F605" i="4"/>
  <c r="I604" i="4"/>
  <c r="G604" i="4"/>
  <c r="F604" i="4"/>
  <c r="I603" i="4"/>
  <c r="G603" i="4"/>
  <c r="F603" i="4"/>
  <c r="I602" i="4"/>
  <c r="G602" i="4"/>
  <c r="F602" i="4"/>
  <c r="I601" i="4"/>
  <c r="G601" i="4"/>
  <c r="F601" i="4"/>
  <c r="I600" i="4"/>
  <c r="G600" i="4"/>
  <c r="F600" i="4"/>
  <c r="I599" i="4"/>
  <c r="G599" i="4"/>
  <c r="F599" i="4"/>
  <c r="I598" i="4"/>
  <c r="G598" i="4"/>
  <c r="F598" i="4"/>
  <c r="I597" i="4"/>
  <c r="G597" i="4"/>
  <c r="F597" i="4"/>
  <c r="I596" i="4"/>
  <c r="G596" i="4"/>
  <c r="F596" i="4"/>
  <c r="I595" i="4"/>
  <c r="G595" i="4"/>
  <c r="F595" i="4"/>
  <c r="I594" i="4"/>
  <c r="G594" i="4"/>
  <c r="F594" i="4"/>
  <c r="I593" i="4"/>
  <c r="G593" i="4"/>
  <c r="F593" i="4"/>
  <c r="I592" i="4"/>
  <c r="G592" i="4"/>
  <c r="F592" i="4"/>
  <c r="I591" i="4"/>
  <c r="G591" i="4"/>
  <c r="F591" i="4"/>
  <c r="I590" i="4"/>
  <c r="G590" i="4"/>
  <c r="F590" i="4"/>
  <c r="I589" i="4"/>
  <c r="G589" i="4"/>
  <c r="F589" i="4"/>
  <c r="I588" i="4"/>
  <c r="G588" i="4"/>
  <c r="F588" i="4"/>
  <c r="I587" i="4"/>
  <c r="G587" i="4"/>
  <c r="F587" i="4"/>
  <c r="I586" i="4"/>
  <c r="G586" i="4"/>
  <c r="F586" i="4"/>
  <c r="I585" i="4"/>
  <c r="G585" i="4"/>
  <c r="F585" i="4"/>
  <c r="I584" i="4"/>
  <c r="G584" i="4"/>
  <c r="F584" i="4"/>
  <c r="I583" i="4"/>
  <c r="G583" i="4"/>
  <c r="F583" i="4"/>
  <c r="I582" i="4"/>
  <c r="G582" i="4"/>
  <c r="F582" i="4"/>
  <c r="I581" i="4"/>
  <c r="G581" i="4"/>
  <c r="F581" i="4"/>
  <c r="I580" i="4"/>
  <c r="G580" i="4"/>
  <c r="F580" i="4"/>
  <c r="I579" i="4"/>
  <c r="G579" i="4"/>
  <c r="F579" i="4"/>
  <c r="I578" i="4"/>
  <c r="G578" i="4"/>
  <c r="F578" i="4"/>
  <c r="I577" i="4"/>
  <c r="G577" i="4"/>
  <c r="F577" i="4"/>
  <c r="I576" i="4"/>
  <c r="G576" i="4"/>
  <c r="F576" i="4"/>
  <c r="I575" i="4"/>
  <c r="G575" i="4"/>
  <c r="F575" i="4"/>
  <c r="I574" i="4"/>
  <c r="G574" i="4"/>
  <c r="F574" i="4"/>
  <c r="I573" i="4"/>
  <c r="G573" i="4"/>
  <c r="F573" i="4"/>
  <c r="I572" i="4"/>
  <c r="G572" i="4"/>
  <c r="F572" i="4"/>
  <c r="I571" i="4"/>
  <c r="G571" i="4"/>
  <c r="F571" i="4"/>
  <c r="I570" i="4"/>
  <c r="G570" i="4"/>
  <c r="F570" i="4"/>
  <c r="I569" i="4"/>
  <c r="G569" i="4"/>
  <c r="F569" i="4"/>
  <c r="I568" i="4"/>
  <c r="G568" i="4"/>
  <c r="F568" i="4"/>
  <c r="I567" i="4"/>
  <c r="G567" i="4"/>
  <c r="F567" i="4"/>
  <c r="I566" i="4"/>
  <c r="G566" i="4"/>
  <c r="F566" i="4"/>
  <c r="I565" i="4"/>
  <c r="G565" i="4"/>
  <c r="F565" i="4"/>
  <c r="I564" i="4"/>
  <c r="G564" i="4"/>
  <c r="F564" i="4"/>
  <c r="I563" i="4"/>
  <c r="G563" i="4"/>
  <c r="F563" i="4"/>
  <c r="I562" i="4"/>
  <c r="G562" i="4"/>
  <c r="F562" i="4"/>
  <c r="I561" i="4"/>
  <c r="G561" i="4"/>
  <c r="F561" i="4"/>
  <c r="I560" i="4"/>
  <c r="G560" i="4"/>
  <c r="F560" i="4"/>
  <c r="I559" i="4"/>
  <c r="G559" i="4"/>
  <c r="F559" i="4"/>
  <c r="I558" i="4"/>
  <c r="G558" i="4"/>
  <c r="F558" i="4"/>
  <c r="I557" i="4"/>
  <c r="G557" i="4"/>
  <c r="F557" i="4"/>
  <c r="I556" i="4"/>
  <c r="G556" i="4"/>
  <c r="F556" i="4"/>
  <c r="I555" i="4"/>
  <c r="G555" i="4"/>
  <c r="F555" i="4"/>
  <c r="I554" i="4"/>
  <c r="G554" i="4"/>
  <c r="F554" i="4"/>
  <c r="I553" i="4"/>
  <c r="G553" i="4"/>
  <c r="F553" i="4"/>
  <c r="I552" i="4"/>
  <c r="G552" i="4"/>
  <c r="F552" i="4"/>
  <c r="I551" i="4"/>
  <c r="G551" i="4"/>
  <c r="F551" i="4"/>
  <c r="I550" i="4"/>
  <c r="G550" i="4"/>
  <c r="F550" i="4"/>
  <c r="I549" i="4"/>
  <c r="G549" i="4"/>
  <c r="F549" i="4"/>
  <c r="I548" i="4"/>
  <c r="G548" i="4"/>
  <c r="F548" i="4"/>
  <c r="I547" i="4"/>
  <c r="G547" i="4"/>
  <c r="F547" i="4"/>
  <c r="I546" i="4"/>
  <c r="G546" i="4"/>
  <c r="F546" i="4"/>
  <c r="I545" i="4"/>
  <c r="G545" i="4"/>
  <c r="F545" i="4"/>
  <c r="I544" i="4"/>
  <c r="G544" i="4"/>
  <c r="F544" i="4"/>
  <c r="I543" i="4"/>
  <c r="G543" i="4"/>
  <c r="F543" i="4"/>
  <c r="I542" i="4"/>
  <c r="G542" i="4"/>
  <c r="F542" i="4"/>
  <c r="I541" i="4"/>
  <c r="G541" i="4"/>
  <c r="F541" i="4"/>
  <c r="I540" i="4"/>
  <c r="G540" i="4"/>
  <c r="F540" i="4"/>
  <c r="I539" i="4"/>
  <c r="G539" i="4"/>
  <c r="F539" i="4"/>
  <c r="I538" i="4"/>
  <c r="G538" i="4"/>
  <c r="F538" i="4"/>
  <c r="I537" i="4"/>
  <c r="G537" i="4"/>
  <c r="F537" i="4"/>
  <c r="I536" i="4"/>
  <c r="G536" i="4"/>
  <c r="F536" i="4"/>
  <c r="I535" i="4"/>
  <c r="G535" i="4"/>
  <c r="F535" i="4"/>
  <c r="I534" i="4"/>
  <c r="G534" i="4"/>
  <c r="F534" i="4"/>
  <c r="I533" i="4"/>
  <c r="G533" i="4"/>
  <c r="F533" i="4"/>
  <c r="I532" i="4"/>
  <c r="G532" i="4"/>
  <c r="F532" i="4"/>
  <c r="I531" i="4"/>
  <c r="G531" i="4"/>
  <c r="F531" i="4"/>
  <c r="I530" i="4"/>
  <c r="G530" i="4"/>
  <c r="F530" i="4"/>
  <c r="I529" i="4"/>
  <c r="G529" i="4"/>
  <c r="F529" i="4"/>
  <c r="I528" i="4"/>
  <c r="G528" i="4"/>
  <c r="F528" i="4"/>
  <c r="I527" i="4"/>
  <c r="G527" i="4"/>
  <c r="F527" i="4"/>
  <c r="I526" i="4"/>
  <c r="G526" i="4"/>
  <c r="F526" i="4"/>
  <c r="I525" i="4"/>
  <c r="G525" i="4"/>
  <c r="F525" i="4"/>
  <c r="I524" i="4"/>
  <c r="G524" i="4"/>
  <c r="F524" i="4"/>
  <c r="I523" i="4"/>
  <c r="G523" i="4"/>
  <c r="F523" i="4"/>
  <c r="I522" i="4"/>
  <c r="G522" i="4"/>
  <c r="F522" i="4"/>
  <c r="I521" i="4"/>
  <c r="G521" i="4"/>
  <c r="F521" i="4"/>
  <c r="I520" i="4"/>
  <c r="G520" i="4"/>
  <c r="F520" i="4"/>
  <c r="I519" i="4"/>
  <c r="G519" i="4"/>
  <c r="F519" i="4"/>
  <c r="I518" i="4"/>
  <c r="G518" i="4"/>
  <c r="F518" i="4"/>
  <c r="I517" i="4"/>
  <c r="G517" i="4"/>
  <c r="F517" i="4"/>
  <c r="I516" i="4"/>
  <c r="G516" i="4"/>
  <c r="F516" i="4"/>
  <c r="I515" i="4"/>
  <c r="G515" i="4"/>
  <c r="F515" i="4"/>
  <c r="I514" i="4"/>
  <c r="G514" i="4"/>
  <c r="F514" i="4"/>
  <c r="I513" i="4"/>
  <c r="G513" i="4"/>
  <c r="F513" i="4"/>
  <c r="I512" i="4"/>
  <c r="G512" i="4"/>
  <c r="F512" i="4"/>
  <c r="I511" i="4"/>
  <c r="G511" i="4"/>
  <c r="F511" i="4"/>
  <c r="I510" i="4"/>
  <c r="G510" i="4"/>
  <c r="F510" i="4"/>
  <c r="I509" i="4"/>
  <c r="G509" i="4"/>
  <c r="F509" i="4"/>
  <c r="I508" i="4"/>
  <c r="G508" i="4"/>
  <c r="F508" i="4"/>
  <c r="I507" i="4"/>
  <c r="G507" i="4"/>
  <c r="F507" i="4"/>
  <c r="I506" i="4"/>
  <c r="G506" i="4"/>
  <c r="F506" i="4"/>
  <c r="I505" i="4"/>
  <c r="G505" i="4"/>
  <c r="F505" i="4"/>
  <c r="I504" i="4"/>
  <c r="G504" i="4"/>
  <c r="F504" i="4"/>
  <c r="I503" i="4"/>
  <c r="G503" i="4"/>
  <c r="F503" i="4"/>
  <c r="I502" i="4"/>
  <c r="G502" i="4"/>
  <c r="F502" i="4"/>
  <c r="I501" i="4"/>
  <c r="G501" i="4"/>
  <c r="F501" i="4"/>
  <c r="I500" i="4"/>
  <c r="G500" i="4"/>
  <c r="F500" i="4"/>
  <c r="I499" i="4"/>
  <c r="G499" i="4"/>
  <c r="F499" i="4"/>
  <c r="I498" i="4"/>
  <c r="G498" i="4"/>
  <c r="F498" i="4"/>
  <c r="I497" i="4"/>
  <c r="G497" i="4"/>
  <c r="F497" i="4"/>
  <c r="I496" i="4"/>
  <c r="G496" i="4"/>
  <c r="F496" i="4"/>
  <c r="I495" i="4"/>
  <c r="G495" i="4"/>
  <c r="F495" i="4"/>
  <c r="I494" i="4"/>
  <c r="G494" i="4"/>
  <c r="F494" i="4"/>
  <c r="I493" i="4"/>
  <c r="G493" i="4"/>
  <c r="F493" i="4"/>
  <c r="I492" i="4"/>
  <c r="G492" i="4"/>
  <c r="F492" i="4"/>
  <c r="I491" i="4"/>
  <c r="G491" i="4"/>
  <c r="F491" i="4"/>
  <c r="I490" i="4"/>
  <c r="G490" i="4"/>
  <c r="F490" i="4"/>
  <c r="I489" i="4"/>
  <c r="G489" i="4"/>
  <c r="F489" i="4"/>
  <c r="I488" i="4"/>
  <c r="G488" i="4"/>
  <c r="F488" i="4"/>
  <c r="I487" i="4"/>
  <c r="G487" i="4"/>
  <c r="F487" i="4"/>
  <c r="I486" i="4"/>
  <c r="G486" i="4"/>
  <c r="F486" i="4"/>
  <c r="I485" i="4"/>
  <c r="G485" i="4"/>
  <c r="F485" i="4"/>
  <c r="I484" i="4"/>
  <c r="G484" i="4"/>
  <c r="F484" i="4"/>
  <c r="I483" i="4"/>
  <c r="G483" i="4"/>
  <c r="F483" i="4"/>
  <c r="I482" i="4"/>
  <c r="G482" i="4"/>
  <c r="F482" i="4"/>
  <c r="I481" i="4"/>
  <c r="G481" i="4"/>
  <c r="F481" i="4"/>
  <c r="I480" i="4"/>
  <c r="G480" i="4"/>
  <c r="F480" i="4"/>
  <c r="I479" i="4"/>
  <c r="G479" i="4"/>
  <c r="F479" i="4"/>
  <c r="I478" i="4"/>
  <c r="G478" i="4"/>
  <c r="F478" i="4"/>
  <c r="I477" i="4"/>
  <c r="G477" i="4"/>
  <c r="F477" i="4"/>
  <c r="I476" i="4"/>
  <c r="G476" i="4"/>
  <c r="F476" i="4"/>
  <c r="I475" i="4"/>
  <c r="G475" i="4"/>
  <c r="F475" i="4"/>
  <c r="I474" i="4"/>
  <c r="G474" i="4"/>
  <c r="F474" i="4"/>
  <c r="I473" i="4"/>
  <c r="G473" i="4"/>
  <c r="F473" i="4"/>
  <c r="I472" i="4"/>
  <c r="G472" i="4"/>
  <c r="F472" i="4"/>
  <c r="I471" i="4"/>
  <c r="G471" i="4"/>
  <c r="F471" i="4"/>
  <c r="I470" i="4"/>
  <c r="G470" i="4"/>
  <c r="F470" i="4"/>
  <c r="I469" i="4"/>
  <c r="G469" i="4"/>
  <c r="F469" i="4"/>
  <c r="I468" i="4"/>
  <c r="G468" i="4"/>
  <c r="F468" i="4"/>
  <c r="I467" i="4"/>
  <c r="G467" i="4"/>
  <c r="F467" i="4"/>
  <c r="I466" i="4"/>
  <c r="G466" i="4"/>
  <c r="F466" i="4"/>
  <c r="I465" i="4"/>
  <c r="G465" i="4"/>
  <c r="F465" i="4"/>
  <c r="I464" i="4"/>
  <c r="G464" i="4"/>
  <c r="F464" i="4"/>
  <c r="I463" i="4"/>
  <c r="G463" i="4"/>
  <c r="F463" i="4"/>
  <c r="I462" i="4"/>
  <c r="G462" i="4"/>
  <c r="F462" i="4"/>
  <c r="I461" i="4"/>
  <c r="G461" i="4"/>
  <c r="F461" i="4"/>
  <c r="I460" i="4"/>
  <c r="G460" i="4"/>
  <c r="F460" i="4"/>
  <c r="I459" i="4"/>
  <c r="G459" i="4"/>
  <c r="F459" i="4"/>
  <c r="I458" i="4"/>
  <c r="G458" i="4"/>
  <c r="F458" i="4"/>
  <c r="I457" i="4"/>
  <c r="G457" i="4"/>
  <c r="F457" i="4"/>
  <c r="I456" i="4"/>
  <c r="G456" i="4"/>
  <c r="F456" i="4"/>
  <c r="I455" i="4"/>
  <c r="G455" i="4"/>
  <c r="F455" i="4"/>
  <c r="I454" i="4"/>
  <c r="G454" i="4"/>
  <c r="F454" i="4"/>
  <c r="I453" i="4"/>
  <c r="G453" i="4"/>
  <c r="F453" i="4"/>
  <c r="I452" i="4"/>
  <c r="G452" i="4"/>
  <c r="F452" i="4"/>
  <c r="I451" i="4"/>
  <c r="G451" i="4"/>
  <c r="F451" i="4"/>
  <c r="I450" i="4"/>
  <c r="G450" i="4"/>
  <c r="F450" i="4"/>
  <c r="I449" i="4"/>
  <c r="G449" i="4"/>
  <c r="F449" i="4"/>
  <c r="I448" i="4"/>
  <c r="G448" i="4"/>
  <c r="F448" i="4"/>
  <c r="I447" i="4"/>
  <c r="G447" i="4"/>
  <c r="F447" i="4"/>
  <c r="I446" i="4"/>
  <c r="G446" i="4"/>
  <c r="F446" i="4"/>
  <c r="I445" i="4"/>
  <c r="G445" i="4"/>
  <c r="F445" i="4"/>
  <c r="I444" i="4"/>
  <c r="G444" i="4"/>
  <c r="F444" i="4"/>
  <c r="I443" i="4"/>
  <c r="G443" i="4"/>
  <c r="F443" i="4"/>
  <c r="I442" i="4"/>
  <c r="G442" i="4"/>
  <c r="F442" i="4"/>
  <c r="I441" i="4"/>
  <c r="G441" i="4"/>
  <c r="F441" i="4"/>
  <c r="I440" i="4"/>
  <c r="G440" i="4"/>
  <c r="F440" i="4"/>
  <c r="I439" i="4"/>
  <c r="G439" i="4"/>
  <c r="F439" i="4"/>
  <c r="I438" i="4"/>
  <c r="G438" i="4"/>
  <c r="F438" i="4"/>
  <c r="I437" i="4"/>
  <c r="G437" i="4"/>
  <c r="F437" i="4"/>
  <c r="I436" i="4"/>
  <c r="G436" i="4"/>
  <c r="F436" i="4"/>
  <c r="I435" i="4"/>
  <c r="G435" i="4"/>
  <c r="F435" i="4"/>
  <c r="I434" i="4"/>
  <c r="G434" i="4"/>
  <c r="F434" i="4"/>
  <c r="I433" i="4"/>
  <c r="G433" i="4"/>
  <c r="F433" i="4"/>
  <c r="I432" i="4"/>
  <c r="G432" i="4"/>
  <c r="F432" i="4"/>
  <c r="I431" i="4"/>
  <c r="G431" i="4"/>
  <c r="F431" i="4"/>
  <c r="I430" i="4"/>
  <c r="G430" i="4"/>
  <c r="F430" i="4"/>
  <c r="I429" i="4"/>
  <c r="G429" i="4"/>
  <c r="F429" i="4"/>
  <c r="I428" i="4"/>
  <c r="G428" i="4"/>
  <c r="F428" i="4"/>
  <c r="I427" i="4"/>
  <c r="G427" i="4"/>
  <c r="F427" i="4"/>
  <c r="I426" i="4"/>
  <c r="G426" i="4"/>
  <c r="F426" i="4"/>
  <c r="I425" i="4"/>
  <c r="G425" i="4"/>
  <c r="F425" i="4"/>
  <c r="I424" i="4"/>
  <c r="G424" i="4"/>
  <c r="F424" i="4"/>
  <c r="I423" i="4"/>
  <c r="G423" i="4"/>
  <c r="F423" i="4"/>
  <c r="I422" i="4"/>
  <c r="G422" i="4"/>
  <c r="F422" i="4"/>
  <c r="I421" i="4"/>
  <c r="G421" i="4"/>
  <c r="F421" i="4"/>
  <c r="I420" i="4"/>
  <c r="G420" i="4"/>
  <c r="F420" i="4"/>
  <c r="I419" i="4"/>
  <c r="G419" i="4"/>
  <c r="F419" i="4"/>
  <c r="I418" i="4"/>
  <c r="G418" i="4"/>
  <c r="F418" i="4"/>
  <c r="I417" i="4"/>
  <c r="G417" i="4"/>
  <c r="F417" i="4"/>
  <c r="I416" i="4"/>
  <c r="G416" i="4"/>
  <c r="F416" i="4"/>
  <c r="I415" i="4"/>
  <c r="G415" i="4"/>
  <c r="F415" i="4"/>
  <c r="I414" i="4"/>
  <c r="G414" i="4"/>
  <c r="F414" i="4"/>
  <c r="I413" i="4"/>
  <c r="G413" i="4"/>
  <c r="F413" i="4"/>
  <c r="I412" i="4"/>
  <c r="G412" i="4"/>
  <c r="F412" i="4"/>
  <c r="I411" i="4"/>
  <c r="G411" i="4"/>
  <c r="F411" i="4"/>
  <c r="I410" i="4"/>
  <c r="G410" i="4"/>
  <c r="F410" i="4"/>
  <c r="I409" i="4"/>
  <c r="G409" i="4"/>
  <c r="F409" i="4"/>
  <c r="I408" i="4"/>
  <c r="G408" i="4"/>
  <c r="F408" i="4"/>
  <c r="I407" i="4"/>
  <c r="G407" i="4"/>
  <c r="F407" i="4"/>
  <c r="I406" i="4"/>
  <c r="G406" i="4"/>
  <c r="F406" i="4"/>
  <c r="I405" i="4"/>
  <c r="G405" i="4"/>
  <c r="F405" i="4"/>
  <c r="I404" i="4"/>
  <c r="G404" i="4"/>
  <c r="F404" i="4"/>
  <c r="I403" i="4"/>
  <c r="G403" i="4"/>
  <c r="F403" i="4"/>
  <c r="I402" i="4"/>
  <c r="G402" i="4"/>
  <c r="F402" i="4"/>
  <c r="I401" i="4"/>
  <c r="G401" i="4"/>
  <c r="F401" i="4"/>
  <c r="I400" i="4"/>
  <c r="G400" i="4"/>
  <c r="F400" i="4"/>
  <c r="I399" i="4"/>
  <c r="G399" i="4"/>
  <c r="F399" i="4"/>
  <c r="I398" i="4"/>
  <c r="G398" i="4"/>
  <c r="F398" i="4"/>
  <c r="I397" i="4"/>
  <c r="G397" i="4"/>
  <c r="F397" i="4"/>
  <c r="I396" i="4"/>
  <c r="G396" i="4"/>
  <c r="F396" i="4"/>
  <c r="I395" i="4"/>
  <c r="G395" i="4"/>
  <c r="F395" i="4"/>
  <c r="I394" i="4"/>
  <c r="G394" i="4"/>
  <c r="F394" i="4"/>
  <c r="I393" i="4"/>
  <c r="G393" i="4"/>
  <c r="F393" i="4"/>
  <c r="I392" i="4"/>
  <c r="G392" i="4"/>
  <c r="F392" i="4"/>
  <c r="I391" i="4"/>
  <c r="G391" i="4"/>
  <c r="F391" i="4"/>
  <c r="I390" i="4"/>
  <c r="G390" i="4"/>
  <c r="F390" i="4"/>
  <c r="I389" i="4"/>
  <c r="G389" i="4"/>
  <c r="F389" i="4"/>
  <c r="I388" i="4"/>
  <c r="G388" i="4"/>
  <c r="F388" i="4"/>
  <c r="I387" i="4"/>
  <c r="G387" i="4"/>
  <c r="F387" i="4"/>
  <c r="I386" i="4"/>
  <c r="G386" i="4"/>
  <c r="F386" i="4"/>
  <c r="I385" i="4"/>
  <c r="G385" i="4"/>
  <c r="F385" i="4"/>
  <c r="I384" i="4"/>
  <c r="G384" i="4"/>
  <c r="F384" i="4"/>
  <c r="I383" i="4"/>
  <c r="G383" i="4"/>
  <c r="F383" i="4"/>
  <c r="I382" i="4"/>
  <c r="G382" i="4"/>
  <c r="F382" i="4"/>
  <c r="I381" i="4"/>
  <c r="G381" i="4"/>
  <c r="F381" i="4"/>
  <c r="I380" i="4"/>
  <c r="G380" i="4"/>
  <c r="F380" i="4"/>
  <c r="I379" i="4"/>
  <c r="G379" i="4"/>
  <c r="F379" i="4"/>
  <c r="I378" i="4"/>
  <c r="G378" i="4"/>
  <c r="F378" i="4"/>
  <c r="I377" i="4"/>
  <c r="G377" i="4"/>
  <c r="F377" i="4"/>
  <c r="I376" i="4"/>
  <c r="G376" i="4"/>
  <c r="F376" i="4"/>
  <c r="I375" i="4"/>
  <c r="G375" i="4"/>
  <c r="F375" i="4"/>
  <c r="I374" i="4"/>
  <c r="G374" i="4"/>
  <c r="F374" i="4"/>
  <c r="I373" i="4"/>
  <c r="G373" i="4"/>
  <c r="F373" i="4"/>
  <c r="I372" i="4"/>
  <c r="G372" i="4"/>
  <c r="F372" i="4"/>
  <c r="I371" i="4"/>
  <c r="G371" i="4"/>
  <c r="F371" i="4"/>
  <c r="I370" i="4"/>
  <c r="G370" i="4"/>
  <c r="F370" i="4"/>
  <c r="I369" i="4"/>
  <c r="G369" i="4"/>
  <c r="F369" i="4"/>
  <c r="I368" i="4"/>
  <c r="G368" i="4"/>
  <c r="F368" i="4"/>
  <c r="I367" i="4"/>
  <c r="G367" i="4"/>
  <c r="F367" i="4"/>
  <c r="I366" i="4"/>
  <c r="G366" i="4"/>
  <c r="F366" i="4"/>
  <c r="I365" i="4"/>
  <c r="G365" i="4"/>
  <c r="F365" i="4"/>
  <c r="I364" i="4"/>
  <c r="G364" i="4"/>
  <c r="F364" i="4"/>
  <c r="I363" i="4"/>
  <c r="G363" i="4"/>
  <c r="F363" i="4"/>
  <c r="I362" i="4"/>
  <c r="G362" i="4"/>
  <c r="F362" i="4"/>
  <c r="I361" i="4"/>
  <c r="G361" i="4"/>
  <c r="F361" i="4"/>
  <c r="I360" i="4"/>
  <c r="G360" i="4"/>
  <c r="F360" i="4"/>
  <c r="I359" i="4"/>
  <c r="G359" i="4"/>
  <c r="F359" i="4"/>
  <c r="I358" i="4"/>
  <c r="G358" i="4"/>
  <c r="F358" i="4"/>
  <c r="I357" i="4"/>
  <c r="G357" i="4"/>
  <c r="F357" i="4"/>
  <c r="I356" i="4"/>
  <c r="G356" i="4"/>
  <c r="F356" i="4"/>
  <c r="I355" i="4"/>
  <c r="G355" i="4"/>
  <c r="F355" i="4"/>
  <c r="I354" i="4"/>
  <c r="G354" i="4"/>
  <c r="F354" i="4"/>
  <c r="I353" i="4"/>
  <c r="G353" i="4"/>
  <c r="F353" i="4"/>
  <c r="I352" i="4"/>
  <c r="G352" i="4"/>
  <c r="F352" i="4"/>
  <c r="I351" i="4"/>
  <c r="G351" i="4"/>
  <c r="F351" i="4"/>
  <c r="I350" i="4"/>
  <c r="G350" i="4"/>
  <c r="F350" i="4"/>
  <c r="I349" i="4"/>
  <c r="G349" i="4"/>
  <c r="F349" i="4"/>
  <c r="I348" i="4"/>
  <c r="G348" i="4"/>
  <c r="F348" i="4"/>
  <c r="I347" i="4"/>
  <c r="G347" i="4"/>
  <c r="F347" i="4"/>
  <c r="I346" i="4"/>
  <c r="G346" i="4"/>
  <c r="F346" i="4"/>
  <c r="I345" i="4"/>
  <c r="G345" i="4"/>
  <c r="F345" i="4"/>
  <c r="I344" i="4"/>
  <c r="G344" i="4"/>
  <c r="F344" i="4"/>
  <c r="I343" i="4"/>
  <c r="G343" i="4"/>
  <c r="F343" i="4"/>
  <c r="I342" i="4"/>
  <c r="G342" i="4"/>
  <c r="F342" i="4"/>
  <c r="I341" i="4"/>
  <c r="G341" i="4"/>
  <c r="F341" i="4"/>
  <c r="I340" i="4"/>
  <c r="G340" i="4"/>
  <c r="F340" i="4"/>
  <c r="I339" i="4"/>
  <c r="G339" i="4"/>
  <c r="F339" i="4"/>
  <c r="I338" i="4"/>
  <c r="G338" i="4"/>
  <c r="F338" i="4"/>
  <c r="I337" i="4"/>
  <c r="G337" i="4"/>
  <c r="F337" i="4"/>
  <c r="I336" i="4"/>
  <c r="G336" i="4"/>
  <c r="F336" i="4"/>
  <c r="I335" i="4"/>
  <c r="G335" i="4"/>
  <c r="F335" i="4"/>
  <c r="I334" i="4"/>
  <c r="G334" i="4"/>
  <c r="F334" i="4"/>
  <c r="I333" i="4"/>
  <c r="G333" i="4"/>
  <c r="F333" i="4"/>
  <c r="I332" i="4"/>
  <c r="G332" i="4"/>
  <c r="F332" i="4"/>
  <c r="I331" i="4"/>
  <c r="G331" i="4"/>
  <c r="F331" i="4"/>
  <c r="I330" i="4"/>
  <c r="G330" i="4"/>
  <c r="F330" i="4"/>
  <c r="I329" i="4"/>
  <c r="G329" i="4"/>
  <c r="F329" i="4"/>
  <c r="I328" i="4"/>
  <c r="G328" i="4"/>
  <c r="F328" i="4"/>
  <c r="I327" i="4"/>
  <c r="G327" i="4"/>
  <c r="F327" i="4"/>
  <c r="I326" i="4"/>
  <c r="G326" i="4"/>
  <c r="F326" i="4"/>
  <c r="I325" i="4"/>
  <c r="G325" i="4"/>
  <c r="F325" i="4"/>
  <c r="I324" i="4"/>
  <c r="G324" i="4"/>
  <c r="F324" i="4"/>
  <c r="I323" i="4"/>
  <c r="G323" i="4"/>
  <c r="F323" i="4"/>
  <c r="I322" i="4"/>
  <c r="G322" i="4"/>
  <c r="F322" i="4"/>
  <c r="I321" i="4"/>
  <c r="G321" i="4"/>
  <c r="F321" i="4"/>
  <c r="I320" i="4"/>
  <c r="G320" i="4"/>
  <c r="F320" i="4"/>
  <c r="I319" i="4"/>
  <c r="G319" i="4"/>
  <c r="F319" i="4"/>
  <c r="I318" i="4"/>
  <c r="G318" i="4"/>
  <c r="F318" i="4"/>
  <c r="I317" i="4"/>
  <c r="G317" i="4"/>
  <c r="F317" i="4"/>
  <c r="I316" i="4"/>
  <c r="G316" i="4"/>
  <c r="F316" i="4"/>
  <c r="I315" i="4"/>
  <c r="G315" i="4"/>
  <c r="F315" i="4"/>
  <c r="I314" i="4"/>
  <c r="G314" i="4"/>
  <c r="F314" i="4"/>
  <c r="I313" i="4"/>
  <c r="G313" i="4"/>
  <c r="F313" i="4"/>
  <c r="I312" i="4"/>
  <c r="G312" i="4"/>
  <c r="F312" i="4"/>
  <c r="I311" i="4"/>
  <c r="G311" i="4"/>
  <c r="F311" i="4"/>
  <c r="I310" i="4"/>
  <c r="G310" i="4"/>
  <c r="F310" i="4"/>
  <c r="I309" i="4"/>
  <c r="G309" i="4"/>
  <c r="F309" i="4"/>
  <c r="I308" i="4"/>
  <c r="G308" i="4"/>
  <c r="F308" i="4"/>
  <c r="I307" i="4"/>
  <c r="G307" i="4"/>
  <c r="F307" i="4"/>
  <c r="I306" i="4"/>
  <c r="G306" i="4"/>
  <c r="F306" i="4"/>
  <c r="I305" i="4"/>
  <c r="G305" i="4"/>
  <c r="F305" i="4"/>
  <c r="I304" i="4"/>
  <c r="G304" i="4"/>
  <c r="F304" i="4"/>
  <c r="I303" i="4"/>
  <c r="G303" i="4"/>
  <c r="F303" i="4"/>
  <c r="I302" i="4"/>
  <c r="G302" i="4"/>
  <c r="F302" i="4"/>
  <c r="I301" i="4"/>
  <c r="G301" i="4"/>
  <c r="F301" i="4"/>
  <c r="I300" i="4"/>
  <c r="G300" i="4"/>
  <c r="F300" i="4"/>
  <c r="I299" i="4"/>
  <c r="G299" i="4"/>
  <c r="F299" i="4"/>
  <c r="I298" i="4"/>
  <c r="G298" i="4"/>
  <c r="F298" i="4"/>
  <c r="I297" i="4"/>
  <c r="G297" i="4"/>
  <c r="F297" i="4"/>
  <c r="I296" i="4"/>
  <c r="G296" i="4"/>
  <c r="F296" i="4"/>
  <c r="I295" i="4"/>
  <c r="G295" i="4"/>
  <c r="F295" i="4"/>
  <c r="I294" i="4"/>
  <c r="G294" i="4"/>
  <c r="F294" i="4"/>
  <c r="I293" i="4"/>
  <c r="G293" i="4"/>
  <c r="F293" i="4"/>
  <c r="I292" i="4"/>
  <c r="G292" i="4"/>
  <c r="F292" i="4"/>
  <c r="I291" i="4"/>
  <c r="G291" i="4"/>
  <c r="F291" i="4"/>
  <c r="I290" i="4"/>
  <c r="G290" i="4"/>
  <c r="F290" i="4"/>
  <c r="I289" i="4"/>
  <c r="G289" i="4"/>
  <c r="F289" i="4"/>
  <c r="I288" i="4"/>
  <c r="G288" i="4"/>
  <c r="F288" i="4"/>
  <c r="I287" i="4"/>
  <c r="G287" i="4"/>
  <c r="F287" i="4"/>
  <c r="I286" i="4"/>
  <c r="G286" i="4"/>
  <c r="F286" i="4"/>
  <c r="I285" i="4"/>
  <c r="G285" i="4"/>
  <c r="F285" i="4"/>
  <c r="I284" i="4"/>
  <c r="G284" i="4"/>
  <c r="F284" i="4"/>
  <c r="I283" i="4"/>
  <c r="G283" i="4"/>
  <c r="F283" i="4"/>
  <c r="I282" i="4"/>
  <c r="G282" i="4"/>
  <c r="F282" i="4"/>
  <c r="I281" i="4"/>
  <c r="G281" i="4"/>
  <c r="F281" i="4"/>
  <c r="I280" i="4"/>
  <c r="G280" i="4"/>
  <c r="F280" i="4"/>
  <c r="I279" i="4"/>
  <c r="G279" i="4"/>
  <c r="F279" i="4"/>
  <c r="I278" i="4"/>
  <c r="G278" i="4"/>
  <c r="F278" i="4"/>
  <c r="I277" i="4"/>
  <c r="G277" i="4"/>
  <c r="F277" i="4"/>
  <c r="I276" i="4"/>
  <c r="G276" i="4"/>
  <c r="F276" i="4"/>
  <c r="I275" i="4"/>
  <c r="G275" i="4"/>
  <c r="F275" i="4"/>
  <c r="I274" i="4"/>
  <c r="G274" i="4"/>
  <c r="F274" i="4"/>
  <c r="I273" i="4"/>
  <c r="G273" i="4"/>
  <c r="F273" i="4"/>
  <c r="I272" i="4"/>
  <c r="G272" i="4"/>
  <c r="F272" i="4"/>
  <c r="I271" i="4"/>
  <c r="G271" i="4"/>
  <c r="F271" i="4"/>
  <c r="I270" i="4"/>
  <c r="G270" i="4"/>
  <c r="F270" i="4"/>
  <c r="I269" i="4"/>
  <c r="G269" i="4"/>
  <c r="F269" i="4"/>
  <c r="I268" i="4"/>
  <c r="G268" i="4"/>
  <c r="F268" i="4"/>
  <c r="I267" i="4"/>
  <c r="G267" i="4"/>
  <c r="F267" i="4"/>
  <c r="I266" i="4"/>
  <c r="G266" i="4"/>
  <c r="F266" i="4"/>
  <c r="I265" i="4"/>
  <c r="G265" i="4"/>
  <c r="F265" i="4"/>
  <c r="I264" i="4"/>
  <c r="G264" i="4"/>
  <c r="F264" i="4"/>
  <c r="I263" i="4"/>
  <c r="G263" i="4"/>
  <c r="F263" i="4"/>
  <c r="I262" i="4"/>
  <c r="G262" i="4"/>
  <c r="F262" i="4"/>
  <c r="I261" i="4"/>
  <c r="G261" i="4"/>
  <c r="F261" i="4"/>
  <c r="I260" i="4"/>
  <c r="G260" i="4"/>
  <c r="F260" i="4"/>
  <c r="I259" i="4"/>
  <c r="G259" i="4"/>
  <c r="F259" i="4"/>
  <c r="I258" i="4"/>
  <c r="G258" i="4"/>
  <c r="F258" i="4"/>
  <c r="I257" i="4"/>
  <c r="G257" i="4"/>
  <c r="F257" i="4"/>
  <c r="I256" i="4"/>
  <c r="G256" i="4"/>
  <c r="F256" i="4"/>
  <c r="I255" i="4"/>
  <c r="G255" i="4"/>
  <c r="F255" i="4"/>
  <c r="I254" i="4"/>
  <c r="G254" i="4"/>
  <c r="F254" i="4"/>
  <c r="I253" i="4"/>
  <c r="G253" i="4"/>
  <c r="F253" i="4"/>
  <c r="I252" i="4"/>
  <c r="G252" i="4"/>
  <c r="F252" i="4"/>
  <c r="I251" i="4"/>
  <c r="G251" i="4"/>
  <c r="F251" i="4"/>
  <c r="I250" i="4"/>
  <c r="G250" i="4"/>
  <c r="F250" i="4"/>
  <c r="I249" i="4"/>
  <c r="G249" i="4"/>
  <c r="F249" i="4"/>
  <c r="I248" i="4"/>
  <c r="G248" i="4"/>
  <c r="F248" i="4"/>
  <c r="I247" i="4"/>
  <c r="G247" i="4"/>
  <c r="F247" i="4"/>
  <c r="I246" i="4"/>
  <c r="G246" i="4"/>
  <c r="F246" i="4"/>
  <c r="I245" i="4"/>
  <c r="G245" i="4"/>
  <c r="F245" i="4"/>
  <c r="I244" i="4"/>
  <c r="G244" i="4"/>
  <c r="F244" i="4"/>
  <c r="I243" i="4"/>
  <c r="G243" i="4"/>
  <c r="F243" i="4"/>
  <c r="I242" i="4"/>
  <c r="G242" i="4"/>
  <c r="F242" i="4"/>
  <c r="I241" i="4"/>
  <c r="G241" i="4"/>
  <c r="F241" i="4"/>
  <c r="I240" i="4"/>
  <c r="G240" i="4"/>
  <c r="F240" i="4"/>
  <c r="I239" i="4"/>
  <c r="G239" i="4"/>
  <c r="F239" i="4"/>
  <c r="I238" i="4"/>
  <c r="G238" i="4"/>
  <c r="F238" i="4"/>
  <c r="I237" i="4"/>
  <c r="G237" i="4"/>
  <c r="F237" i="4"/>
  <c r="I236" i="4"/>
  <c r="G236" i="4"/>
  <c r="F236" i="4"/>
  <c r="I235" i="4"/>
  <c r="G235" i="4"/>
  <c r="F235" i="4"/>
  <c r="I234" i="4"/>
  <c r="G234" i="4"/>
  <c r="F234" i="4"/>
  <c r="I233" i="4"/>
  <c r="G233" i="4"/>
  <c r="F233" i="4"/>
  <c r="I232" i="4"/>
  <c r="G232" i="4"/>
  <c r="F232" i="4"/>
  <c r="I231" i="4"/>
  <c r="G231" i="4"/>
  <c r="F231" i="4"/>
  <c r="I230" i="4"/>
  <c r="G230" i="4"/>
  <c r="F230" i="4"/>
  <c r="I229" i="4"/>
  <c r="G229" i="4"/>
  <c r="F229" i="4"/>
  <c r="I228" i="4"/>
  <c r="G228" i="4"/>
  <c r="F228" i="4"/>
  <c r="I227" i="4"/>
  <c r="G227" i="4"/>
  <c r="F227" i="4"/>
  <c r="I226" i="4"/>
  <c r="G226" i="4"/>
  <c r="F226" i="4"/>
  <c r="I225" i="4"/>
  <c r="G225" i="4"/>
  <c r="F225" i="4"/>
  <c r="I224" i="4"/>
  <c r="G224" i="4"/>
  <c r="F224" i="4"/>
  <c r="I223" i="4"/>
  <c r="G223" i="4"/>
  <c r="F223" i="4"/>
  <c r="I222" i="4"/>
  <c r="G222" i="4"/>
  <c r="F222" i="4"/>
  <c r="I221" i="4"/>
  <c r="G221" i="4"/>
  <c r="F221" i="4"/>
  <c r="I220" i="4"/>
  <c r="G220" i="4"/>
  <c r="F220" i="4"/>
  <c r="I219" i="4"/>
  <c r="G219" i="4"/>
  <c r="F219" i="4"/>
  <c r="I218" i="4"/>
  <c r="G218" i="4"/>
  <c r="F218" i="4"/>
  <c r="I217" i="4"/>
  <c r="G217" i="4"/>
  <c r="F217" i="4"/>
  <c r="I216" i="4"/>
  <c r="G216" i="4"/>
  <c r="F216" i="4"/>
  <c r="I215" i="4"/>
  <c r="G215" i="4"/>
  <c r="F215" i="4"/>
  <c r="I214" i="4"/>
  <c r="G214" i="4"/>
  <c r="F214" i="4"/>
  <c r="I213" i="4"/>
  <c r="G213" i="4"/>
  <c r="F213" i="4"/>
  <c r="I212" i="4"/>
  <c r="G212" i="4"/>
  <c r="F212" i="4"/>
  <c r="I211" i="4"/>
  <c r="G211" i="4"/>
  <c r="F211" i="4"/>
  <c r="I210" i="4"/>
  <c r="G210" i="4"/>
  <c r="F210" i="4"/>
  <c r="I209" i="4"/>
  <c r="G209" i="4"/>
  <c r="F209" i="4"/>
  <c r="I208" i="4"/>
  <c r="G208" i="4"/>
  <c r="F208" i="4"/>
  <c r="I207" i="4"/>
  <c r="G207" i="4"/>
  <c r="F207" i="4"/>
  <c r="I206" i="4"/>
  <c r="G206" i="4"/>
  <c r="F206" i="4"/>
  <c r="I205" i="4"/>
  <c r="G205" i="4"/>
  <c r="F205" i="4"/>
  <c r="I204" i="4"/>
  <c r="G204" i="4"/>
  <c r="F204" i="4"/>
  <c r="I203" i="4"/>
  <c r="G203" i="4"/>
  <c r="F203" i="4"/>
  <c r="I202" i="4"/>
  <c r="G202" i="4"/>
  <c r="F202" i="4"/>
  <c r="I201" i="4"/>
  <c r="G201" i="4"/>
  <c r="F201" i="4"/>
  <c r="I200" i="4"/>
  <c r="G200" i="4"/>
  <c r="F200" i="4"/>
  <c r="I199" i="4"/>
  <c r="G199" i="4"/>
  <c r="F199" i="4"/>
  <c r="I198" i="4"/>
  <c r="G198" i="4"/>
  <c r="F198" i="4"/>
  <c r="I197" i="4"/>
  <c r="G197" i="4"/>
  <c r="F197" i="4"/>
  <c r="I196" i="4"/>
  <c r="G196" i="4"/>
  <c r="F196" i="4"/>
  <c r="I195" i="4"/>
  <c r="G195" i="4"/>
  <c r="F195" i="4"/>
  <c r="I194" i="4"/>
  <c r="G194" i="4"/>
  <c r="F194" i="4"/>
  <c r="I193" i="4"/>
  <c r="G193" i="4"/>
  <c r="F193" i="4"/>
  <c r="I192" i="4"/>
  <c r="G192" i="4"/>
  <c r="F192" i="4"/>
  <c r="I191" i="4"/>
  <c r="G191" i="4"/>
  <c r="F191" i="4"/>
  <c r="I190" i="4"/>
  <c r="G190" i="4"/>
  <c r="F190" i="4"/>
  <c r="I189" i="4"/>
  <c r="G189" i="4"/>
  <c r="F189" i="4"/>
  <c r="I188" i="4"/>
  <c r="G188" i="4"/>
  <c r="F188" i="4"/>
  <c r="I187" i="4"/>
  <c r="G187" i="4"/>
  <c r="F187" i="4"/>
  <c r="I186" i="4"/>
  <c r="G186" i="4"/>
  <c r="F186" i="4"/>
  <c r="I185" i="4"/>
  <c r="G185" i="4"/>
  <c r="F185" i="4"/>
  <c r="I184" i="4"/>
  <c r="G184" i="4"/>
  <c r="F184" i="4"/>
  <c r="I183" i="4"/>
  <c r="G183" i="4"/>
  <c r="F183" i="4"/>
  <c r="I182" i="4"/>
  <c r="G182" i="4"/>
  <c r="F182" i="4"/>
  <c r="I181" i="4"/>
  <c r="G181" i="4"/>
  <c r="F181" i="4"/>
  <c r="I180" i="4"/>
  <c r="G180" i="4"/>
  <c r="F180" i="4"/>
  <c r="I179" i="4"/>
  <c r="G179" i="4"/>
  <c r="F179" i="4"/>
  <c r="I178" i="4"/>
  <c r="G178" i="4"/>
  <c r="F178" i="4"/>
  <c r="I177" i="4"/>
  <c r="G177" i="4"/>
  <c r="F177" i="4"/>
  <c r="I176" i="4"/>
  <c r="G176" i="4"/>
  <c r="F176" i="4"/>
  <c r="I175" i="4"/>
  <c r="G175" i="4"/>
  <c r="F175" i="4"/>
  <c r="I174" i="4"/>
  <c r="G174" i="4"/>
  <c r="F174" i="4"/>
  <c r="I173" i="4"/>
  <c r="G173" i="4"/>
  <c r="F173" i="4"/>
  <c r="I172" i="4"/>
  <c r="G172" i="4"/>
  <c r="F172" i="4"/>
  <c r="I171" i="4"/>
  <c r="G171" i="4"/>
  <c r="F171" i="4"/>
  <c r="I170" i="4"/>
  <c r="G170" i="4"/>
  <c r="F170" i="4"/>
  <c r="I169" i="4"/>
  <c r="G169" i="4"/>
  <c r="F169" i="4"/>
  <c r="I168" i="4"/>
  <c r="G168" i="4"/>
  <c r="F168" i="4"/>
  <c r="I167" i="4"/>
  <c r="G167" i="4"/>
  <c r="F167" i="4"/>
  <c r="I166" i="4"/>
  <c r="G166" i="4"/>
  <c r="F166" i="4"/>
  <c r="I165" i="4"/>
  <c r="G165" i="4"/>
  <c r="F165" i="4"/>
  <c r="I164" i="4"/>
  <c r="G164" i="4"/>
  <c r="F164" i="4"/>
  <c r="I163" i="4"/>
  <c r="F163" i="4"/>
  <c r="I162" i="4"/>
  <c r="I161" i="4"/>
  <c r="F161" i="4"/>
  <c r="I160" i="4"/>
  <c r="F160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14" i="4"/>
  <c r="F13" i="4"/>
  <c r="F12" i="4"/>
  <c r="F11" i="4"/>
  <c r="F10" i="4"/>
  <c r="F9" i="4"/>
  <c r="G5" i="4"/>
  <c r="M14" i="4" s="1"/>
  <c r="G163" i="4" s="1"/>
  <c r="F43" i="1"/>
  <c r="F10" i="1"/>
  <c r="G36" i="6" l="1"/>
  <c r="H36" i="6" s="1"/>
  <c r="G29" i="6"/>
  <c r="H29" i="6" s="1"/>
  <c r="G53" i="6"/>
  <c r="H53" i="6" s="1"/>
  <c r="G78" i="6"/>
  <c r="H78" i="6" s="1"/>
  <c r="G22" i="6"/>
  <c r="H22" i="6" s="1"/>
  <c r="G46" i="6"/>
  <c r="H46" i="6" s="1"/>
  <c r="G54" i="6"/>
  <c r="H54" i="6" s="1"/>
  <c r="G62" i="6"/>
  <c r="H62" i="6" s="1"/>
  <c r="G90" i="6"/>
  <c r="H90" i="6" s="1"/>
  <c r="G96" i="6"/>
  <c r="H96" i="6" s="1"/>
  <c r="G28" i="6"/>
  <c r="H28" i="6" s="1"/>
  <c r="G52" i="6"/>
  <c r="H52" i="6" s="1"/>
  <c r="G48" i="6"/>
  <c r="H48" i="6" s="1"/>
  <c r="G64" i="6"/>
  <c r="H64" i="6" s="1"/>
  <c r="G72" i="6"/>
  <c r="H72" i="6" s="1"/>
  <c r="G30" i="6"/>
  <c r="H30" i="6" s="1"/>
  <c r="G23" i="6"/>
  <c r="H23" i="6" s="1"/>
  <c r="G47" i="6"/>
  <c r="H47" i="6" s="1"/>
  <c r="G40" i="6"/>
  <c r="H40" i="6" s="1"/>
  <c r="G102" i="6"/>
  <c r="H102" i="6" s="1"/>
  <c r="G24" i="6"/>
  <c r="H24" i="6" s="1"/>
  <c r="G41" i="6"/>
  <c r="H41" i="6" s="1"/>
  <c r="G114" i="6"/>
  <c r="H114" i="6" s="1"/>
  <c r="G34" i="6"/>
  <c r="H34" i="6" s="1"/>
  <c r="G58" i="6"/>
  <c r="H58" i="6" s="1"/>
  <c r="G65" i="6"/>
  <c r="H65" i="6" s="1"/>
  <c r="G84" i="6"/>
  <c r="H84" i="6" s="1"/>
  <c r="G42" i="6"/>
  <c r="H42" i="6" s="1"/>
  <c r="G35" i="6"/>
  <c r="H35" i="6" s="1"/>
  <c r="G59" i="6"/>
  <c r="H59" i="6" s="1"/>
  <c r="G60" i="6"/>
  <c r="H60" i="6" s="1"/>
  <c r="G67" i="6"/>
  <c r="H67" i="6" s="1"/>
  <c r="G108" i="6"/>
  <c r="H108" i="6" s="1"/>
  <c r="H24" i="7"/>
  <c r="F22" i="8"/>
  <c r="D22" i="8" s="1"/>
  <c r="G66" i="6"/>
  <c r="H66" i="6" s="1"/>
  <c r="G55" i="8"/>
  <c r="E55" i="8" s="1"/>
  <c r="D898" i="8"/>
  <c r="E127" i="8"/>
  <c r="E122" i="8"/>
  <c r="G25" i="7"/>
  <c r="G26" i="7"/>
  <c r="G20" i="7"/>
  <c r="G23" i="7"/>
  <c r="G35" i="7"/>
  <c r="G47" i="7"/>
  <c r="G30" i="7"/>
  <c r="G42" i="7"/>
  <c r="G54" i="7"/>
  <c r="G36" i="7"/>
  <c r="G48" i="7"/>
  <c r="G37" i="7"/>
  <c r="G49" i="7"/>
  <c r="G55" i="7"/>
  <c r="G31" i="7"/>
  <c r="G43" i="7"/>
  <c r="G38" i="7"/>
  <c r="G50" i="7"/>
  <c r="G56" i="7"/>
  <c r="G32" i="7"/>
  <c r="G44" i="7"/>
  <c r="G21" i="7"/>
  <c r="G33" i="7"/>
  <c r="G45" i="7"/>
  <c r="G27" i="7"/>
  <c r="G39" i="7"/>
  <c r="G51" i="7"/>
  <c r="G22" i="7"/>
  <c r="G34" i="7"/>
  <c r="G46" i="7"/>
  <c r="G28" i="7"/>
  <c r="G40" i="7"/>
  <c r="G52" i="7"/>
  <c r="G29" i="7"/>
  <c r="G41" i="7"/>
  <c r="G53" i="7"/>
  <c r="G25" i="6"/>
  <c r="H25" i="6" s="1"/>
  <c r="G31" i="6"/>
  <c r="H31" i="6" s="1"/>
  <c r="G37" i="6"/>
  <c r="H37" i="6" s="1"/>
  <c r="G43" i="6"/>
  <c r="H43" i="6" s="1"/>
  <c r="G49" i="6"/>
  <c r="H49" i="6" s="1"/>
  <c r="G55" i="6"/>
  <c r="H55" i="6" s="1"/>
  <c r="G61" i="6"/>
  <c r="H61" i="6" s="1"/>
  <c r="G20" i="6"/>
  <c r="H20" i="6" s="1"/>
  <c r="G26" i="6"/>
  <c r="H26" i="6" s="1"/>
  <c r="G32" i="6"/>
  <c r="H32" i="6" s="1"/>
  <c r="G38" i="6"/>
  <c r="H38" i="6" s="1"/>
  <c r="G44" i="6"/>
  <c r="H44" i="6" s="1"/>
  <c r="G50" i="6"/>
  <c r="H50" i="6" s="1"/>
  <c r="G56" i="6"/>
  <c r="H56" i="6" s="1"/>
  <c r="G21" i="6"/>
  <c r="H21" i="6" s="1"/>
  <c r="G27" i="6"/>
  <c r="H27" i="6" s="1"/>
  <c r="G33" i="6"/>
  <c r="H33" i="6" s="1"/>
  <c r="G39" i="6"/>
  <c r="H39" i="6" s="1"/>
  <c r="G45" i="6"/>
  <c r="H45" i="6" s="1"/>
  <c r="G51" i="6"/>
  <c r="H51" i="6" s="1"/>
  <c r="G57" i="6"/>
  <c r="H57" i="6" s="1"/>
  <c r="G63" i="6"/>
  <c r="H63" i="6" s="1"/>
  <c r="G69" i="6"/>
  <c r="H69" i="6" s="1"/>
  <c r="G75" i="6"/>
  <c r="H75" i="6" s="1"/>
  <c r="G81" i="6"/>
  <c r="H81" i="6" s="1"/>
  <c r="G87" i="6"/>
  <c r="H87" i="6" s="1"/>
  <c r="G93" i="6"/>
  <c r="H93" i="6" s="1"/>
  <c r="G99" i="6"/>
  <c r="H99" i="6" s="1"/>
  <c r="G105" i="6"/>
  <c r="H105" i="6" s="1"/>
  <c r="G111" i="6"/>
  <c r="H111" i="6" s="1"/>
  <c r="G117" i="6"/>
  <c r="H117" i="6" s="1"/>
  <c r="G123" i="6"/>
  <c r="H123" i="6" s="1"/>
  <c r="G129" i="6"/>
  <c r="H129" i="6" s="1"/>
  <c r="G135" i="6"/>
  <c r="H135" i="6" s="1"/>
  <c r="G141" i="6"/>
  <c r="H141" i="6" s="1"/>
  <c r="G147" i="6"/>
  <c r="H147" i="6" s="1"/>
  <c r="G153" i="6"/>
  <c r="H153" i="6" s="1"/>
  <c r="G70" i="6"/>
  <c r="H70" i="6" s="1"/>
  <c r="G76" i="6"/>
  <c r="H76" i="6" s="1"/>
  <c r="G82" i="6"/>
  <c r="H82" i="6" s="1"/>
  <c r="G88" i="6"/>
  <c r="H88" i="6" s="1"/>
  <c r="G94" i="6"/>
  <c r="H94" i="6" s="1"/>
  <c r="G100" i="6"/>
  <c r="H100" i="6" s="1"/>
  <c r="G106" i="6"/>
  <c r="H106" i="6" s="1"/>
  <c r="G112" i="6"/>
  <c r="H112" i="6" s="1"/>
  <c r="G118" i="6"/>
  <c r="H118" i="6" s="1"/>
  <c r="G124" i="6"/>
  <c r="H124" i="6" s="1"/>
  <c r="G130" i="6"/>
  <c r="H130" i="6" s="1"/>
  <c r="G136" i="6"/>
  <c r="H136" i="6" s="1"/>
  <c r="G142" i="6"/>
  <c r="H142" i="6" s="1"/>
  <c r="G148" i="6"/>
  <c r="H148" i="6" s="1"/>
  <c r="G154" i="6"/>
  <c r="H154" i="6" s="1"/>
  <c r="G71" i="6"/>
  <c r="H71" i="6" s="1"/>
  <c r="G77" i="6"/>
  <c r="H77" i="6" s="1"/>
  <c r="G83" i="6"/>
  <c r="H83" i="6" s="1"/>
  <c r="G89" i="6"/>
  <c r="H89" i="6" s="1"/>
  <c r="G95" i="6"/>
  <c r="H95" i="6" s="1"/>
  <c r="G101" i="6"/>
  <c r="H101" i="6" s="1"/>
  <c r="G107" i="6"/>
  <c r="H107" i="6" s="1"/>
  <c r="G113" i="6"/>
  <c r="H113" i="6" s="1"/>
  <c r="G119" i="6"/>
  <c r="H119" i="6" s="1"/>
  <c r="G125" i="6"/>
  <c r="H125" i="6" s="1"/>
  <c r="G131" i="6"/>
  <c r="H131" i="6" s="1"/>
  <c r="G137" i="6"/>
  <c r="H137" i="6" s="1"/>
  <c r="G143" i="6"/>
  <c r="H143" i="6" s="1"/>
  <c r="G149" i="6"/>
  <c r="H149" i="6" s="1"/>
  <c r="G155" i="6"/>
  <c r="H155" i="6" s="1"/>
  <c r="G126" i="6"/>
  <c r="H126" i="6" s="1"/>
  <c r="G132" i="6"/>
  <c r="H132" i="6" s="1"/>
  <c r="G138" i="6"/>
  <c r="H138" i="6" s="1"/>
  <c r="G144" i="6"/>
  <c r="H144" i="6" s="1"/>
  <c r="G150" i="6"/>
  <c r="H150" i="6" s="1"/>
  <c r="G156" i="6"/>
  <c r="H156" i="6" s="1"/>
  <c r="G73" i="6"/>
  <c r="H73" i="6" s="1"/>
  <c r="G79" i="6"/>
  <c r="H79" i="6" s="1"/>
  <c r="G85" i="6"/>
  <c r="H85" i="6" s="1"/>
  <c r="G91" i="6"/>
  <c r="H91" i="6" s="1"/>
  <c r="G97" i="6"/>
  <c r="H97" i="6" s="1"/>
  <c r="G103" i="6"/>
  <c r="H103" i="6" s="1"/>
  <c r="G109" i="6"/>
  <c r="H109" i="6" s="1"/>
  <c r="G115" i="6"/>
  <c r="H115" i="6" s="1"/>
  <c r="G121" i="6"/>
  <c r="H121" i="6" s="1"/>
  <c r="G127" i="6"/>
  <c r="H127" i="6" s="1"/>
  <c r="G133" i="6"/>
  <c r="H133" i="6" s="1"/>
  <c r="G139" i="6"/>
  <c r="H139" i="6" s="1"/>
  <c r="G145" i="6"/>
  <c r="H145" i="6" s="1"/>
  <c r="G151" i="6"/>
  <c r="H151" i="6" s="1"/>
  <c r="G157" i="6"/>
  <c r="H157" i="6" s="1"/>
  <c r="G68" i="6"/>
  <c r="H68" i="6" s="1"/>
  <c r="G74" i="6"/>
  <c r="H74" i="6" s="1"/>
  <c r="G80" i="6"/>
  <c r="H80" i="6" s="1"/>
  <c r="G86" i="6"/>
  <c r="H86" i="6" s="1"/>
  <c r="G92" i="6"/>
  <c r="H92" i="6" s="1"/>
  <c r="G98" i="6"/>
  <c r="H98" i="6" s="1"/>
  <c r="G104" i="6"/>
  <c r="H104" i="6" s="1"/>
  <c r="G110" i="6"/>
  <c r="H110" i="6" s="1"/>
  <c r="G116" i="6"/>
  <c r="H116" i="6" s="1"/>
  <c r="G122" i="6"/>
  <c r="H122" i="6" s="1"/>
  <c r="G128" i="6"/>
  <c r="H128" i="6" s="1"/>
  <c r="G134" i="6"/>
  <c r="H134" i="6" s="1"/>
  <c r="G140" i="6"/>
  <c r="H140" i="6" s="1"/>
  <c r="G146" i="6"/>
  <c r="H146" i="6" s="1"/>
  <c r="G96" i="5"/>
  <c r="H96" i="5" s="1"/>
  <c r="G112" i="5"/>
  <c r="H112" i="5" s="1"/>
  <c r="G95" i="5"/>
  <c r="H95" i="5" s="1"/>
  <c r="G97" i="5"/>
  <c r="H97" i="5" s="1"/>
  <c r="G118" i="5"/>
  <c r="H118" i="5" s="1"/>
  <c r="G111" i="5"/>
  <c r="H111" i="5" s="1"/>
  <c r="G138" i="5"/>
  <c r="H138" i="5" s="1"/>
  <c r="G21" i="5"/>
  <c r="H21" i="5" s="1"/>
  <c r="G49" i="5"/>
  <c r="H49" i="5" s="1"/>
  <c r="G32" i="5"/>
  <c r="H32" i="5" s="1"/>
  <c r="G70" i="5"/>
  <c r="H70" i="5" s="1"/>
  <c r="G42" i="5"/>
  <c r="H42" i="5" s="1"/>
  <c r="G52" i="5"/>
  <c r="H52" i="5" s="1"/>
  <c r="G80" i="5"/>
  <c r="H80" i="5" s="1"/>
  <c r="G33" i="5"/>
  <c r="H33" i="5" s="1"/>
  <c r="G90" i="5"/>
  <c r="H90" i="5" s="1"/>
  <c r="G100" i="5"/>
  <c r="H100" i="5" s="1"/>
  <c r="G108" i="5"/>
  <c r="H108" i="5" s="1"/>
  <c r="G43" i="5"/>
  <c r="H43" i="5" s="1"/>
  <c r="G63" i="5"/>
  <c r="H63" i="5" s="1"/>
  <c r="G73" i="5"/>
  <c r="H73" i="5" s="1"/>
  <c r="G101" i="5"/>
  <c r="H101" i="5" s="1"/>
  <c r="G25" i="5"/>
  <c r="H25" i="5" s="1"/>
  <c r="G53" i="5"/>
  <c r="H53" i="5" s="1"/>
  <c r="G81" i="5"/>
  <c r="H81" i="5" s="1"/>
  <c r="G54" i="5"/>
  <c r="H54" i="5" s="1"/>
  <c r="G91" i="5"/>
  <c r="H91" i="5" s="1"/>
  <c r="G105" i="5"/>
  <c r="H105" i="5" s="1"/>
  <c r="G58" i="5"/>
  <c r="H58" i="5" s="1"/>
  <c r="G68" i="5"/>
  <c r="H68" i="5" s="1"/>
  <c r="G26" i="5"/>
  <c r="H26" i="5" s="1"/>
  <c r="G36" i="5"/>
  <c r="H36" i="5" s="1"/>
  <c r="G64" i="5"/>
  <c r="H64" i="5" s="1"/>
  <c r="G122" i="5"/>
  <c r="H122" i="5" s="1"/>
  <c r="G74" i="5"/>
  <c r="H74" i="5" s="1"/>
  <c r="G84" i="5"/>
  <c r="H84" i="5" s="1"/>
  <c r="G102" i="5"/>
  <c r="H102" i="5" s="1"/>
  <c r="G37" i="5"/>
  <c r="H37" i="5" s="1"/>
  <c r="G65" i="5"/>
  <c r="H65" i="5" s="1"/>
  <c r="G27" i="5"/>
  <c r="H27" i="5" s="1"/>
  <c r="G47" i="5"/>
  <c r="H47" i="5" s="1"/>
  <c r="G57" i="5"/>
  <c r="H57" i="5" s="1"/>
  <c r="G85" i="5"/>
  <c r="H85" i="5" s="1"/>
  <c r="G113" i="5"/>
  <c r="H113" i="5" s="1"/>
  <c r="G139" i="5"/>
  <c r="H139" i="5" s="1"/>
  <c r="G123" i="5"/>
  <c r="H123" i="5" s="1"/>
  <c r="G20" i="5"/>
  <c r="H20" i="5" s="1"/>
  <c r="G48" i="5"/>
  <c r="H48" i="5" s="1"/>
  <c r="G86" i="5"/>
  <c r="H86" i="5" s="1"/>
  <c r="G114" i="5"/>
  <c r="H114" i="5" s="1"/>
  <c r="G106" i="5"/>
  <c r="H106" i="5" s="1"/>
  <c r="G31" i="5"/>
  <c r="H31" i="5" s="1"/>
  <c r="G41" i="5"/>
  <c r="H41" i="5" s="1"/>
  <c r="G69" i="5"/>
  <c r="H69" i="5" s="1"/>
  <c r="G22" i="5"/>
  <c r="H22" i="5" s="1"/>
  <c r="G59" i="5"/>
  <c r="H59" i="5" s="1"/>
  <c r="G79" i="5"/>
  <c r="H79" i="5" s="1"/>
  <c r="G89" i="5"/>
  <c r="H89" i="5" s="1"/>
  <c r="G141" i="5"/>
  <c r="H141" i="5" s="1"/>
  <c r="G116" i="5"/>
  <c r="H116" i="5" s="1"/>
  <c r="G38" i="5"/>
  <c r="H38" i="5" s="1"/>
  <c r="G75" i="5"/>
  <c r="H75" i="5" s="1"/>
  <c r="G107" i="5"/>
  <c r="H107" i="5" s="1"/>
  <c r="G134" i="5"/>
  <c r="H134" i="5" s="1"/>
  <c r="G150" i="5"/>
  <c r="H150" i="5" s="1"/>
  <c r="G129" i="5"/>
  <c r="H129" i="5" s="1"/>
  <c r="G145" i="5"/>
  <c r="H145" i="5" s="1"/>
  <c r="G124" i="5"/>
  <c r="H124" i="5" s="1"/>
  <c r="G140" i="5"/>
  <c r="H140" i="5" s="1"/>
  <c r="G156" i="5"/>
  <c r="H156" i="5" s="1"/>
  <c r="G119" i="5"/>
  <c r="H119" i="5" s="1"/>
  <c r="G135" i="5"/>
  <c r="H135" i="5" s="1"/>
  <c r="G151" i="5"/>
  <c r="H151" i="5" s="1"/>
  <c r="G146" i="5"/>
  <c r="H146" i="5" s="1"/>
  <c r="G157" i="5"/>
  <c r="H157" i="5" s="1"/>
  <c r="G28" i="5"/>
  <c r="H28" i="5" s="1"/>
  <c r="G44" i="5"/>
  <c r="H44" i="5" s="1"/>
  <c r="G60" i="5"/>
  <c r="H60" i="5" s="1"/>
  <c r="G76" i="5"/>
  <c r="H76" i="5" s="1"/>
  <c r="G92" i="5"/>
  <c r="H92" i="5" s="1"/>
  <c r="G23" i="5"/>
  <c r="H23" i="5" s="1"/>
  <c r="G39" i="5"/>
  <c r="H39" i="5" s="1"/>
  <c r="G55" i="5"/>
  <c r="H55" i="5" s="1"/>
  <c r="G71" i="5"/>
  <c r="H71" i="5" s="1"/>
  <c r="G87" i="5"/>
  <c r="H87" i="5" s="1"/>
  <c r="G103" i="5"/>
  <c r="H103" i="5" s="1"/>
  <c r="G34" i="5"/>
  <c r="H34" i="5" s="1"/>
  <c r="G50" i="5"/>
  <c r="H50" i="5" s="1"/>
  <c r="G66" i="5"/>
  <c r="H66" i="5" s="1"/>
  <c r="G82" i="5"/>
  <c r="H82" i="5" s="1"/>
  <c r="G98" i="5"/>
  <c r="H98" i="5" s="1"/>
  <c r="G136" i="5"/>
  <c r="H136" i="5" s="1"/>
  <c r="G152" i="5"/>
  <c r="H152" i="5" s="1"/>
  <c r="G130" i="5"/>
  <c r="H130" i="5" s="1"/>
  <c r="G29" i="5"/>
  <c r="H29" i="5" s="1"/>
  <c r="G45" i="5"/>
  <c r="H45" i="5" s="1"/>
  <c r="G61" i="5"/>
  <c r="H61" i="5" s="1"/>
  <c r="G77" i="5"/>
  <c r="H77" i="5" s="1"/>
  <c r="G93" i="5"/>
  <c r="H93" i="5" s="1"/>
  <c r="G109" i="5"/>
  <c r="H109" i="5" s="1"/>
  <c r="G125" i="5"/>
  <c r="H125" i="5" s="1"/>
  <c r="G24" i="5"/>
  <c r="H24" i="5" s="1"/>
  <c r="G40" i="5"/>
  <c r="H40" i="5" s="1"/>
  <c r="G56" i="5"/>
  <c r="H56" i="5" s="1"/>
  <c r="G72" i="5"/>
  <c r="H72" i="5" s="1"/>
  <c r="G88" i="5"/>
  <c r="H88" i="5" s="1"/>
  <c r="G104" i="5"/>
  <c r="H104" i="5" s="1"/>
  <c r="G120" i="5"/>
  <c r="H120" i="5" s="1"/>
  <c r="G35" i="5"/>
  <c r="H35" i="5" s="1"/>
  <c r="G51" i="5"/>
  <c r="H51" i="5" s="1"/>
  <c r="G67" i="5"/>
  <c r="H67" i="5" s="1"/>
  <c r="G83" i="5"/>
  <c r="H83" i="5" s="1"/>
  <c r="G99" i="5"/>
  <c r="H99" i="5" s="1"/>
  <c r="G115" i="5"/>
  <c r="H115" i="5" s="1"/>
  <c r="G131" i="5"/>
  <c r="H131" i="5" s="1"/>
  <c r="G147" i="5"/>
  <c r="H147" i="5" s="1"/>
  <c r="G30" i="5"/>
  <c r="H30" i="5" s="1"/>
  <c r="G46" i="5"/>
  <c r="H46" i="5" s="1"/>
  <c r="G62" i="5"/>
  <c r="H62" i="5" s="1"/>
  <c r="G78" i="5"/>
  <c r="H78" i="5" s="1"/>
  <c r="G94" i="5"/>
  <c r="H94" i="5" s="1"/>
  <c r="G110" i="5"/>
  <c r="H110" i="5" s="1"/>
  <c r="G126" i="5"/>
  <c r="H126" i="5" s="1"/>
  <c r="G142" i="5"/>
  <c r="H142" i="5" s="1"/>
  <c r="G121" i="5"/>
  <c r="H121" i="5" s="1"/>
  <c r="G137" i="5"/>
  <c r="H137" i="5" s="1"/>
  <c r="G153" i="5"/>
  <c r="H153" i="5" s="1"/>
  <c r="G132" i="5"/>
  <c r="H132" i="5" s="1"/>
  <c r="G148" i="5"/>
  <c r="H148" i="5" s="1"/>
  <c r="G127" i="5"/>
  <c r="H127" i="5" s="1"/>
  <c r="G143" i="5"/>
  <c r="H143" i="5" s="1"/>
  <c r="G154" i="5"/>
  <c r="H154" i="5" s="1"/>
  <c r="G117" i="5"/>
  <c r="H117" i="5" s="1"/>
  <c r="G133" i="5"/>
  <c r="H133" i="5" s="1"/>
  <c r="G149" i="5"/>
  <c r="H149" i="5" s="1"/>
  <c r="G128" i="5"/>
  <c r="H128" i="5" s="1"/>
  <c r="G144" i="5"/>
  <c r="H144" i="5" s="1"/>
  <c r="I157" i="4"/>
  <c r="I156" i="4"/>
  <c r="I158" i="4"/>
  <c r="I154" i="4"/>
  <c r="I155" i="4"/>
  <c r="G160" i="4"/>
  <c r="G161" i="4"/>
  <c r="F162" i="4"/>
  <c r="F159" i="4"/>
  <c r="I97" i="4"/>
  <c r="I96" i="4"/>
  <c r="I31" i="4"/>
  <c r="I94" i="4"/>
  <c r="I62" i="4"/>
  <c r="I93" i="4"/>
  <c r="I108" i="4"/>
  <c r="I44" i="4"/>
  <c r="I28" i="4"/>
  <c r="I59" i="4"/>
  <c r="I74" i="4"/>
  <c r="I58" i="4"/>
  <c r="I137" i="4"/>
  <c r="I121" i="4"/>
  <c r="I105" i="4"/>
  <c r="I89" i="4"/>
  <c r="I136" i="4"/>
  <c r="I72" i="4"/>
  <c r="I119" i="4"/>
  <c r="I103" i="4"/>
  <c r="I87" i="4"/>
  <c r="I71" i="4"/>
  <c r="I55" i="4"/>
  <c r="I135" i="4"/>
  <c r="I118" i="4"/>
  <c r="I102" i="4"/>
  <c r="I86" i="4"/>
  <c r="I70" i="4"/>
  <c r="I54" i="4"/>
  <c r="I38" i="4"/>
  <c r="I139" i="4"/>
  <c r="I123" i="4"/>
  <c r="I107" i="4"/>
  <c r="I91" i="4"/>
  <c r="I75" i="4"/>
  <c r="I43" i="4"/>
  <c r="I27" i="4"/>
  <c r="I144" i="4"/>
  <c r="I128" i="4"/>
  <c r="I112" i="4"/>
  <c r="I80" i="4"/>
  <c r="I64" i="4"/>
  <c r="I48" i="4"/>
  <c r="I32" i="4"/>
  <c r="I101" i="4"/>
  <c r="I149" i="4"/>
  <c r="I133" i="4"/>
  <c r="I117" i="4"/>
  <c r="I138" i="4"/>
  <c r="I122" i="4"/>
  <c r="I106" i="4"/>
  <c r="I90" i="4"/>
  <c r="I42" i="4"/>
  <c r="I26" i="4"/>
  <c r="I143" i="4"/>
  <c r="I127" i="4"/>
  <c r="I111" i="4"/>
  <c r="I95" i="4"/>
  <c r="I79" i="4"/>
  <c r="I63" i="4"/>
  <c r="I47" i="4"/>
  <c r="I132" i="4"/>
  <c r="I116" i="4"/>
  <c r="I100" i="4"/>
  <c r="I84" i="4"/>
  <c r="I68" i="4"/>
  <c r="I52" i="4"/>
  <c r="I36" i="4"/>
  <c r="I104" i="4"/>
  <c r="I88" i="4"/>
  <c r="I56" i="4"/>
  <c r="I40" i="4"/>
  <c r="I24" i="4"/>
  <c r="I125" i="4"/>
  <c r="I109" i="4"/>
  <c r="I148" i="4"/>
  <c r="I77" i="4"/>
  <c r="I61" i="4"/>
  <c r="I45" i="4"/>
  <c r="I29" i="4"/>
  <c r="I153" i="4"/>
  <c r="I73" i="4"/>
  <c r="I57" i="4"/>
  <c r="I41" i="4"/>
  <c r="I25" i="4"/>
  <c r="I99" i="4"/>
  <c r="I83" i="4"/>
  <c r="I67" i="4"/>
  <c r="I51" i="4"/>
  <c r="I35" i="4"/>
  <c r="I120" i="4"/>
  <c r="I92" i="4"/>
  <c r="I76" i="4"/>
  <c r="I60" i="4"/>
  <c r="I142" i="4"/>
  <c r="I126" i="4"/>
  <c r="I110" i="4"/>
  <c r="I78" i="4"/>
  <c r="I46" i="4"/>
  <c r="I30" i="4"/>
  <c r="I131" i="4"/>
  <c r="I115" i="4"/>
  <c r="I81" i="4"/>
  <c r="I65" i="4"/>
  <c r="I49" i="4"/>
  <c r="I33" i="4"/>
  <c r="I147" i="4"/>
  <c r="I82" i="4"/>
  <c r="I66" i="4"/>
  <c r="I50" i="4"/>
  <c r="I34" i="4"/>
  <c r="I152" i="4"/>
  <c r="I39" i="4"/>
  <c r="I23" i="4"/>
  <c r="I141" i="4"/>
  <c r="I98" i="4"/>
  <c r="I146" i="4"/>
  <c r="I130" i="4"/>
  <c r="I114" i="4"/>
  <c r="I151" i="4"/>
  <c r="I140" i="4"/>
  <c r="I124" i="4"/>
  <c r="I145" i="4"/>
  <c r="I129" i="4"/>
  <c r="I113" i="4"/>
  <c r="I22" i="4"/>
  <c r="I85" i="4"/>
  <c r="I69" i="4"/>
  <c r="I53" i="4"/>
  <c r="I37" i="4"/>
  <c r="I21" i="4"/>
  <c r="I150" i="4"/>
  <c r="I134" i="4"/>
  <c r="G158" i="1"/>
  <c r="F55" i="8" s="1"/>
  <c r="G159" i="1"/>
  <c r="F56" i="8" s="1"/>
  <c r="G160" i="1"/>
  <c r="F57" i="8" s="1"/>
  <c r="G57" i="8" s="1"/>
  <c r="E57" i="8" s="1"/>
  <c r="G161" i="1"/>
  <c r="F58" i="8" s="1"/>
  <c r="G162" i="1"/>
  <c r="F59" i="8" s="1"/>
  <c r="G163" i="1"/>
  <c r="F60" i="8" s="1"/>
  <c r="G60" i="8" s="1"/>
  <c r="E60" i="8" s="1"/>
  <c r="G164" i="1"/>
  <c r="F61" i="8" s="1"/>
  <c r="G61" i="8" s="1"/>
  <c r="E61" i="8" s="1"/>
  <c r="G165" i="1"/>
  <c r="F62" i="8" s="1"/>
  <c r="G62" i="8" s="1"/>
  <c r="E62" i="8" s="1"/>
  <c r="G166" i="1"/>
  <c r="F63" i="8" s="1"/>
  <c r="G63" i="8" s="1"/>
  <c r="E63" i="8" s="1"/>
  <c r="G167" i="1"/>
  <c r="F64" i="8" s="1"/>
  <c r="G64" i="8" s="1"/>
  <c r="E64" i="8" s="1"/>
  <c r="G168" i="1"/>
  <c r="F65" i="8" s="1"/>
  <c r="G65" i="8" s="1"/>
  <c r="E65" i="8" s="1"/>
  <c r="G169" i="1"/>
  <c r="F66" i="8" s="1"/>
  <c r="G66" i="8" s="1"/>
  <c r="E66" i="8" s="1"/>
  <c r="G170" i="1"/>
  <c r="F67" i="8" s="1"/>
  <c r="G67" i="8" s="1"/>
  <c r="E67" i="8" s="1"/>
  <c r="G171" i="1"/>
  <c r="F68" i="8" s="1"/>
  <c r="G68" i="8" s="1"/>
  <c r="E68" i="8" s="1"/>
  <c r="G172" i="1"/>
  <c r="F69" i="8" s="1"/>
  <c r="G69" i="8" s="1"/>
  <c r="E69" i="8" s="1"/>
  <c r="G173" i="1"/>
  <c r="F70" i="8" s="1"/>
  <c r="G70" i="8" s="1"/>
  <c r="E70" i="8" s="1"/>
  <c r="G174" i="1"/>
  <c r="F71" i="8" s="1"/>
  <c r="G71" i="8" s="1"/>
  <c r="E71" i="8" s="1"/>
  <c r="G175" i="1"/>
  <c r="F72" i="8" s="1"/>
  <c r="G72" i="8" s="1"/>
  <c r="E72" i="8" s="1"/>
  <c r="G176" i="1"/>
  <c r="F73" i="8" s="1"/>
  <c r="G73" i="8" s="1"/>
  <c r="E73" i="8" s="1"/>
  <c r="G177" i="1"/>
  <c r="F74" i="8" s="1"/>
  <c r="G74" i="8" s="1"/>
  <c r="E74" i="8" s="1"/>
  <c r="G178" i="1"/>
  <c r="F75" i="8" s="1"/>
  <c r="G75" i="8" s="1"/>
  <c r="E75" i="8" s="1"/>
  <c r="G179" i="1"/>
  <c r="F76" i="8" s="1"/>
  <c r="G76" i="8" s="1"/>
  <c r="E76" i="8" s="1"/>
  <c r="G180" i="1"/>
  <c r="F77" i="8" s="1"/>
  <c r="G77" i="8" s="1"/>
  <c r="E77" i="8" s="1"/>
  <c r="G181" i="1"/>
  <c r="F78" i="8" s="1"/>
  <c r="G78" i="8" s="1"/>
  <c r="E78" i="8" s="1"/>
  <c r="G182" i="1"/>
  <c r="F79" i="8" s="1"/>
  <c r="G79" i="8" s="1"/>
  <c r="E79" i="8" s="1"/>
  <c r="G183" i="1"/>
  <c r="F80" i="8" s="1"/>
  <c r="G80" i="8" s="1"/>
  <c r="E80" i="8" s="1"/>
  <c r="G184" i="1"/>
  <c r="F81" i="8" s="1"/>
  <c r="G81" i="8" s="1"/>
  <c r="E81" i="8" s="1"/>
  <c r="G185" i="1"/>
  <c r="F82" i="8" s="1"/>
  <c r="G82" i="8" s="1"/>
  <c r="E82" i="8" s="1"/>
  <c r="G186" i="1"/>
  <c r="F83" i="8" s="1"/>
  <c r="G83" i="8" s="1"/>
  <c r="E83" i="8" s="1"/>
  <c r="G187" i="1"/>
  <c r="F84" i="8" s="1"/>
  <c r="G84" i="8" s="1"/>
  <c r="E84" i="8" s="1"/>
  <c r="G188" i="1"/>
  <c r="F85" i="8" s="1"/>
  <c r="G85" i="8" s="1"/>
  <c r="E85" i="8" s="1"/>
  <c r="G189" i="1"/>
  <c r="F86" i="8" s="1"/>
  <c r="G86" i="8" s="1"/>
  <c r="E86" i="8" s="1"/>
  <c r="G190" i="1"/>
  <c r="F87" i="8" s="1"/>
  <c r="G87" i="8" s="1"/>
  <c r="E87" i="8" s="1"/>
  <c r="G191" i="1"/>
  <c r="F88" i="8" s="1"/>
  <c r="G88" i="8" s="1"/>
  <c r="E88" i="8" s="1"/>
  <c r="G192" i="1"/>
  <c r="F89" i="8" s="1"/>
  <c r="G89" i="8" s="1"/>
  <c r="E89" i="8" s="1"/>
  <c r="G193" i="1"/>
  <c r="F90" i="8" s="1"/>
  <c r="G90" i="8" s="1"/>
  <c r="E90" i="8" s="1"/>
  <c r="G194" i="1"/>
  <c r="F91" i="8" s="1"/>
  <c r="G91" i="8" s="1"/>
  <c r="E91" i="8" s="1"/>
  <c r="G195" i="1"/>
  <c r="F92" i="8" s="1"/>
  <c r="G92" i="8" s="1"/>
  <c r="E92" i="8" s="1"/>
  <c r="G196" i="1"/>
  <c r="F93" i="8" s="1"/>
  <c r="G93" i="8" s="1"/>
  <c r="E93" i="8" s="1"/>
  <c r="G197" i="1"/>
  <c r="F94" i="8" s="1"/>
  <c r="G94" i="8" s="1"/>
  <c r="E94" i="8" s="1"/>
  <c r="G198" i="1"/>
  <c r="F95" i="8" s="1"/>
  <c r="G95" i="8" s="1"/>
  <c r="E95" i="8" s="1"/>
  <c r="G199" i="1"/>
  <c r="F96" i="8" s="1"/>
  <c r="G96" i="8" s="1"/>
  <c r="E96" i="8" s="1"/>
  <c r="G200" i="1"/>
  <c r="F97" i="8" s="1"/>
  <c r="G97" i="8" s="1"/>
  <c r="E97" i="8" s="1"/>
  <c r="G201" i="1"/>
  <c r="F98" i="8" s="1"/>
  <c r="G98" i="8" s="1"/>
  <c r="E98" i="8" s="1"/>
  <c r="G202" i="1"/>
  <c r="F99" i="8" s="1"/>
  <c r="G99" i="8" s="1"/>
  <c r="E99" i="8" s="1"/>
  <c r="G203" i="1"/>
  <c r="F100" i="8" s="1"/>
  <c r="G100" i="8" s="1"/>
  <c r="E100" i="8" s="1"/>
  <c r="G204" i="1"/>
  <c r="F101" i="8" s="1"/>
  <c r="G101" i="8" s="1"/>
  <c r="E101" i="8" s="1"/>
  <c r="G205" i="1"/>
  <c r="F102" i="8" s="1"/>
  <c r="G102" i="8" s="1"/>
  <c r="E102" i="8" s="1"/>
  <c r="G206" i="1"/>
  <c r="F103" i="8" s="1"/>
  <c r="G103" i="8" s="1"/>
  <c r="E103" i="8" s="1"/>
  <c r="G207" i="1"/>
  <c r="F104" i="8" s="1"/>
  <c r="G104" i="8" s="1"/>
  <c r="E104" i="8" s="1"/>
  <c r="G208" i="1"/>
  <c r="F105" i="8" s="1"/>
  <c r="G105" i="8" s="1"/>
  <c r="E105" i="8" s="1"/>
  <c r="G209" i="1"/>
  <c r="F106" i="8" s="1"/>
  <c r="G106" i="8" s="1"/>
  <c r="E106" i="8" s="1"/>
  <c r="G210" i="1"/>
  <c r="F107" i="8" s="1"/>
  <c r="G107" i="8" s="1"/>
  <c r="E107" i="8" s="1"/>
  <c r="G211" i="1"/>
  <c r="F108" i="8" s="1"/>
  <c r="G108" i="8" s="1"/>
  <c r="E108" i="8" s="1"/>
  <c r="G212" i="1"/>
  <c r="F109" i="8" s="1"/>
  <c r="G109" i="8" s="1"/>
  <c r="E109" i="8" s="1"/>
  <c r="G213" i="1"/>
  <c r="F110" i="8" s="1"/>
  <c r="G110" i="8" s="1"/>
  <c r="E110" i="8" s="1"/>
  <c r="G214" i="1"/>
  <c r="F111" i="8" s="1"/>
  <c r="G111" i="8" s="1"/>
  <c r="E111" i="8" s="1"/>
  <c r="G215" i="1"/>
  <c r="F112" i="8" s="1"/>
  <c r="G112" i="8" s="1"/>
  <c r="E112" i="8" s="1"/>
  <c r="G216" i="1"/>
  <c r="F113" i="8" s="1"/>
  <c r="G113" i="8" s="1"/>
  <c r="E113" i="8" s="1"/>
  <c r="G217" i="1"/>
  <c r="F114" i="8" s="1"/>
  <c r="G114" i="8" s="1"/>
  <c r="E114" i="8" s="1"/>
  <c r="G218" i="1"/>
  <c r="F115" i="8" s="1"/>
  <c r="G115" i="8" s="1"/>
  <c r="E115" i="8" s="1"/>
  <c r="G219" i="1"/>
  <c r="F116" i="8" s="1"/>
  <c r="G116" i="8" s="1"/>
  <c r="E116" i="8" s="1"/>
  <c r="G220" i="1"/>
  <c r="F117" i="8" s="1"/>
  <c r="G117" i="8" s="1"/>
  <c r="E117" i="8" s="1"/>
  <c r="G221" i="1"/>
  <c r="F118" i="8" s="1"/>
  <c r="G118" i="8" s="1"/>
  <c r="E118" i="8" s="1"/>
  <c r="G222" i="1"/>
  <c r="F119" i="8" s="1"/>
  <c r="G119" i="8" s="1"/>
  <c r="E119" i="8" s="1"/>
  <c r="G223" i="1"/>
  <c r="F120" i="8" s="1"/>
  <c r="G120" i="8" s="1"/>
  <c r="E120" i="8" s="1"/>
  <c r="G224" i="1"/>
  <c r="F121" i="8" s="1"/>
  <c r="G121" i="8" s="1"/>
  <c r="E121" i="8" s="1"/>
  <c r="G225" i="1"/>
  <c r="F122" i="8" s="1"/>
  <c r="G122" i="8" s="1"/>
  <c r="G226" i="1"/>
  <c r="F123" i="8" s="1"/>
  <c r="G123" i="8" s="1"/>
  <c r="E123" i="8" s="1"/>
  <c r="G227" i="1"/>
  <c r="F124" i="8" s="1"/>
  <c r="G124" i="8" s="1"/>
  <c r="E124" i="8" s="1"/>
  <c r="G228" i="1"/>
  <c r="F125" i="8" s="1"/>
  <c r="G125" i="8" s="1"/>
  <c r="E125" i="8" s="1"/>
  <c r="G229" i="1"/>
  <c r="F126" i="8" s="1"/>
  <c r="G126" i="8" s="1"/>
  <c r="E126" i="8" s="1"/>
  <c r="G230" i="1"/>
  <c r="F127" i="8" s="1"/>
  <c r="G127" i="8" s="1"/>
  <c r="G231" i="1"/>
  <c r="F128" i="8" s="1"/>
  <c r="G128" i="8" s="1"/>
  <c r="E128" i="8" s="1"/>
  <c r="G232" i="1"/>
  <c r="F129" i="8" s="1"/>
  <c r="G129" i="8" s="1"/>
  <c r="E129" i="8" s="1"/>
  <c r="G233" i="1"/>
  <c r="F130" i="8" s="1"/>
  <c r="G130" i="8" s="1"/>
  <c r="E130" i="8" s="1"/>
  <c r="G234" i="1"/>
  <c r="F131" i="8" s="1"/>
  <c r="G131" i="8" s="1"/>
  <c r="E131" i="8" s="1"/>
  <c r="G235" i="1"/>
  <c r="F132" i="8" s="1"/>
  <c r="G132" i="8" s="1"/>
  <c r="E132" i="8" s="1"/>
  <c r="G236" i="1"/>
  <c r="F133" i="8" s="1"/>
  <c r="G133" i="8" s="1"/>
  <c r="E133" i="8" s="1"/>
  <c r="G237" i="1"/>
  <c r="F134" i="8" s="1"/>
  <c r="G134" i="8" s="1"/>
  <c r="E134" i="8" s="1"/>
  <c r="G238" i="1"/>
  <c r="F135" i="8" s="1"/>
  <c r="G135" i="8" s="1"/>
  <c r="E135" i="8" s="1"/>
  <c r="G239" i="1"/>
  <c r="F136" i="8" s="1"/>
  <c r="G136" i="8" s="1"/>
  <c r="E136" i="8" s="1"/>
  <c r="G240" i="1"/>
  <c r="F137" i="8" s="1"/>
  <c r="G137" i="8" s="1"/>
  <c r="E137" i="8" s="1"/>
  <c r="G241" i="1"/>
  <c r="F138" i="8" s="1"/>
  <c r="G138" i="8" s="1"/>
  <c r="E138" i="8" s="1"/>
  <c r="G242" i="1"/>
  <c r="F139" i="8" s="1"/>
  <c r="G139" i="8" s="1"/>
  <c r="E139" i="8" s="1"/>
  <c r="G243" i="1"/>
  <c r="F140" i="8" s="1"/>
  <c r="G140" i="8" s="1"/>
  <c r="E140" i="8" s="1"/>
  <c r="G244" i="1"/>
  <c r="F141" i="8" s="1"/>
  <c r="G141" i="8" s="1"/>
  <c r="E141" i="8" s="1"/>
  <c r="G245" i="1"/>
  <c r="F142" i="8" s="1"/>
  <c r="G142" i="8" s="1"/>
  <c r="E142" i="8" s="1"/>
  <c r="G246" i="1"/>
  <c r="F143" i="8" s="1"/>
  <c r="G143" i="8" s="1"/>
  <c r="E143" i="8" s="1"/>
  <c r="G247" i="1"/>
  <c r="F144" i="8" s="1"/>
  <c r="G144" i="8" s="1"/>
  <c r="E144" i="8" s="1"/>
  <c r="G248" i="1"/>
  <c r="F145" i="8" s="1"/>
  <c r="G145" i="8" s="1"/>
  <c r="E145" i="8" s="1"/>
  <c r="G249" i="1"/>
  <c r="F146" i="8" s="1"/>
  <c r="G146" i="8" s="1"/>
  <c r="E146" i="8" s="1"/>
  <c r="G250" i="1"/>
  <c r="F147" i="8" s="1"/>
  <c r="G147" i="8" s="1"/>
  <c r="E147" i="8" s="1"/>
  <c r="G251" i="1"/>
  <c r="F148" i="8" s="1"/>
  <c r="G148" i="8" s="1"/>
  <c r="E148" i="8" s="1"/>
  <c r="G252" i="1"/>
  <c r="F149" i="8" s="1"/>
  <c r="G149" i="8" s="1"/>
  <c r="E149" i="8" s="1"/>
  <c r="G253" i="1"/>
  <c r="F150" i="8" s="1"/>
  <c r="G150" i="8" s="1"/>
  <c r="E150" i="8" s="1"/>
  <c r="G254" i="1"/>
  <c r="F151" i="8" s="1"/>
  <c r="G151" i="8" s="1"/>
  <c r="E151" i="8" s="1"/>
  <c r="G255" i="1"/>
  <c r="F152" i="8" s="1"/>
  <c r="G152" i="8" s="1"/>
  <c r="E152" i="8" s="1"/>
  <c r="G256" i="1"/>
  <c r="F153" i="8" s="1"/>
  <c r="G153" i="8" s="1"/>
  <c r="E153" i="8" s="1"/>
  <c r="G257" i="1"/>
  <c r="F154" i="8" s="1"/>
  <c r="G154" i="8" s="1"/>
  <c r="E154" i="8" s="1"/>
  <c r="G258" i="1"/>
  <c r="F155" i="8" s="1"/>
  <c r="G155" i="8" s="1"/>
  <c r="E155" i="8" s="1"/>
  <c r="G259" i="1"/>
  <c r="F156" i="8" s="1"/>
  <c r="G156" i="8" s="1"/>
  <c r="E156" i="8" s="1"/>
  <c r="G260" i="1"/>
  <c r="F157" i="8" s="1"/>
  <c r="G157" i="8" s="1"/>
  <c r="E157" i="8" s="1"/>
  <c r="G261" i="1"/>
  <c r="F158" i="8" s="1"/>
  <c r="G158" i="8" s="1"/>
  <c r="E158" i="8" s="1"/>
  <c r="G262" i="1"/>
  <c r="F159" i="8" s="1"/>
  <c r="G159" i="8" s="1"/>
  <c r="E159" i="8" s="1"/>
  <c r="G263" i="1"/>
  <c r="F160" i="8" s="1"/>
  <c r="G160" i="8" s="1"/>
  <c r="E160" i="8" s="1"/>
  <c r="G264" i="1"/>
  <c r="F161" i="8" s="1"/>
  <c r="G161" i="8" s="1"/>
  <c r="E161" i="8" s="1"/>
  <c r="G265" i="1"/>
  <c r="F162" i="8" s="1"/>
  <c r="G162" i="8" s="1"/>
  <c r="E162" i="8" s="1"/>
  <c r="G266" i="1"/>
  <c r="F163" i="8" s="1"/>
  <c r="G163" i="8" s="1"/>
  <c r="E163" i="8" s="1"/>
  <c r="G267" i="1"/>
  <c r="F164" i="8" s="1"/>
  <c r="G164" i="8" s="1"/>
  <c r="E164" i="8" s="1"/>
  <c r="G268" i="1"/>
  <c r="F165" i="8" s="1"/>
  <c r="G165" i="8" s="1"/>
  <c r="E165" i="8" s="1"/>
  <c r="G269" i="1"/>
  <c r="F166" i="8" s="1"/>
  <c r="G166" i="8" s="1"/>
  <c r="E166" i="8" s="1"/>
  <c r="G270" i="1"/>
  <c r="F167" i="8" s="1"/>
  <c r="G167" i="8" s="1"/>
  <c r="E167" i="8" s="1"/>
  <c r="G271" i="1"/>
  <c r="F168" i="8" s="1"/>
  <c r="G168" i="8" s="1"/>
  <c r="E168" i="8" s="1"/>
  <c r="G272" i="1"/>
  <c r="F169" i="8" s="1"/>
  <c r="G169" i="8" s="1"/>
  <c r="E169" i="8" s="1"/>
  <c r="G273" i="1"/>
  <c r="F170" i="8" s="1"/>
  <c r="G170" i="8" s="1"/>
  <c r="E170" i="8" s="1"/>
  <c r="G274" i="1"/>
  <c r="F171" i="8" s="1"/>
  <c r="G171" i="8" s="1"/>
  <c r="E171" i="8" s="1"/>
  <c r="G275" i="1"/>
  <c r="F172" i="8" s="1"/>
  <c r="G172" i="8" s="1"/>
  <c r="E172" i="8" s="1"/>
  <c r="G276" i="1"/>
  <c r="F173" i="8" s="1"/>
  <c r="G173" i="8" s="1"/>
  <c r="E173" i="8" s="1"/>
  <c r="G277" i="1"/>
  <c r="F174" i="8" s="1"/>
  <c r="G174" i="8" s="1"/>
  <c r="E174" i="8" s="1"/>
  <c r="G278" i="1"/>
  <c r="F175" i="8" s="1"/>
  <c r="G175" i="8" s="1"/>
  <c r="E175" i="8" s="1"/>
  <c r="G279" i="1"/>
  <c r="F176" i="8" s="1"/>
  <c r="G176" i="8" s="1"/>
  <c r="E176" i="8" s="1"/>
  <c r="G280" i="1"/>
  <c r="F177" i="8" s="1"/>
  <c r="G177" i="8" s="1"/>
  <c r="E177" i="8" s="1"/>
  <c r="G281" i="1"/>
  <c r="F178" i="8" s="1"/>
  <c r="G178" i="8" s="1"/>
  <c r="E178" i="8" s="1"/>
  <c r="G282" i="1"/>
  <c r="F179" i="8" s="1"/>
  <c r="G179" i="8" s="1"/>
  <c r="E179" i="8" s="1"/>
  <c r="G283" i="1"/>
  <c r="F180" i="8" s="1"/>
  <c r="G180" i="8" s="1"/>
  <c r="E180" i="8" s="1"/>
  <c r="G284" i="1"/>
  <c r="F181" i="8" s="1"/>
  <c r="G181" i="8" s="1"/>
  <c r="E181" i="8" s="1"/>
  <c r="G285" i="1"/>
  <c r="F182" i="8" s="1"/>
  <c r="G182" i="8" s="1"/>
  <c r="E182" i="8" s="1"/>
  <c r="G286" i="1"/>
  <c r="F183" i="8" s="1"/>
  <c r="G183" i="8" s="1"/>
  <c r="E183" i="8" s="1"/>
  <c r="G287" i="1"/>
  <c r="F184" i="8" s="1"/>
  <c r="G184" i="8" s="1"/>
  <c r="E184" i="8" s="1"/>
  <c r="G288" i="1"/>
  <c r="F185" i="8" s="1"/>
  <c r="G185" i="8" s="1"/>
  <c r="E185" i="8" s="1"/>
  <c r="G289" i="1"/>
  <c r="F186" i="8" s="1"/>
  <c r="G186" i="8" s="1"/>
  <c r="E186" i="8" s="1"/>
  <c r="G290" i="1"/>
  <c r="F187" i="8" s="1"/>
  <c r="G187" i="8" s="1"/>
  <c r="E187" i="8" s="1"/>
  <c r="G291" i="1"/>
  <c r="F188" i="8" s="1"/>
  <c r="G188" i="8" s="1"/>
  <c r="E188" i="8" s="1"/>
  <c r="G292" i="1"/>
  <c r="F189" i="8" s="1"/>
  <c r="G189" i="8" s="1"/>
  <c r="E189" i="8" s="1"/>
  <c r="G293" i="1"/>
  <c r="F190" i="8" s="1"/>
  <c r="G190" i="8" s="1"/>
  <c r="E190" i="8" s="1"/>
  <c r="G294" i="1"/>
  <c r="F191" i="8" s="1"/>
  <c r="G191" i="8" s="1"/>
  <c r="E191" i="8" s="1"/>
  <c r="G295" i="1"/>
  <c r="F192" i="8" s="1"/>
  <c r="G192" i="8" s="1"/>
  <c r="E192" i="8" s="1"/>
  <c r="G296" i="1"/>
  <c r="F193" i="8" s="1"/>
  <c r="G193" i="8" s="1"/>
  <c r="E193" i="8" s="1"/>
  <c r="G297" i="1"/>
  <c r="F194" i="8" s="1"/>
  <c r="G194" i="8" s="1"/>
  <c r="E194" i="8" s="1"/>
  <c r="G298" i="1"/>
  <c r="F195" i="8" s="1"/>
  <c r="G195" i="8" s="1"/>
  <c r="E195" i="8" s="1"/>
  <c r="G299" i="1"/>
  <c r="F196" i="8" s="1"/>
  <c r="G196" i="8" s="1"/>
  <c r="E196" i="8" s="1"/>
  <c r="G300" i="1"/>
  <c r="F197" i="8" s="1"/>
  <c r="G197" i="8" s="1"/>
  <c r="E197" i="8" s="1"/>
  <c r="G301" i="1"/>
  <c r="F198" i="8" s="1"/>
  <c r="G198" i="8" s="1"/>
  <c r="E198" i="8" s="1"/>
  <c r="G302" i="1"/>
  <c r="F199" i="8" s="1"/>
  <c r="G199" i="8" s="1"/>
  <c r="E199" i="8" s="1"/>
  <c r="G303" i="1"/>
  <c r="F200" i="8" s="1"/>
  <c r="G200" i="8" s="1"/>
  <c r="E200" i="8" s="1"/>
  <c r="G304" i="1"/>
  <c r="F201" i="8" s="1"/>
  <c r="G201" i="8" s="1"/>
  <c r="E201" i="8" s="1"/>
  <c r="G305" i="1"/>
  <c r="F202" i="8" s="1"/>
  <c r="G202" i="8" s="1"/>
  <c r="E202" i="8" s="1"/>
  <c r="G306" i="1"/>
  <c r="F203" i="8" s="1"/>
  <c r="G203" i="8" s="1"/>
  <c r="E203" i="8" s="1"/>
  <c r="G307" i="1"/>
  <c r="F204" i="8" s="1"/>
  <c r="G204" i="8" s="1"/>
  <c r="E204" i="8" s="1"/>
  <c r="G308" i="1"/>
  <c r="F205" i="8" s="1"/>
  <c r="G205" i="8" s="1"/>
  <c r="E205" i="8" s="1"/>
  <c r="G309" i="1"/>
  <c r="F206" i="8" s="1"/>
  <c r="G206" i="8" s="1"/>
  <c r="E206" i="8" s="1"/>
  <c r="G310" i="1"/>
  <c r="F207" i="8" s="1"/>
  <c r="G207" i="8" s="1"/>
  <c r="E207" i="8" s="1"/>
  <c r="G311" i="1"/>
  <c r="F208" i="8" s="1"/>
  <c r="G208" i="8" s="1"/>
  <c r="E208" i="8" s="1"/>
  <c r="G312" i="1"/>
  <c r="F209" i="8" s="1"/>
  <c r="G209" i="8" s="1"/>
  <c r="E209" i="8" s="1"/>
  <c r="G313" i="1"/>
  <c r="F210" i="8" s="1"/>
  <c r="G210" i="8" s="1"/>
  <c r="E210" i="8" s="1"/>
  <c r="G314" i="1"/>
  <c r="F211" i="8" s="1"/>
  <c r="G211" i="8" s="1"/>
  <c r="E211" i="8" s="1"/>
  <c r="G315" i="1"/>
  <c r="F212" i="8" s="1"/>
  <c r="G212" i="8" s="1"/>
  <c r="E212" i="8" s="1"/>
  <c r="G316" i="1"/>
  <c r="F213" i="8" s="1"/>
  <c r="G213" i="8" s="1"/>
  <c r="E213" i="8" s="1"/>
  <c r="G317" i="1"/>
  <c r="F214" i="8" s="1"/>
  <c r="G214" i="8" s="1"/>
  <c r="E214" i="8" s="1"/>
  <c r="G318" i="1"/>
  <c r="F215" i="8" s="1"/>
  <c r="G215" i="8" s="1"/>
  <c r="E215" i="8" s="1"/>
  <c r="G319" i="1"/>
  <c r="F216" i="8" s="1"/>
  <c r="G216" i="8" s="1"/>
  <c r="E216" i="8" s="1"/>
  <c r="G320" i="1"/>
  <c r="F217" i="8" s="1"/>
  <c r="G217" i="8" s="1"/>
  <c r="E217" i="8" s="1"/>
  <c r="G321" i="1"/>
  <c r="F218" i="8" s="1"/>
  <c r="G218" i="8" s="1"/>
  <c r="E218" i="8" s="1"/>
  <c r="G322" i="1"/>
  <c r="F219" i="8" s="1"/>
  <c r="G219" i="8" s="1"/>
  <c r="E219" i="8" s="1"/>
  <c r="G323" i="1"/>
  <c r="F220" i="8" s="1"/>
  <c r="G220" i="8" s="1"/>
  <c r="E220" i="8" s="1"/>
  <c r="G324" i="1"/>
  <c r="F221" i="8" s="1"/>
  <c r="G221" i="8" s="1"/>
  <c r="E221" i="8" s="1"/>
  <c r="G325" i="1"/>
  <c r="F222" i="8" s="1"/>
  <c r="G222" i="8" s="1"/>
  <c r="E222" i="8" s="1"/>
  <c r="G326" i="1"/>
  <c r="F223" i="8" s="1"/>
  <c r="G223" i="8" s="1"/>
  <c r="E223" i="8" s="1"/>
  <c r="G327" i="1"/>
  <c r="F224" i="8" s="1"/>
  <c r="G224" i="8" s="1"/>
  <c r="E224" i="8" s="1"/>
  <c r="G328" i="1"/>
  <c r="F225" i="8" s="1"/>
  <c r="G225" i="8" s="1"/>
  <c r="E225" i="8" s="1"/>
  <c r="G329" i="1"/>
  <c r="F226" i="8" s="1"/>
  <c r="G226" i="8" s="1"/>
  <c r="E226" i="8" s="1"/>
  <c r="G330" i="1"/>
  <c r="F227" i="8" s="1"/>
  <c r="G227" i="8" s="1"/>
  <c r="E227" i="8" s="1"/>
  <c r="G331" i="1"/>
  <c r="F228" i="8" s="1"/>
  <c r="G228" i="8" s="1"/>
  <c r="E228" i="8" s="1"/>
  <c r="G332" i="1"/>
  <c r="F229" i="8" s="1"/>
  <c r="G229" i="8" s="1"/>
  <c r="E229" i="8" s="1"/>
  <c r="G333" i="1"/>
  <c r="F230" i="8" s="1"/>
  <c r="G230" i="8" s="1"/>
  <c r="E230" i="8" s="1"/>
  <c r="G334" i="1"/>
  <c r="F231" i="8" s="1"/>
  <c r="G231" i="8" s="1"/>
  <c r="E231" i="8" s="1"/>
  <c r="G335" i="1"/>
  <c r="F232" i="8" s="1"/>
  <c r="G232" i="8" s="1"/>
  <c r="E232" i="8" s="1"/>
  <c r="G336" i="1"/>
  <c r="F233" i="8" s="1"/>
  <c r="G233" i="8" s="1"/>
  <c r="E233" i="8" s="1"/>
  <c r="G337" i="1"/>
  <c r="F234" i="8" s="1"/>
  <c r="G234" i="8" s="1"/>
  <c r="E234" i="8" s="1"/>
  <c r="G338" i="1"/>
  <c r="F235" i="8" s="1"/>
  <c r="G235" i="8" s="1"/>
  <c r="E235" i="8" s="1"/>
  <c r="G339" i="1"/>
  <c r="F236" i="8" s="1"/>
  <c r="G236" i="8" s="1"/>
  <c r="E236" i="8" s="1"/>
  <c r="G340" i="1"/>
  <c r="F237" i="8" s="1"/>
  <c r="G237" i="8" s="1"/>
  <c r="E237" i="8" s="1"/>
  <c r="G341" i="1"/>
  <c r="F238" i="8" s="1"/>
  <c r="G238" i="8" s="1"/>
  <c r="E238" i="8" s="1"/>
  <c r="G342" i="1"/>
  <c r="F239" i="8" s="1"/>
  <c r="G239" i="8" s="1"/>
  <c r="E239" i="8" s="1"/>
  <c r="G343" i="1"/>
  <c r="F240" i="8" s="1"/>
  <c r="G240" i="8" s="1"/>
  <c r="E240" i="8" s="1"/>
  <c r="G344" i="1"/>
  <c r="F241" i="8" s="1"/>
  <c r="G241" i="8" s="1"/>
  <c r="E241" i="8" s="1"/>
  <c r="G345" i="1"/>
  <c r="F242" i="8" s="1"/>
  <c r="G242" i="8" s="1"/>
  <c r="E242" i="8" s="1"/>
  <c r="G346" i="1"/>
  <c r="F243" i="8" s="1"/>
  <c r="G243" i="8" s="1"/>
  <c r="E243" i="8" s="1"/>
  <c r="G347" i="1"/>
  <c r="F244" i="8" s="1"/>
  <c r="G244" i="8" s="1"/>
  <c r="E244" i="8" s="1"/>
  <c r="G348" i="1"/>
  <c r="F245" i="8" s="1"/>
  <c r="G245" i="8" s="1"/>
  <c r="E245" i="8" s="1"/>
  <c r="G349" i="1"/>
  <c r="F246" i="8" s="1"/>
  <c r="G246" i="8" s="1"/>
  <c r="E246" i="8" s="1"/>
  <c r="G350" i="1"/>
  <c r="F247" i="8" s="1"/>
  <c r="G247" i="8" s="1"/>
  <c r="E247" i="8" s="1"/>
  <c r="G351" i="1"/>
  <c r="F248" i="8" s="1"/>
  <c r="G248" i="8" s="1"/>
  <c r="E248" i="8" s="1"/>
  <c r="G352" i="1"/>
  <c r="F249" i="8" s="1"/>
  <c r="G249" i="8" s="1"/>
  <c r="E249" i="8" s="1"/>
  <c r="G353" i="1"/>
  <c r="F250" i="8" s="1"/>
  <c r="G250" i="8" s="1"/>
  <c r="E250" i="8" s="1"/>
  <c r="G354" i="1"/>
  <c r="F251" i="8" s="1"/>
  <c r="G251" i="8" s="1"/>
  <c r="E251" i="8" s="1"/>
  <c r="G355" i="1"/>
  <c r="F252" i="8" s="1"/>
  <c r="G252" i="8" s="1"/>
  <c r="E252" i="8" s="1"/>
  <c r="G356" i="1"/>
  <c r="F253" i="8" s="1"/>
  <c r="G253" i="8" s="1"/>
  <c r="E253" i="8" s="1"/>
  <c r="G357" i="1"/>
  <c r="F254" i="8" s="1"/>
  <c r="G254" i="8" s="1"/>
  <c r="E254" i="8" s="1"/>
  <c r="G358" i="1"/>
  <c r="F255" i="8" s="1"/>
  <c r="G255" i="8" s="1"/>
  <c r="E255" i="8" s="1"/>
  <c r="G359" i="1"/>
  <c r="F256" i="8" s="1"/>
  <c r="G256" i="8" s="1"/>
  <c r="E256" i="8" s="1"/>
  <c r="G360" i="1"/>
  <c r="F257" i="8" s="1"/>
  <c r="G257" i="8" s="1"/>
  <c r="E257" i="8" s="1"/>
  <c r="G361" i="1"/>
  <c r="F258" i="8" s="1"/>
  <c r="G258" i="8" s="1"/>
  <c r="E258" i="8" s="1"/>
  <c r="G362" i="1"/>
  <c r="F259" i="8" s="1"/>
  <c r="G259" i="8" s="1"/>
  <c r="E259" i="8" s="1"/>
  <c r="G363" i="1"/>
  <c r="F260" i="8" s="1"/>
  <c r="G260" i="8" s="1"/>
  <c r="E260" i="8" s="1"/>
  <c r="G364" i="1"/>
  <c r="F261" i="8" s="1"/>
  <c r="G261" i="8" s="1"/>
  <c r="E261" i="8" s="1"/>
  <c r="G365" i="1"/>
  <c r="F262" i="8" s="1"/>
  <c r="G262" i="8" s="1"/>
  <c r="E262" i="8" s="1"/>
  <c r="G366" i="1"/>
  <c r="F263" i="8" s="1"/>
  <c r="G263" i="8" s="1"/>
  <c r="E263" i="8" s="1"/>
  <c r="G367" i="1"/>
  <c r="F264" i="8" s="1"/>
  <c r="G264" i="8" s="1"/>
  <c r="E264" i="8" s="1"/>
  <c r="G368" i="1"/>
  <c r="F265" i="8" s="1"/>
  <c r="G265" i="8" s="1"/>
  <c r="E265" i="8" s="1"/>
  <c r="G369" i="1"/>
  <c r="F266" i="8" s="1"/>
  <c r="G266" i="8" s="1"/>
  <c r="E266" i="8" s="1"/>
  <c r="G370" i="1"/>
  <c r="F267" i="8" s="1"/>
  <c r="G267" i="8" s="1"/>
  <c r="E267" i="8" s="1"/>
  <c r="G371" i="1"/>
  <c r="F268" i="8" s="1"/>
  <c r="G268" i="8" s="1"/>
  <c r="E268" i="8" s="1"/>
  <c r="G372" i="1"/>
  <c r="F269" i="8" s="1"/>
  <c r="G269" i="8" s="1"/>
  <c r="E269" i="8" s="1"/>
  <c r="G373" i="1"/>
  <c r="F270" i="8" s="1"/>
  <c r="G270" i="8" s="1"/>
  <c r="E270" i="8" s="1"/>
  <c r="G374" i="1"/>
  <c r="F271" i="8" s="1"/>
  <c r="G271" i="8" s="1"/>
  <c r="E271" i="8" s="1"/>
  <c r="G375" i="1"/>
  <c r="F272" i="8" s="1"/>
  <c r="G272" i="8" s="1"/>
  <c r="E272" i="8" s="1"/>
  <c r="G376" i="1"/>
  <c r="F273" i="8" s="1"/>
  <c r="G273" i="8" s="1"/>
  <c r="E273" i="8" s="1"/>
  <c r="G377" i="1"/>
  <c r="F274" i="8" s="1"/>
  <c r="G274" i="8" s="1"/>
  <c r="E274" i="8" s="1"/>
  <c r="G378" i="1"/>
  <c r="F275" i="8" s="1"/>
  <c r="G275" i="8" s="1"/>
  <c r="E275" i="8" s="1"/>
  <c r="G379" i="1"/>
  <c r="F276" i="8" s="1"/>
  <c r="G276" i="8" s="1"/>
  <c r="E276" i="8" s="1"/>
  <c r="G380" i="1"/>
  <c r="F277" i="8" s="1"/>
  <c r="G277" i="8" s="1"/>
  <c r="E277" i="8" s="1"/>
  <c r="G381" i="1"/>
  <c r="F278" i="8" s="1"/>
  <c r="G278" i="8" s="1"/>
  <c r="E278" i="8" s="1"/>
  <c r="G382" i="1"/>
  <c r="F279" i="8" s="1"/>
  <c r="G279" i="8" s="1"/>
  <c r="E279" i="8" s="1"/>
  <c r="G383" i="1"/>
  <c r="F280" i="8" s="1"/>
  <c r="G280" i="8" s="1"/>
  <c r="E280" i="8" s="1"/>
  <c r="G384" i="1"/>
  <c r="F281" i="8" s="1"/>
  <c r="G281" i="8" s="1"/>
  <c r="E281" i="8" s="1"/>
  <c r="G385" i="1"/>
  <c r="F282" i="8" s="1"/>
  <c r="G282" i="8" s="1"/>
  <c r="E282" i="8" s="1"/>
  <c r="G386" i="1"/>
  <c r="F283" i="8" s="1"/>
  <c r="G283" i="8" s="1"/>
  <c r="E283" i="8" s="1"/>
  <c r="G387" i="1"/>
  <c r="F284" i="8" s="1"/>
  <c r="G284" i="8" s="1"/>
  <c r="E284" i="8" s="1"/>
  <c r="G388" i="1"/>
  <c r="F285" i="8" s="1"/>
  <c r="G285" i="8" s="1"/>
  <c r="E285" i="8" s="1"/>
  <c r="G389" i="1"/>
  <c r="F286" i="8" s="1"/>
  <c r="G286" i="8" s="1"/>
  <c r="E286" i="8" s="1"/>
  <c r="G390" i="1"/>
  <c r="F287" i="8" s="1"/>
  <c r="G287" i="8" s="1"/>
  <c r="E287" i="8" s="1"/>
  <c r="G391" i="1"/>
  <c r="F288" i="8" s="1"/>
  <c r="G288" i="8" s="1"/>
  <c r="E288" i="8" s="1"/>
  <c r="G392" i="1"/>
  <c r="F289" i="8" s="1"/>
  <c r="G289" i="8" s="1"/>
  <c r="E289" i="8" s="1"/>
  <c r="G393" i="1"/>
  <c r="F290" i="8" s="1"/>
  <c r="G290" i="8" s="1"/>
  <c r="E290" i="8" s="1"/>
  <c r="G394" i="1"/>
  <c r="F291" i="8" s="1"/>
  <c r="G291" i="8" s="1"/>
  <c r="E291" i="8" s="1"/>
  <c r="G395" i="1"/>
  <c r="F292" i="8" s="1"/>
  <c r="G292" i="8" s="1"/>
  <c r="E292" i="8" s="1"/>
  <c r="G396" i="1"/>
  <c r="F293" i="8" s="1"/>
  <c r="G293" i="8" s="1"/>
  <c r="E293" i="8" s="1"/>
  <c r="G397" i="1"/>
  <c r="F294" i="8" s="1"/>
  <c r="G294" i="8" s="1"/>
  <c r="E294" i="8" s="1"/>
  <c r="G398" i="1"/>
  <c r="F295" i="8" s="1"/>
  <c r="G295" i="8" s="1"/>
  <c r="E295" i="8" s="1"/>
  <c r="G399" i="1"/>
  <c r="F296" i="8" s="1"/>
  <c r="G296" i="8" s="1"/>
  <c r="E296" i="8" s="1"/>
  <c r="G400" i="1"/>
  <c r="F297" i="8" s="1"/>
  <c r="G297" i="8" s="1"/>
  <c r="E297" i="8" s="1"/>
  <c r="G401" i="1"/>
  <c r="F298" i="8" s="1"/>
  <c r="G298" i="8" s="1"/>
  <c r="E298" i="8" s="1"/>
  <c r="G402" i="1"/>
  <c r="F299" i="8" s="1"/>
  <c r="G299" i="8" s="1"/>
  <c r="E299" i="8" s="1"/>
  <c r="G403" i="1"/>
  <c r="F300" i="8" s="1"/>
  <c r="G300" i="8" s="1"/>
  <c r="E300" i="8" s="1"/>
  <c r="G404" i="1"/>
  <c r="F301" i="8" s="1"/>
  <c r="G301" i="8" s="1"/>
  <c r="E301" i="8" s="1"/>
  <c r="G405" i="1"/>
  <c r="F302" i="8" s="1"/>
  <c r="G302" i="8" s="1"/>
  <c r="E302" i="8" s="1"/>
  <c r="G406" i="1"/>
  <c r="F303" i="8" s="1"/>
  <c r="G303" i="8" s="1"/>
  <c r="E303" i="8" s="1"/>
  <c r="G407" i="1"/>
  <c r="F304" i="8" s="1"/>
  <c r="G304" i="8" s="1"/>
  <c r="E304" i="8" s="1"/>
  <c r="G408" i="1"/>
  <c r="F305" i="8" s="1"/>
  <c r="G305" i="8" s="1"/>
  <c r="E305" i="8" s="1"/>
  <c r="G409" i="1"/>
  <c r="F306" i="8" s="1"/>
  <c r="G306" i="8" s="1"/>
  <c r="E306" i="8" s="1"/>
  <c r="G410" i="1"/>
  <c r="F307" i="8" s="1"/>
  <c r="G307" i="8" s="1"/>
  <c r="E307" i="8" s="1"/>
  <c r="G411" i="1"/>
  <c r="F308" i="8" s="1"/>
  <c r="G308" i="8" s="1"/>
  <c r="E308" i="8" s="1"/>
  <c r="G412" i="1"/>
  <c r="F309" i="8" s="1"/>
  <c r="G309" i="8" s="1"/>
  <c r="E309" i="8" s="1"/>
  <c r="G413" i="1"/>
  <c r="F310" i="8" s="1"/>
  <c r="G310" i="8" s="1"/>
  <c r="E310" i="8" s="1"/>
  <c r="G414" i="1"/>
  <c r="F311" i="8" s="1"/>
  <c r="G311" i="8" s="1"/>
  <c r="E311" i="8" s="1"/>
  <c r="G415" i="1"/>
  <c r="F312" i="8" s="1"/>
  <c r="G312" i="8" s="1"/>
  <c r="E312" i="8" s="1"/>
  <c r="G416" i="1"/>
  <c r="F313" i="8" s="1"/>
  <c r="G313" i="8" s="1"/>
  <c r="E313" i="8" s="1"/>
  <c r="G417" i="1"/>
  <c r="F314" i="8" s="1"/>
  <c r="G314" i="8" s="1"/>
  <c r="E314" i="8" s="1"/>
  <c r="G418" i="1"/>
  <c r="F315" i="8" s="1"/>
  <c r="G315" i="8" s="1"/>
  <c r="E315" i="8" s="1"/>
  <c r="G419" i="1"/>
  <c r="F316" i="8" s="1"/>
  <c r="G316" i="8" s="1"/>
  <c r="E316" i="8" s="1"/>
  <c r="G420" i="1"/>
  <c r="F317" i="8" s="1"/>
  <c r="G317" i="8" s="1"/>
  <c r="E317" i="8" s="1"/>
  <c r="G421" i="1"/>
  <c r="F318" i="8" s="1"/>
  <c r="G318" i="8" s="1"/>
  <c r="E318" i="8" s="1"/>
  <c r="G422" i="1"/>
  <c r="F319" i="8" s="1"/>
  <c r="G319" i="8" s="1"/>
  <c r="E319" i="8" s="1"/>
  <c r="G423" i="1"/>
  <c r="F320" i="8" s="1"/>
  <c r="G320" i="8" s="1"/>
  <c r="E320" i="8" s="1"/>
  <c r="G424" i="1"/>
  <c r="F321" i="8" s="1"/>
  <c r="G321" i="8" s="1"/>
  <c r="E321" i="8" s="1"/>
  <c r="G425" i="1"/>
  <c r="F322" i="8" s="1"/>
  <c r="G322" i="8" s="1"/>
  <c r="E322" i="8" s="1"/>
  <c r="G426" i="1"/>
  <c r="F323" i="8" s="1"/>
  <c r="G323" i="8" s="1"/>
  <c r="E323" i="8" s="1"/>
  <c r="G427" i="1"/>
  <c r="F324" i="8" s="1"/>
  <c r="G324" i="8" s="1"/>
  <c r="E324" i="8" s="1"/>
  <c r="G428" i="1"/>
  <c r="F325" i="8" s="1"/>
  <c r="G325" i="8" s="1"/>
  <c r="E325" i="8" s="1"/>
  <c r="G429" i="1"/>
  <c r="F326" i="8" s="1"/>
  <c r="G326" i="8" s="1"/>
  <c r="E326" i="8" s="1"/>
  <c r="G430" i="1"/>
  <c r="F327" i="8" s="1"/>
  <c r="G327" i="8" s="1"/>
  <c r="E327" i="8" s="1"/>
  <c r="G431" i="1"/>
  <c r="F328" i="8" s="1"/>
  <c r="G328" i="8" s="1"/>
  <c r="E328" i="8" s="1"/>
  <c r="G432" i="1"/>
  <c r="F329" i="8" s="1"/>
  <c r="G329" i="8" s="1"/>
  <c r="E329" i="8" s="1"/>
  <c r="G433" i="1"/>
  <c r="F330" i="8" s="1"/>
  <c r="G330" i="8" s="1"/>
  <c r="E330" i="8" s="1"/>
  <c r="G434" i="1"/>
  <c r="F331" i="8" s="1"/>
  <c r="G331" i="8" s="1"/>
  <c r="E331" i="8" s="1"/>
  <c r="G435" i="1"/>
  <c r="F332" i="8" s="1"/>
  <c r="G332" i="8" s="1"/>
  <c r="E332" i="8" s="1"/>
  <c r="G436" i="1"/>
  <c r="F333" i="8" s="1"/>
  <c r="G333" i="8" s="1"/>
  <c r="E333" i="8" s="1"/>
  <c r="G437" i="1"/>
  <c r="F334" i="8" s="1"/>
  <c r="G334" i="8" s="1"/>
  <c r="E334" i="8" s="1"/>
  <c r="G438" i="1"/>
  <c r="F335" i="8" s="1"/>
  <c r="G335" i="8" s="1"/>
  <c r="E335" i="8" s="1"/>
  <c r="G439" i="1"/>
  <c r="F336" i="8" s="1"/>
  <c r="G336" i="8" s="1"/>
  <c r="E336" i="8" s="1"/>
  <c r="G440" i="1"/>
  <c r="F337" i="8" s="1"/>
  <c r="G337" i="8" s="1"/>
  <c r="E337" i="8" s="1"/>
  <c r="G441" i="1"/>
  <c r="F338" i="8" s="1"/>
  <c r="G338" i="8" s="1"/>
  <c r="E338" i="8" s="1"/>
  <c r="G442" i="1"/>
  <c r="F339" i="8" s="1"/>
  <c r="G339" i="8" s="1"/>
  <c r="E339" i="8" s="1"/>
  <c r="G443" i="1"/>
  <c r="F340" i="8" s="1"/>
  <c r="G340" i="8" s="1"/>
  <c r="E340" i="8" s="1"/>
  <c r="G444" i="1"/>
  <c r="F341" i="8" s="1"/>
  <c r="G341" i="8" s="1"/>
  <c r="E341" i="8" s="1"/>
  <c r="G445" i="1"/>
  <c r="F342" i="8" s="1"/>
  <c r="G342" i="8" s="1"/>
  <c r="E342" i="8" s="1"/>
  <c r="G446" i="1"/>
  <c r="F343" i="8" s="1"/>
  <c r="G343" i="8" s="1"/>
  <c r="E343" i="8" s="1"/>
  <c r="G447" i="1"/>
  <c r="F344" i="8" s="1"/>
  <c r="G344" i="8" s="1"/>
  <c r="E344" i="8" s="1"/>
  <c r="G448" i="1"/>
  <c r="F345" i="8" s="1"/>
  <c r="G345" i="8" s="1"/>
  <c r="E345" i="8" s="1"/>
  <c r="G449" i="1"/>
  <c r="F346" i="8" s="1"/>
  <c r="G346" i="8" s="1"/>
  <c r="E346" i="8" s="1"/>
  <c r="G450" i="1"/>
  <c r="F347" i="8" s="1"/>
  <c r="G347" i="8" s="1"/>
  <c r="E347" i="8" s="1"/>
  <c r="G451" i="1"/>
  <c r="F348" i="8" s="1"/>
  <c r="G348" i="8" s="1"/>
  <c r="E348" i="8" s="1"/>
  <c r="G452" i="1"/>
  <c r="F349" i="8" s="1"/>
  <c r="G349" i="8" s="1"/>
  <c r="E349" i="8" s="1"/>
  <c r="G453" i="1"/>
  <c r="F350" i="8" s="1"/>
  <c r="G350" i="8" s="1"/>
  <c r="E350" i="8" s="1"/>
  <c r="G454" i="1"/>
  <c r="F351" i="8" s="1"/>
  <c r="G351" i="8" s="1"/>
  <c r="E351" i="8" s="1"/>
  <c r="G455" i="1"/>
  <c r="F352" i="8" s="1"/>
  <c r="G352" i="8" s="1"/>
  <c r="E352" i="8" s="1"/>
  <c r="G456" i="1"/>
  <c r="F353" i="8" s="1"/>
  <c r="G353" i="8" s="1"/>
  <c r="E353" i="8" s="1"/>
  <c r="G457" i="1"/>
  <c r="F354" i="8" s="1"/>
  <c r="G354" i="8" s="1"/>
  <c r="E354" i="8" s="1"/>
  <c r="G458" i="1"/>
  <c r="F355" i="8" s="1"/>
  <c r="G355" i="8" s="1"/>
  <c r="E355" i="8" s="1"/>
  <c r="G459" i="1"/>
  <c r="F356" i="8" s="1"/>
  <c r="G356" i="8" s="1"/>
  <c r="E356" i="8" s="1"/>
  <c r="G460" i="1"/>
  <c r="F357" i="8" s="1"/>
  <c r="G357" i="8" s="1"/>
  <c r="E357" i="8" s="1"/>
  <c r="G461" i="1"/>
  <c r="F358" i="8" s="1"/>
  <c r="G358" i="8" s="1"/>
  <c r="E358" i="8" s="1"/>
  <c r="G462" i="1"/>
  <c r="F359" i="8" s="1"/>
  <c r="G359" i="8" s="1"/>
  <c r="E359" i="8" s="1"/>
  <c r="G463" i="1"/>
  <c r="F360" i="8" s="1"/>
  <c r="G360" i="8" s="1"/>
  <c r="E360" i="8" s="1"/>
  <c r="G464" i="1"/>
  <c r="F361" i="8" s="1"/>
  <c r="G361" i="8" s="1"/>
  <c r="E361" i="8" s="1"/>
  <c r="G465" i="1"/>
  <c r="F362" i="8" s="1"/>
  <c r="G362" i="8" s="1"/>
  <c r="E362" i="8" s="1"/>
  <c r="G466" i="1"/>
  <c r="F363" i="8" s="1"/>
  <c r="G363" i="8" s="1"/>
  <c r="E363" i="8" s="1"/>
  <c r="G467" i="1"/>
  <c r="F364" i="8" s="1"/>
  <c r="G364" i="8" s="1"/>
  <c r="E364" i="8" s="1"/>
  <c r="G468" i="1"/>
  <c r="F365" i="8" s="1"/>
  <c r="G365" i="8" s="1"/>
  <c r="E365" i="8" s="1"/>
  <c r="G469" i="1"/>
  <c r="F366" i="8" s="1"/>
  <c r="G366" i="8" s="1"/>
  <c r="E366" i="8" s="1"/>
  <c r="G470" i="1"/>
  <c r="F367" i="8" s="1"/>
  <c r="G367" i="8" s="1"/>
  <c r="E367" i="8" s="1"/>
  <c r="G471" i="1"/>
  <c r="F368" i="8" s="1"/>
  <c r="G368" i="8" s="1"/>
  <c r="E368" i="8" s="1"/>
  <c r="G472" i="1"/>
  <c r="F369" i="8" s="1"/>
  <c r="G369" i="8" s="1"/>
  <c r="E369" i="8" s="1"/>
  <c r="G473" i="1"/>
  <c r="F370" i="8" s="1"/>
  <c r="G370" i="8" s="1"/>
  <c r="E370" i="8" s="1"/>
  <c r="G474" i="1"/>
  <c r="F371" i="8" s="1"/>
  <c r="G371" i="8" s="1"/>
  <c r="E371" i="8" s="1"/>
  <c r="G475" i="1"/>
  <c r="F372" i="8" s="1"/>
  <c r="G372" i="8" s="1"/>
  <c r="E372" i="8" s="1"/>
  <c r="G476" i="1"/>
  <c r="F373" i="8" s="1"/>
  <c r="G373" i="8" s="1"/>
  <c r="E373" i="8" s="1"/>
  <c r="G477" i="1"/>
  <c r="F374" i="8" s="1"/>
  <c r="G374" i="8" s="1"/>
  <c r="E374" i="8" s="1"/>
  <c r="G478" i="1"/>
  <c r="F375" i="8" s="1"/>
  <c r="G375" i="8" s="1"/>
  <c r="E375" i="8" s="1"/>
  <c r="G479" i="1"/>
  <c r="F376" i="8" s="1"/>
  <c r="G376" i="8" s="1"/>
  <c r="E376" i="8" s="1"/>
  <c r="G480" i="1"/>
  <c r="F377" i="8" s="1"/>
  <c r="G377" i="8" s="1"/>
  <c r="E377" i="8" s="1"/>
  <c r="G481" i="1"/>
  <c r="F378" i="8" s="1"/>
  <c r="G378" i="8" s="1"/>
  <c r="E378" i="8" s="1"/>
  <c r="G482" i="1"/>
  <c r="F379" i="8" s="1"/>
  <c r="G379" i="8" s="1"/>
  <c r="E379" i="8" s="1"/>
  <c r="G483" i="1"/>
  <c r="F380" i="8" s="1"/>
  <c r="G380" i="8" s="1"/>
  <c r="E380" i="8" s="1"/>
  <c r="G484" i="1"/>
  <c r="F381" i="8" s="1"/>
  <c r="G381" i="8" s="1"/>
  <c r="E381" i="8" s="1"/>
  <c r="G485" i="1"/>
  <c r="F382" i="8" s="1"/>
  <c r="G382" i="8" s="1"/>
  <c r="E382" i="8" s="1"/>
  <c r="G486" i="1"/>
  <c r="F383" i="8" s="1"/>
  <c r="G383" i="8" s="1"/>
  <c r="E383" i="8" s="1"/>
  <c r="G487" i="1"/>
  <c r="F384" i="8" s="1"/>
  <c r="G384" i="8" s="1"/>
  <c r="E384" i="8" s="1"/>
  <c r="G488" i="1"/>
  <c r="F385" i="8" s="1"/>
  <c r="G385" i="8" s="1"/>
  <c r="E385" i="8" s="1"/>
  <c r="G489" i="1"/>
  <c r="F386" i="8" s="1"/>
  <c r="G386" i="8" s="1"/>
  <c r="E386" i="8" s="1"/>
  <c r="G490" i="1"/>
  <c r="F387" i="8" s="1"/>
  <c r="G387" i="8" s="1"/>
  <c r="E387" i="8" s="1"/>
  <c r="G491" i="1"/>
  <c r="F388" i="8" s="1"/>
  <c r="G388" i="8" s="1"/>
  <c r="E388" i="8" s="1"/>
  <c r="G492" i="1"/>
  <c r="F389" i="8" s="1"/>
  <c r="G389" i="8" s="1"/>
  <c r="E389" i="8" s="1"/>
  <c r="G493" i="1"/>
  <c r="F390" i="8" s="1"/>
  <c r="G390" i="8" s="1"/>
  <c r="E390" i="8" s="1"/>
  <c r="G494" i="1"/>
  <c r="F391" i="8" s="1"/>
  <c r="G391" i="8" s="1"/>
  <c r="E391" i="8" s="1"/>
  <c r="G495" i="1"/>
  <c r="F392" i="8" s="1"/>
  <c r="G392" i="8" s="1"/>
  <c r="E392" i="8" s="1"/>
  <c r="G496" i="1"/>
  <c r="F393" i="8" s="1"/>
  <c r="G393" i="8" s="1"/>
  <c r="E393" i="8" s="1"/>
  <c r="G497" i="1"/>
  <c r="F394" i="8" s="1"/>
  <c r="G394" i="8" s="1"/>
  <c r="E394" i="8" s="1"/>
  <c r="G498" i="1"/>
  <c r="F395" i="8" s="1"/>
  <c r="G395" i="8" s="1"/>
  <c r="E395" i="8" s="1"/>
  <c r="G499" i="1"/>
  <c r="F396" i="8" s="1"/>
  <c r="G396" i="8" s="1"/>
  <c r="E396" i="8" s="1"/>
  <c r="G500" i="1"/>
  <c r="F397" i="8" s="1"/>
  <c r="G397" i="8" s="1"/>
  <c r="E397" i="8" s="1"/>
  <c r="G501" i="1"/>
  <c r="F398" i="8" s="1"/>
  <c r="G398" i="8" s="1"/>
  <c r="E398" i="8" s="1"/>
  <c r="G502" i="1"/>
  <c r="F399" i="8" s="1"/>
  <c r="G399" i="8" s="1"/>
  <c r="E399" i="8" s="1"/>
  <c r="G503" i="1"/>
  <c r="F400" i="8" s="1"/>
  <c r="G400" i="8" s="1"/>
  <c r="E400" i="8" s="1"/>
  <c r="G504" i="1"/>
  <c r="F401" i="8" s="1"/>
  <c r="G401" i="8" s="1"/>
  <c r="E401" i="8" s="1"/>
  <c r="G505" i="1"/>
  <c r="F402" i="8" s="1"/>
  <c r="G402" i="8" s="1"/>
  <c r="E402" i="8" s="1"/>
  <c r="G506" i="1"/>
  <c r="F403" i="8" s="1"/>
  <c r="G403" i="8" s="1"/>
  <c r="E403" i="8" s="1"/>
  <c r="G507" i="1"/>
  <c r="F404" i="8" s="1"/>
  <c r="G404" i="8" s="1"/>
  <c r="E404" i="8" s="1"/>
  <c r="G508" i="1"/>
  <c r="F405" i="8" s="1"/>
  <c r="G405" i="8" s="1"/>
  <c r="E405" i="8" s="1"/>
  <c r="G509" i="1"/>
  <c r="F406" i="8" s="1"/>
  <c r="G406" i="8" s="1"/>
  <c r="E406" i="8" s="1"/>
  <c r="G510" i="1"/>
  <c r="F407" i="8" s="1"/>
  <c r="G407" i="8" s="1"/>
  <c r="E407" i="8" s="1"/>
  <c r="G511" i="1"/>
  <c r="F408" i="8" s="1"/>
  <c r="G408" i="8" s="1"/>
  <c r="E408" i="8" s="1"/>
  <c r="G512" i="1"/>
  <c r="F409" i="8" s="1"/>
  <c r="G409" i="8" s="1"/>
  <c r="E409" i="8" s="1"/>
  <c r="G513" i="1"/>
  <c r="F410" i="8" s="1"/>
  <c r="G410" i="8" s="1"/>
  <c r="E410" i="8" s="1"/>
  <c r="G514" i="1"/>
  <c r="F411" i="8" s="1"/>
  <c r="G411" i="8" s="1"/>
  <c r="E411" i="8" s="1"/>
  <c r="G515" i="1"/>
  <c r="F412" i="8" s="1"/>
  <c r="G412" i="8" s="1"/>
  <c r="E412" i="8" s="1"/>
  <c r="G516" i="1"/>
  <c r="F413" i="8" s="1"/>
  <c r="G413" i="8" s="1"/>
  <c r="E413" i="8" s="1"/>
  <c r="G517" i="1"/>
  <c r="F414" i="8" s="1"/>
  <c r="G414" i="8" s="1"/>
  <c r="E414" i="8" s="1"/>
  <c r="G518" i="1"/>
  <c r="F415" i="8" s="1"/>
  <c r="G415" i="8" s="1"/>
  <c r="E415" i="8" s="1"/>
  <c r="G519" i="1"/>
  <c r="F416" i="8" s="1"/>
  <c r="G416" i="8" s="1"/>
  <c r="E416" i="8" s="1"/>
  <c r="G520" i="1"/>
  <c r="F417" i="8" s="1"/>
  <c r="G417" i="8" s="1"/>
  <c r="E417" i="8" s="1"/>
  <c r="G521" i="1"/>
  <c r="F418" i="8" s="1"/>
  <c r="G418" i="8" s="1"/>
  <c r="E418" i="8" s="1"/>
  <c r="G522" i="1"/>
  <c r="F419" i="8" s="1"/>
  <c r="G419" i="8" s="1"/>
  <c r="E419" i="8" s="1"/>
  <c r="G523" i="1"/>
  <c r="F420" i="8" s="1"/>
  <c r="G420" i="8" s="1"/>
  <c r="E420" i="8" s="1"/>
  <c r="G524" i="1"/>
  <c r="F421" i="8" s="1"/>
  <c r="G421" i="8" s="1"/>
  <c r="E421" i="8" s="1"/>
  <c r="G525" i="1"/>
  <c r="F422" i="8" s="1"/>
  <c r="G422" i="8" s="1"/>
  <c r="E422" i="8" s="1"/>
  <c r="G526" i="1"/>
  <c r="F423" i="8" s="1"/>
  <c r="G423" i="8" s="1"/>
  <c r="E423" i="8" s="1"/>
  <c r="G527" i="1"/>
  <c r="F424" i="8" s="1"/>
  <c r="G424" i="8" s="1"/>
  <c r="E424" i="8" s="1"/>
  <c r="G528" i="1"/>
  <c r="F425" i="8" s="1"/>
  <c r="G425" i="8" s="1"/>
  <c r="E425" i="8" s="1"/>
  <c r="G529" i="1"/>
  <c r="F426" i="8" s="1"/>
  <c r="G426" i="8" s="1"/>
  <c r="E426" i="8" s="1"/>
  <c r="G530" i="1"/>
  <c r="F427" i="8" s="1"/>
  <c r="G427" i="8" s="1"/>
  <c r="E427" i="8" s="1"/>
  <c r="G531" i="1"/>
  <c r="F428" i="8" s="1"/>
  <c r="G428" i="8" s="1"/>
  <c r="E428" i="8" s="1"/>
  <c r="G532" i="1"/>
  <c r="F429" i="8" s="1"/>
  <c r="G429" i="8" s="1"/>
  <c r="E429" i="8" s="1"/>
  <c r="G533" i="1"/>
  <c r="F430" i="8" s="1"/>
  <c r="G430" i="8" s="1"/>
  <c r="E430" i="8" s="1"/>
  <c r="G534" i="1"/>
  <c r="F431" i="8" s="1"/>
  <c r="G431" i="8" s="1"/>
  <c r="E431" i="8" s="1"/>
  <c r="G535" i="1"/>
  <c r="F432" i="8" s="1"/>
  <c r="G432" i="8" s="1"/>
  <c r="E432" i="8" s="1"/>
  <c r="G536" i="1"/>
  <c r="F433" i="8" s="1"/>
  <c r="G433" i="8" s="1"/>
  <c r="E433" i="8" s="1"/>
  <c r="G537" i="1"/>
  <c r="F434" i="8" s="1"/>
  <c r="G434" i="8" s="1"/>
  <c r="E434" i="8" s="1"/>
  <c r="G538" i="1"/>
  <c r="F435" i="8" s="1"/>
  <c r="G435" i="8" s="1"/>
  <c r="E435" i="8" s="1"/>
  <c r="G539" i="1"/>
  <c r="F436" i="8" s="1"/>
  <c r="G436" i="8" s="1"/>
  <c r="E436" i="8" s="1"/>
  <c r="G540" i="1"/>
  <c r="F437" i="8" s="1"/>
  <c r="G437" i="8" s="1"/>
  <c r="E437" i="8" s="1"/>
  <c r="G541" i="1"/>
  <c r="F438" i="8" s="1"/>
  <c r="G438" i="8" s="1"/>
  <c r="E438" i="8" s="1"/>
  <c r="G542" i="1"/>
  <c r="F439" i="8" s="1"/>
  <c r="G439" i="8" s="1"/>
  <c r="E439" i="8" s="1"/>
  <c r="G543" i="1"/>
  <c r="F440" i="8" s="1"/>
  <c r="G440" i="8" s="1"/>
  <c r="E440" i="8" s="1"/>
  <c r="G544" i="1"/>
  <c r="F441" i="8" s="1"/>
  <c r="G441" i="8" s="1"/>
  <c r="E441" i="8" s="1"/>
  <c r="G545" i="1"/>
  <c r="F442" i="8" s="1"/>
  <c r="G442" i="8" s="1"/>
  <c r="E442" i="8" s="1"/>
  <c r="G546" i="1"/>
  <c r="F443" i="8" s="1"/>
  <c r="G443" i="8" s="1"/>
  <c r="E443" i="8" s="1"/>
  <c r="G547" i="1"/>
  <c r="F444" i="8" s="1"/>
  <c r="G444" i="8" s="1"/>
  <c r="E444" i="8" s="1"/>
  <c r="G548" i="1"/>
  <c r="F445" i="8" s="1"/>
  <c r="G445" i="8" s="1"/>
  <c r="E445" i="8" s="1"/>
  <c r="G549" i="1"/>
  <c r="F446" i="8" s="1"/>
  <c r="G446" i="8" s="1"/>
  <c r="E446" i="8" s="1"/>
  <c r="G550" i="1"/>
  <c r="F447" i="8" s="1"/>
  <c r="G447" i="8" s="1"/>
  <c r="E447" i="8" s="1"/>
  <c r="G551" i="1"/>
  <c r="F448" i="8" s="1"/>
  <c r="G448" i="8" s="1"/>
  <c r="E448" i="8" s="1"/>
  <c r="G552" i="1"/>
  <c r="F449" i="8" s="1"/>
  <c r="G449" i="8" s="1"/>
  <c r="E449" i="8" s="1"/>
  <c r="G553" i="1"/>
  <c r="F450" i="8" s="1"/>
  <c r="G450" i="8" s="1"/>
  <c r="E450" i="8" s="1"/>
  <c r="G554" i="1"/>
  <c r="F451" i="8" s="1"/>
  <c r="G451" i="8" s="1"/>
  <c r="E451" i="8" s="1"/>
  <c r="G555" i="1"/>
  <c r="F452" i="8" s="1"/>
  <c r="G452" i="8" s="1"/>
  <c r="E452" i="8" s="1"/>
  <c r="G556" i="1"/>
  <c r="F453" i="8" s="1"/>
  <c r="G453" i="8" s="1"/>
  <c r="E453" i="8" s="1"/>
  <c r="G557" i="1"/>
  <c r="F454" i="8" s="1"/>
  <c r="G454" i="8" s="1"/>
  <c r="E454" i="8" s="1"/>
  <c r="G558" i="1"/>
  <c r="F455" i="8" s="1"/>
  <c r="G455" i="8" s="1"/>
  <c r="E455" i="8" s="1"/>
  <c r="G559" i="1"/>
  <c r="F456" i="8" s="1"/>
  <c r="G456" i="8" s="1"/>
  <c r="E456" i="8" s="1"/>
  <c r="G560" i="1"/>
  <c r="F457" i="8" s="1"/>
  <c r="G457" i="8" s="1"/>
  <c r="E457" i="8" s="1"/>
  <c r="G561" i="1"/>
  <c r="F458" i="8" s="1"/>
  <c r="G458" i="8" s="1"/>
  <c r="E458" i="8" s="1"/>
  <c r="G562" i="1"/>
  <c r="F459" i="8" s="1"/>
  <c r="G459" i="8" s="1"/>
  <c r="E459" i="8" s="1"/>
  <c r="G563" i="1"/>
  <c r="F460" i="8" s="1"/>
  <c r="G460" i="8" s="1"/>
  <c r="E460" i="8" s="1"/>
  <c r="G564" i="1"/>
  <c r="F461" i="8" s="1"/>
  <c r="G461" i="8" s="1"/>
  <c r="E461" i="8" s="1"/>
  <c r="G565" i="1"/>
  <c r="F462" i="8" s="1"/>
  <c r="G462" i="8" s="1"/>
  <c r="E462" i="8" s="1"/>
  <c r="G566" i="1"/>
  <c r="F463" i="8" s="1"/>
  <c r="G463" i="8" s="1"/>
  <c r="E463" i="8" s="1"/>
  <c r="G567" i="1"/>
  <c r="F464" i="8" s="1"/>
  <c r="G464" i="8" s="1"/>
  <c r="E464" i="8" s="1"/>
  <c r="G568" i="1"/>
  <c r="F465" i="8" s="1"/>
  <c r="G465" i="8" s="1"/>
  <c r="E465" i="8" s="1"/>
  <c r="G569" i="1"/>
  <c r="F466" i="8" s="1"/>
  <c r="G466" i="8" s="1"/>
  <c r="E466" i="8" s="1"/>
  <c r="G570" i="1"/>
  <c r="F467" i="8" s="1"/>
  <c r="G467" i="8" s="1"/>
  <c r="E467" i="8" s="1"/>
  <c r="G571" i="1"/>
  <c r="F468" i="8" s="1"/>
  <c r="G468" i="8" s="1"/>
  <c r="E468" i="8" s="1"/>
  <c r="G572" i="1"/>
  <c r="F469" i="8" s="1"/>
  <c r="G469" i="8" s="1"/>
  <c r="E469" i="8" s="1"/>
  <c r="G573" i="1"/>
  <c r="F470" i="8" s="1"/>
  <c r="G470" i="8" s="1"/>
  <c r="E470" i="8" s="1"/>
  <c r="G574" i="1"/>
  <c r="F471" i="8" s="1"/>
  <c r="G471" i="8" s="1"/>
  <c r="E471" i="8" s="1"/>
  <c r="G575" i="1"/>
  <c r="F472" i="8" s="1"/>
  <c r="G472" i="8" s="1"/>
  <c r="E472" i="8" s="1"/>
  <c r="G576" i="1"/>
  <c r="F473" i="8" s="1"/>
  <c r="G473" i="8" s="1"/>
  <c r="E473" i="8" s="1"/>
  <c r="G577" i="1"/>
  <c r="F474" i="8" s="1"/>
  <c r="G474" i="8" s="1"/>
  <c r="E474" i="8" s="1"/>
  <c r="G578" i="1"/>
  <c r="F475" i="8" s="1"/>
  <c r="G475" i="8" s="1"/>
  <c r="E475" i="8" s="1"/>
  <c r="G579" i="1"/>
  <c r="F476" i="8" s="1"/>
  <c r="G476" i="8" s="1"/>
  <c r="E476" i="8" s="1"/>
  <c r="G580" i="1"/>
  <c r="F477" i="8" s="1"/>
  <c r="G477" i="8" s="1"/>
  <c r="E477" i="8" s="1"/>
  <c r="G581" i="1"/>
  <c r="F478" i="8" s="1"/>
  <c r="G478" i="8" s="1"/>
  <c r="E478" i="8" s="1"/>
  <c r="G582" i="1"/>
  <c r="F479" i="8" s="1"/>
  <c r="G479" i="8" s="1"/>
  <c r="E479" i="8" s="1"/>
  <c r="G583" i="1"/>
  <c r="F480" i="8" s="1"/>
  <c r="G480" i="8" s="1"/>
  <c r="E480" i="8" s="1"/>
  <c r="G584" i="1"/>
  <c r="F481" i="8" s="1"/>
  <c r="G481" i="8" s="1"/>
  <c r="E481" i="8" s="1"/>
  <c r="G585" i="1"/>
  <c r="F482" i="8" s="1"/>
  <c r="G482" i="8" s="1"/>
  <c r="E482" i="8" s="1"/>
  <c r="G586" i="1"/>
  <c r="F483" i="8" s="1"/>
  <c r="G483" i="8" s="1"/>
  <c r="E483" i="8" s="1"/>
  <c r="G587" i="1"/>
  <c r="F484" i="8" s="1"/>
  <c r="G484" i="8" s="1"/>
  <c r="E484" i="8" s="1"/>
  <c r="G588" i="1"/>
  <c r="F485" i="8" s="1"/>
  <c r="G485" i="8" s="1"/>
  <c r="E485" i="8" s="1"/>
  <c r="G589" i="1"/>
  <c r="F486" i="8" s="1"/>
  <c r="G486" i="8" s="1"/>
  <c r="E486" i="8" s="1"/>
  <c r="G590" i="1"/>
  <c r="F487" i="8" s="1"/>
  <c r="G487" i="8" s="1"/>
  <c r="E487" i="8" s="1"/>
  <c r="G591" i="1"/>
  <c r="F488" i="8" s="1"/>
  <c r="G488" i="8" s="1"/>
  <c r="E488" i="8" s="1"/>
  <c r="G592" i="1"/>
  <c r="F489" i="8" s="1"/>
  <c r="G489" i="8" s="1"/>
  <c r="E489" i="8" s="1"/>
  <c r="G593" i="1"/>
  <c r="F490" i="8" s="1"/>
  <c r="G490" i="8" s="1"/>
  <c r="E490" i="8" s="1"/>
  <c r="G594" i="1"/>
  <c r="F491" i="8" s="1"/>
  <c r="G491" i="8" s="1"/>
  <c r="E491" i="8" s="1"/>
  <c r="G595" i="1"/>
  <c r="F492" i="8" s="1"/>
  <c r="G492" i="8" s="1"/>
  <c r="E492" i="8" s="1"/>
  <c r="G596" i="1"/>
  <c r="F493" i="8" s="1"/>
  <c r="G493" i="8" s="1"/>
  <c r="E493" i="8" s="1"/>
  <c r="G597" i="1"/>
  <c r="F494" i="8" s="1"/>
  <c r="G494" i="8" s="1"/>
  <c r="E494" i="8" s="1"/>
  <c r="G598" i="1"/>
  <c r="F495" i="8" s="1"/>
  <c r="G495" i="8" s="1"/>
  <c r="E495" i="8" s="1"/>
  <c r="G599" i="1"/>
  <c r="F496" i="8" s="1"/>
  <c r="G496" i="8" s="1"/>
  <c r="E496" i="8" s="1"/>
  <c r="G600" i="1"/>
  <c r="F497" i="8" s="1"/>
  <c r="G497" i="8" s="1"/>
  <c r="E497" i="8" s="1"/>
  <c r="G601" i="1"/>
  <c r="F498" i="8" s="1"/>
  <c r="G498" i="8" s="1"/>
  <c r="E498" i="8" s="1"/>
  <c r="G602" i="1"/>
  <c r="F499" i="8" s="1"/>
  <c r="G499" i="8" s="1"/>
  <c r="E499" i="8" s="1"/>
  <c r="G603" i="1"/>
  <c r="F500" i="8" s="1"/>
  <c r="G500" i="8" s="1"/>
  <c r="E500" i="8" s="1"/>
  <c r="G604" i="1"/>
  <c r="F501" i="8" s="1"/>
  <c r="G501" i="8" s="1"/>
  <c r="E501" i="8" s="1"/>
  <c r="G605" i="1"/>
  <c r="F502" i="8" s="1"/>
  <c r="G502" i="8" s="1"/>
  <c r="E502" i="8" s="1"/>
  <c r="G606" i="1"/>
  <c r="F503" i="8" s="1"/>
  <c r="G503" i="8" s="1"/>
  <c r="E503" i="8" s="1"/>
  <c r="G607" i="1"/>
  <c r="F504" i="8" s="1"/>
  <c r="G504" i="8" s="1"/>
  <c r="E504" i="8" s="1"/>
  <c r="G608" i="1"/>
  <c r="F505" i="8" s="1"/>
  <c r="G505" i="8" s="1"/>
  <c r="E505" i="8" s="1"/>
  <c r="G609" i="1"/>
  <c r="F506" i="8" s="1"/>
  <c r="G506" i="8" s="1"/>
  <c r="E506" i="8" s="1"/>
  <c r="G610" i="1"/>
  <c r="F507" i="8" s="1"/>
  <c r="G507" i="8" s="1"/>
  <c r="E507" i="8" s="1"/>
  <c r="G611" i="1"/>
  <c r="F508" i="8" s="1"/>
  <c r="G508" i="8" s="1"/>
  <c r="E508" i="8" s="1"/>
  <c r="G612" i="1"/>
  <c r="F509" i="8" s="1"/>
  <c r="G509" i="8" s="1"/>
  <c r="E509" i="8" s="1"/>
  <c r="G613" i="1"/>
  <c r="F510" i="8" s="1"/>
  <c r="G510" i="8" s="1"/>
  <c r="E510" i="8" s="1"/>
  <c r="G614" i="1"/>
  <c r="F511" i="8" s="1"/>
  <c r="G511" i="8" s="1"/>
  <c r="E511" i="8" s="1"/>
  <c r="G615" i="1"/>
  <c r="F512" i="8" s="1"/>
  <c r="G512" i="8" s="1"/>
  <c r="E512" i="8" s="1"/>
  <c r="G616" i="1"/>
  <c r="F513" i="8" s="1"/>
  <c r="G513" i="8" s="1"/>
  <c r="E513" i="8" s="1"/>
  <c r="G617" i="1"/>
  <c r="F514" i="8" s="1"/>
  <c r="G514" i="8" s="1"/>
  <c r="E514" i="8" s="1"/>
  <c r="G618" i="1"/>
  <c r="F515" i="8" s="1"/>
  <c r="G515" i="8" s="1"/>
  <c r="E515" i="8" s="1"/>
  <c r="G619" i="1"/>
  <c r="F516" i="8" s="1"/>
  <c r="G516" i="8" s="1"/>
  <c r="E516" i="8" s="1"/>
  <c r="G620" i="1"/>
  <c r="F517" i="8" s="1"/>
  <c r="G517" i="8" s="1"/>
  <c r="E517" i="8" s="1"/>
  <c r="G621" i="1"/>
  <c r="F518" i="8" s="1"/>
  <c r="G518" i="8" s="1"/>
  <c r="E518" i="8" s="1"/>
  <c r="G622" i="1"/>
  <c r="F519" i="8" s="1"/>
  <c r="G519" i="8" s="1"/>
  <c r="E519" i="8" s="1"/>
  <c r="G623" i="1"/>
  <c r="F520" i="8" s="1"/>
  <c r="G520" i="8" s="1"/>
  <c r="E520" i="8" s="1"/>
  <c r="G624" i="1"/>
  <c r="F521" i="8" s="1"/>
  <c r="G521" i="8" s="1"/>
  <c r="E521" i="8" s="1"/>
  <c r="G625" i="1"/>
  <c r="F522" i="8" s="1"/>
  <c r="G522" i="8" s="1"/>
  <c r="E522" i="8" s="1"/>
  <c r="G626" i="1"/>
  <c r="F523" i="8" s="1"/>
  <c r="G523" i="8" s="1"/>
  <c r="E523" i="8" s="1"/>
  <c r="G627" i="1"/>
  <c r="F524" i="8" s="1"/>
  <c r="G524" i="8" s="1"/>
  <c r="E524" i="8" s="1"/>
  <c r="G628" i="1"/>
  <c r="F525" i="8" s="1"/>
  <c r="G525" i="8" s="1"/>
  <c r="E525" i="8" s="1"/>
  <c r="G629" i="1"/>
  <c r="F526" i="8" s="1"/>
  <c r="G526" i="8" s="1"/>
  <c r="E526" i="8" s="1"/>
  <c r="G630" i="1"/>
  <c r="F527" i="8" s="1"/>
  <c r="G527" i="8" s="1"/>
  <c r="E527" i="8" s="1"/>
  <c r="G631" i="1"/>
  <c r="F528" i="8" s="1"/>
  <c r="G528" i="8" s="1"/>
  <c r="E528" i="8" s="1"/>
  <c r="G632" i="1"/>
  <c r="F529" i="8" s="1"/>
  <c r="G529" i="8" s="1"/>
  <c r="E529" i="8" s="1"/>
  <c r="G633" i="1"/>
  <c r="F530" i="8" s="1"/>
  <c r="G530" i="8" s="1"/>
  <c r="E530" i="8" s="1"/>
  <c r="G634" i="1"/>
  <c r="F531" i="8" s="1"/>
  <c r="G531" i="8" s="1"/>
  <c r="E531" i="8" s="1"/>
  <c r="G635" i="1"/>
  <c r="F532" i="8" s="1"/>
  <c r="G532" i="8" s="1"/>
  <c r="E532" i="8" s="1"/>
  <c r="G636" i="1"/>
  <c r="F533" i="8" s="1"/>
  <c r="G533" i="8" s="1"/>
  <c r="E533" i="8" s="1"/>
  <c r="G637" i="1"/>
  <c r="F534" i="8" s="1"/>
  <c r="G534" i="8" s="1"/>
  <c r="E534" i="8" s="1"/>
  <c r="G638" i="1"/>
  <c r="F535" i="8" s="1"/>
  <c r="G535" i="8" s="1"/>
  <c r="E535" i="8" s="1"/>
  <c r="G639" i="1"/>
  <c r="F536" i="8" s="1"/>
  <c r="G536" i="8" s="1"/>
  <c r="E536" i="8" s="1"/>
  <c r="G640" i="1"/>
  <c r="F537" i="8" s="1"/>
  <c r="G537" i="8" s="1"/>
  <c r="E537" i="8" s="1"/>
  <c r="G641" i="1"/>
  <c r="F538" i="8" s="1"/>
  <c r="G538" i="8" s="1"/>
  <c r="E538" i="8" s="1"/>
  <c r="G642" i="1"/>
  <c r="F539" i="8" s="1"/>
  <c r="G539" i="8" s="1"/>
  <c r="E539" i="8" s="1"/>
  <c r="G643" i="1"/>
  <c r="F540" i="8" s="1"/>
  <c r="G540" i="8" s="1"/>
  <c r="E540" i="8" s="1"/>
  <c r="G644" i="1"/>
  <c r="F541" i="8" s="1"/>
  <c r="G541" i="8" s="1"/>
  <c r="E541" i="8" s="1"/>
  <c r="G645" i="1"/>
  <c r="F542" i="8" s="1"/>
  <c r="G542" i="8" s="1"/>
  <c r="E542" i="8" s="1"/>
  <c r="G646" i="1"/>
  <c r="F543" i="8" s="1"/>
  <c r="G543" i="8" s="1"/>
  <c r="E543" i="8" s="1"/>
  <c r="G647" i="1"/>
  <c r="F544" i="8" s="1"/>
  <c r="G544" i="8" s="1"/>
  <c r="E544" i="8" s="1"/>
  <c r="G648" i="1"/>
  <c r="F545" i="8" s="1"/>
  <c r="G545" i="8" s="1"/>
  <c r="E545" i="8" s="1"/>
  <c r="G649" i="1"/>
  <c r="F546" i="8" s="1"/>
  <c r="G546" i="8" s="1"/>
  <c r="E546" i="8" s="1"/>
  <c r="G650" i="1"/>
  <c r="F547" i="8" s="1"/>
  <c r="G547" i="8" s="1"/>
  <c r="E547" i="8" s="1"/>
  <c r="G651" i="1"/>
  <c r="F548" i="8" s="1"/>
  <c r="G548" i="8" s="1"/>
  <c r="E548" i="8" s="1"/>
  <c r="G652" i="1"/>
  <c r="F549" i="8" s="1"/>
  <c r="G549" i="8" s="1"/>
  <c r="E549" i="8" s="1"/>
  <c r="G653" i="1"/>
  <c r="F550" i="8" s="1"/>
  <c r="G550" i="8" s="1"/>
  <c r="E550" i="8" s="1"/>
  <c r="G654" i="1"/>
  <c r="F551" i="8" s="1"/>
  <c r="G551" i="8" s="1"/>
  <c r="E551" i="8" s="1"/>
  <c r="G655" i="1"/>
  <c r="F552" i="8" s="1"/>
  <c r="G552" i="8" s="1"/>
  <c r="E552" i="8" s="1"/>
  <c r="G656" i="1"/>
  <c r="F553" i="8" s="1"/>
  <c r="G553" i="8" s="1"/>
  <c r="E553" i="8" s="1"/>
  <c r="G657" i="1"/>
  <c r="F554" i="8" s="1"/>
  <c r="G554" i="8" s="1"/>
  <c r="E554" i="8" s="1"/>
  <c r="G658" i="1"/>
  <c r="F555" i="8" s="1"/>
  <c r="G555" i="8" s="1"/>
  <c r="E555" i="8" s="1"/>
  <c r="G659" i="1"/>
  <c r="F556" i="8" s="1"/>
  <c r="G556" i="8" s="1"/>
  <c r="E556" i="8" s="1"/>
  <c r="G660" i="1"/>
  <c r="F557" i="8" s="1"/>
  <c r="G557" i="8" s="1"/>
  <c r="E557" i="8" s="1"/>
  <c r="G661" i="1"/>
  <c r="F558" i="8" s="1"/>
  <c r="G558" i="8" s="1"/>
  <c r="E558" i="8" s="1"/>
  <c r="G662" i="1"/>
  <c r="F559" i="8" s="1"/>
  <c r="G559" i="8" s="1"/>
  <c r="E559" i="8" s="1"/>
  <c r="G663" i="1"/>
  <c r="F560" i="8" s="1"/>
  <c r="G560" i="8" s="1"/>
  <c r="E560" i="8" s="1"/>
  <c r="G664" i="1"/>
  <c r="F561" i="8" s="1"/>
  <c r="G561" i="8" s="1"/>
  <c r="E561" i="8" s="1"/>
  <c r="G665" i="1"/>
  <c r="F562" i="8" s="1"/>
  <c r="G562" i="8" s="1"/>
  <c r="E562" i="8" s="1"/>
  <c r="G666" i="1"/>
  <c r="F563" i="8" s="1"/>
  <c r="G563" i="8" s="1"/>
  <c r="E563" i="8" s="1"/>
  <c r="G667" i="1"/>
  <c r="F564" i="8" s="1"/>
  <c r="G564" i="8" s="1"/>
  <c r="E564" i="8" s="1"/>
  <c r="G668" i="1"/>
  <c r="F565" i="8" s="1"/>
  <c r="G565" i="8" s="1"/>
  <c r="E565" i="8" s="1"/>
  <c r="G669" i="1"/>
  <c r="F566" i="8" s="1"/>
  <c r="G566" i="8" s="1"/>
  <c r="E566" i="8" s="1"/>
  <c r="G670" i="1"/>
  <c r="F567" i="8" s="1"/>
  <c r="G567" i="8" s="1"/>
  <c r="E567" i="8" s="1"/>
  <c r="G671" i="1"/>
  <c r="F568" i="8" s="1"/>
  <c r="G568" i="8" s="1"/>
  <c r="E568" i="8" s="1"/>
  <c r="G672" i="1"/>
  <c r="F569" i="8" s="1"/>
  <c r="G569" i="8" s="1"/>
  <c r="E569" i="8" s="1"/>
  <c r="G673" i="1"/>
  <c r="F570" i="8" s="1"/>
  <c r="G570" i="8" s="1"/>
  <c r="E570" i="8" s="1"/>
  <c r="G674" i="1"/>
  <c r="F571" i="8" s="1"/>
  <c r="G571" i="8" s="1"/>
  <c r="E571" i="8" s="1"/>
  <c r="G675" i="1"/>
  <c r="F572" i="8" s="1"/>
  <c r="G572" i="8" s="1"/>
  <c r="E572" i="8" s="1"/>
  <c r="G676" i="1"/>
  <c r="F573" i="8" s="1"/>
  <c r="G573" i="8" s="1"/>
  <c r="E573" i="8" s="1"/>
  <c r="G677" i="1"/>
  <c r="F574" i="8" s="1"/>
  <c r="G574" i="8" s="1"/>
  <c r="E574" i="8" s="1"/>
  <c r="G678" i="1"/>
  <c r="F575" i="8" s="1"/>
  <c r="G575" i="8" s="1"/>
  <c r="E575" i="8" s="1"/>
  <c r="G679" i="1"/>
  <c r="F576" i="8" s="1"/>
  <c r="G576" i="8" s="1"/>
  <c r="E576" i="8" s="1"/>
  <c r="G680" i="1"/>
  <c r="F577" i="8" s="1"/>
  <c r="G577" i="8" s="1"/>
  <c r="E577" i="8" s="1"/>
  <c r="G681" i="1"/>
  <c r="F578" i="8" s="1"/>
  <c r="G578" i="8" s="1"/>
  <c r="E578" i="8" s="1"/>
  <c r="G682" i="1"/>
  <c r="F579" i="8" s="1"/>
  <c r="G579" i="8" s="1"/>
  <c r="E579" i="8" s="1"/>
  <c r="G683" i="1"/>
  <c r="F580" i="8" s="1"/>
  <c r="G580" i="8" s="1"/>
  <c r="E580" i="8" s="1"/>
  <c r="G684" i="1"/>
  <c r="F581" i="8" s="1"/>
  <c r="G581" i="8" s="1"/>
  <c r="E581" i="8" s="1"/>
  <c r="G685" i="1"/>
  <c r="F582" i="8" s="1"/>
  <c r="G582" i="8" s="1"/>
  <c r="E582" i="8" s="1"/>
  <c r="G686" i="1"/>
  <c r="F583" i="8" s="1"/>
  <c r="G583" i="8" s="1"/>
  <c r="E583" i="8" s="1"/>
  <c r="G687" i="1"/>
  <c r="F584" i="8" s="1"/>
  <c r="G584" i="8" s="1"/>
  <c r="E584" i="8" s="1"/>
  <c r="G688" i="1"/>
  <c r="F585" i="8" s="1"/>
  <c r="G585" i="8" s="1"/>
  <c r="E585" i="8" s="1"/>
  <c r="G689" i="1"/>
  <c r="F586" i="8" s="1"/>
  <c r="G586" i="8" s="1"/>
  <c r="E586" i="8" s="1"/>
  <c r="G690" i="1"/>
  <c r="F587" i="8" s="1"/>
  <c r="G587" i="8" s="1"/>
  <c r="E587" i="8" s="1"/>
  <c r="G691" i="1"/>
  <c r="F588" i="8" s="1"/>
  <c r="G588" i="8" s="1"/>
  <c r="E588" i="8" s="1"/>
  <c r="G692" i="1"/>
  <c r="F589" i="8" s="1"/>
  <c r="G589" i="8" s="1"/>
  <c r="E589" i="8" s="1"/>
  <c r="G693" i="1"/>
  <c r="F590" i="8" s="1"/>
  <c r="G590" i="8" s="1"/>
  <c r="E590" i="8" s="1"/>
  <c r="G694" i="1"/>
  <c r="F591" i="8" s="1"/>
  <c r="G591" i="8" s="1"/>
  <c r="E591" i="8" s="1"/>
  <c r="G695" i="1"/>
  <c r="F592" i="8" s="1"/>
  <c r="G592" i="8" s="1"/>
  <c r="E592" i="8" s="1"/>
  <c r="G696" i="1"/>
  <c r="F593" i="8" s="1"/>
  <c r="G593" i="8" s="1"/>
  <c r="E593" i="8" s="1"/>
  <c r="G697" i="1"/>
  <c r="F594" i="8" s="1"/>
  <c r="G594" i="8" s="1"/>
  <c r="E594" i="8" s="1"/>
  <c r="G698" i="1"/>
  <c r="F595" i="8" s="1"/>
  <c r="G595" i="8" s="1"/>
  <c r="E595" i="8" s="1"/>
  <c r="G699" i="1"/>
  <c r="F596" i="8" s="1"/>
  <c r="G596" i="8" s="1"/>
  <c r="E596" i="8" s="1"/>
  <c r="G700" i="1"/>
  <c r="F597" i="8" s="1"/>
  <c r="G597" i="8" s="1"/>
  <c r="E597" i="8" s="1"/>
  <c r="G701" i="1"/>
  <c r="F598" i="8" s="1"/>
  <c r="G598" i="8" s="1"/>
  <c r="E598" i="8" s="1"/>
  <c r="G702" i="1"/>
  <c r="F599" i="8" s="1"/>
  <c r="G599" i="8" s="1"/>
  <c r="E599" i="8" s="1"/>
  <c r="G703" i="1"/>
  <c r="F600" i="8" s="1"/>
  <c r="G600" i="8" s="1"/>
  <c r="E600" i="8" s="1"/>
  <c r="G704" i="1"/>
  <c r="F601" i="8" s="1"/>
  <c r="G601" i="8" s="1"/>
  <c r="E601" i="8" s="1"/>
  <c r="G705" i="1"/>
  <c r="F602" i="8" s="1"/>
  <c r="G602" i="8" s="1"/>
  <c r="E602" i="8" s="1"/>
  <c r="G706" i="1"/>
  <c r="F603" i="8" s="1"/>
  <c r="G603" i="8" s="1"/>
  <c r="E603" i="8" s="1"/>
  <c r="G707" i="1"/>
  <c r="F604" i="8" s="1"/>
  <c r="G604" i="8" s="1"/>
  <c r="E604" i="8" s="1"/>
  <c r="G708" i="1"/>
  <c r="F605" i="8" s="1"/>
  <c r="G605" i="8" s="1"/>
  <c r="E605" i="8" s="1"/>
  <c r="G709" i="1"/>
  <c r="F606" i="8" s="1"/>
  <c r="G606" i="8" s="1"/>
  <c r="E606" i="8" s="1"/>
  <c r="G710" i="1"/>
  <c r="F607" i="8" s="1"/>
  <c r="G607" i="8" s="1"/>
  <c r="E607" i="8" s="1"/>
  <c r="G711" i="1"/>
  <c r="F608" i="8" s="1"/>
  <c r="G608" i="8" s="1"/>
  <c r="E608" i="8" s="1"/>
  <c r="G712" i="1"/>
  <c r="F609" i="8" s="1"/>
  <c r="G609" i="8" s="1"/>
  <c r="E609" i="8" s="1"/>
  <c r="G713" i="1"/>
  <c r="F610" i="8" s="1"/>
  <c r="G610" i="8" s="1"/>
  <c r="E610" i="8" s="1"/>
  <c r="G714" i="1"/>
  <c r="F611" i="8" s="1"/>
  <c r="G611" i="8" s="1"/>
  <c r="E611" i="8" s="1"/>
  <c r="G715" i="1"/>
  <c r="F612" i="8" s="1"/>
  <c r="G612" i="8" s="1"/>
  <c r="E612" i="8" s="1"/>
  <c r="G716" i="1"/>
  <c r="F613" i="8" s="1"/>
  <c r="G613" i="8" s="1"/>
  <c r="E613" i="8" s="1"/>
  <c r="G717" i="1"/>
  <c r="F614" i="8" s="1"/>
  <c r="G614" i="8" s="1"/>
  <c r="E614" i="8" s="1"/>
  <c r="G718" i="1"/>
  <c r="F615" i="8" s="1"/>
  <c r="G615" i="8" s="1"/>
  <c r="E615" i="8" s="1"/>
  <c r="G719" i="1"/>
  <c r="F616" i="8" s="1"/>
  <c r="G616" i="8" s="1"/>
  <c r="E616" i="8" s="1"/>
  <c r="G720" i="1"/>
  <c r="F617" i="8" s="1"/>
  <c r="G617" i="8" s="1"/>
  <c r="E617" i="8" s="1"/>
  <c r="G721" i="1"/>
  <c r="F618" i="8" s="1"/>
  <c r="G618" i="8" s="1"/>
  <c r="E618" i="8" s="1"/>
  <c r="G722" i="1"/>
  <c r="F619" i="8" s="1"/>
  <c r="G619" i="8" s="1"/>
  <c r="E619" i="8" s="1"/>
  <c r="G723" i="1"/>
  <c r="F620" i="8" s="1"/>
  <c r="G620" i="8" s="1"/>
  <c r="E620" i="8" s="1"/>
  <c r="G724" i="1"/>
  <c r="F621" i="8" s="1"/>
  <c r="G621" i="8" s="1"/>
  <c r="E621" i="8" s="1"/>
  <c r="G725" i="1"/>
  <c r="F622" i="8" s="1"/>
  <c r="G622" i="8" s="1"/>
  <c r="E622" i="8" s="1"/>
  <c r="G726" i="1"/>
  <c r="F623" i="8" s="1"/>
  <c r="G623" i="8" s="1"/>
  <c r="E623" i="8" s="1"/>
  <c r="G727" i="1"/>
  <c r="F624" i="8" s="1"/>
  <c r="G624" i="8" s="1"/>
  <c r="E624" i="8" s="1"/>
  <c r="G728" i="1"/>
  <c r="F625" i="8" s="1"/>
  <c r="G625" i="8" s="1"/>
  <c r="E625" i="8" s="1"/>
  <c r="G729" i="1"/>
  <c r="F626" i="8" s="1"/>
  <c r="G626" i="8" s="1"/>
  <c r="E626" i="8" s="1"/>
  <c r="G730" i="1"/>
  <c r="F627" i="8" s="1"/>
  <c r="G627" i="8" s="1"/>
  <c r="E627" i="8" s="1"/>
  <c r="G731" i="1"/>
  <c r="F628" i="8" s="1"/>
  <c r="G628" i="8" s="1"/>
  <c r="E628" i="8" s="1"/>
  <c r="G732" i="1"/>
  <c r="F629" i="8" s="1"/>
  <c r="G629" i="8" s="1"/>
  <c r="E629" i="8" s="1"/>
  <c r="G733" i="1"/>
  <c r="F630" i="8" s="1"/>
  <c r="G630" i="8" s="1"/>
  <c r="E630" i="8" s="1"/>
  <c r="G734" i="1"/>
  <c r="F631" i="8" s="1"/>
  <c r="G631" i="8" s="1"/>
  <c r="E631" i="8" s="1"/>
  <c r="G735" i="1"/>
  <c r="F632" i="8" s="1"/>
  <c r="G632" i="8" s="1"/>
  <c r="E632" i="8" s="1"/>
  <c r="G736" i="1"/>
  <c r="F633" i="8" s="1"/>
  <c r="G633" i="8" s="1"/>
  <c r="E633" i="8" s="1"/>
  <c r="G737" i="1"/>
  <c r="F634" i="8" s="1"/>
  <c r="G634" i="8" s="1"/>
  <c r="E634" i="8" s="1"/>
  <c r="G738" i="1"/>
  <c r="F635" i="8" s="1"/>
  <c r="G635" i="8" s="1"/>
  <c r="E635" i="8" s="1"/>
  <c r="G739" i="1"/>
  <c r="F636" i="8" s="1"/>
  <c r="G636" i="8" s="1"/>
  <c r="E636" i="8" s="1"/>
  <c r="G740" i="1"/>
  <c r="F637" i="8" s="1"/>
  <c r="G637" i="8" s="1"/>
  <c r="E637" i="8" s="1"/>
  <c r="G741" i="1"/>
  <c r="F638" i="8" s="1"/>
  <c r="G638" i="8" s="1"/>
  <c r="E638" i="8" s="1"/>
  <c r="G742" i="1"/>
  <c r="F639" i="8" s="1"/>
  <c r="G639" i="8" s="1"/>
  <c r="E639" i="8" s="1"/>
  <c r="G743" i="1"/>
  <c r="F640" i="8" s="1"/>
  <c r="G640" i="8" s="1"/>
  <c r="E640" i="8" s="1"/>
  <c r="G744" i="1"/>
  <c r="F641" i="8" s="1"/>
  <c r="G641" i="8" s="1"/>
  <c r="E641" i="8" s="1"/>
  <c r="G745" i="1"/>
  <c r="F642" i="8" s="1"/>
  <c r="G642" i="8" s="1"/>
  <c r="E642" i="8" s="1"/>
  <c r="G746" i="1"/>
  <c r="F643" i="8" s="1"/>
  <c r="G643" i="8" s="1"/>
  <c r="E643" i="8" s="1"/>
  <c r="G747" i="1"/>
  <c r="F644" i="8" s="1"/>
  <c r="G644" i="8" s="1"/>
  <c r="E644" i="8" s="1"/>
  <c r="G748" i="1"/>
  <c r="F645" i="8" s="1"/>
  <c r="G645" i="8" s="1"/>
  <c r="E645" i="8" s="1"/>
  <c r="G749" i="1"/>
  <c r="F646" i="8" s="1"/>
  <c r="G646" i="8" s="1"/>
  <c r="E646" i="8" s="1"/>
  <c r="G750" i="1"/>
  <c r="F647" i="8" s="1"/>
  <c r="G647" i="8" s="1"/>
  <c r="E647" i="8" s="1"/>
  <c r="G751" i="1"/>
  <c r="F648" i="8" s="1"/>
  <c r="G648" i="8" s="1"/>
  <c r="E648" i="8" s="1"/>
  <c r="G752" i="1"/>
  <c r="F649" i="8" s="1"/>
  <c r="G649" i="8" s="1"/>
  <c r="E649" i="8" s="1"/>
  <c r="G753" i="1"/>
  <c r="F650" i="8" s="1"/>
  <c r="G650" i="8" s="1"/>
  <c r="E650" i="8" s="1"/>
  <c r="G754" i="1"/>
  <c r="F651" i="8" s="1"/>
  <c r="G651" i="8" s="1"/>
  <c r="E651" i="8" s="1"/>
  <c r="G755" i="1"/>
  <c r="F652" i="8" s="1"/>
  <c r="G652" i="8" s="1"/>
  <c r="E652" i="8" s="1"/>
  <c r="G756" i="1"/>
  <c r="F653" i="8" s="1"/>
  <c r="G653" i="8" s="1"/>
  <c r="E653" i="8" s="1"/>
  <c r="G757" i="1"/>
  <c r="F654" i="8" s="1"/>
  <c r="G654" i="8" s="1"/>
  <c r="E654" i="8" s="1"/>
  <c r="G758" i="1"/>
  <c r="F655" i="8" s="1"/>
  <c r="G655" i="8" s="1"/>
  <c r="E655" i="8" s="1"/>
  <c r="G759" i="1"/>
  <c r="F656" i="8" s="1"/>
  <c r="G656" i="8" s="1"/>
  <c r="E656" i="8" s="1"/>
  <c r="G760" i="1"/>
  <c r="F657" i="8" s="1"/>
  <c r="G657" i="8" s="1"/>
  <c r="E657" i="8" s="1"/>
  <c r="G761" i="1"/>
  <c r="F658" i="8" s="1"/>
  <c r="G658" i="8" s="1"/>
  <c r="E658" i="8" s="1"/>
  <c r="G762" i="1"/>
  <c r="F659" i="8" s="1"/>
  <c r="G659" i="8" s="1"/>
  <c r="E659" i="8" s="1"/>
  <c r="G763" i="1"/>
  <c r="F660" i="8" s="1"/>
  <c r="G660" i="8" s="1"/>
  <c r="E660" i="8" s="1"/>
  <c r="G764" i="1"/>
  <c r="F661" i="8" s="1"/>
  <c r="G661" i="8" s="1"/>
  <c r="E661" i="8" s="1"/>
  <c r="G765" i="1"/>
  <c r="F662" i="8" s="1"/>
  <c r="G662" i="8" s="1"/>
  <c r="E662" i="8" s="1"/>
  <c r="G766" i="1"/>
  <c r="F663" i="8" s="1"/>
  <c r="G663" i="8" s="1"/>
  <c r="E663" i="8" s="1"/>
  <c r="G767" i="1"/>
  <c r="F664" i="8" s="1"/>
  <c r="G664" i="8" s="1"/>
  <c r="E664" i="8" s="1"/>
  <c r="G768" i="1"/>
  <c r="F665" i="8" s="1"/>
  <c r="G665" i="8" s="1"/>
  <c r="E665" i="8" s="1"/>
  <c r="G769" i="1"/>
  <c r="F666" i="8" s="1"/>
  <c r="G666" i="8" s="1"/>
  <c r="E666" i="8" s="1"/>
  <c r="G770" i="1"/>
  <c r="F667" i="8" s="1"/>
  <c r="G667" i="8" s="1"/>
  <c r="E667" i="8" s="1"/>
  <c r="G771" i="1"/>
  <c r="F668" i="8" s="1"/>
  <c r="G668" i="8" s="1"/>
  <c r="E668" i="8" s="1"/>
  <c r="G772" i="1"/>
  <c r="F669" i="8" s="1"/>
  <c r="G669" i="8" s="1"/>
  <c r="E669" i="8" s="1"/>
  <c r="G773" i="1"/>
  <c r="F670" i="8" s="1"/>
  <c r="G670" i="8" s="1"/>
  <c r="E670" i="8" s="1"/>
  <c r="G774" i="1"/>
  <c r="F671" i="8" s="1"/>
  <c r="G671" i="8" s="1"/>
  <c r="E671" i="8" s="1"/>
  <c r="G775" i="1"/>
  <c r="F672" i="8" s="1"/>
  <c r="G672" i="8" s="1"/>
  <c r="E672" i="8" s="1"/>
  <c r="G776" i="1"/>
  <c r="F673" i="8" s="1"/>
  <c r="G673" i="8" s="1"/>
  <c r="E673" i="8" s="1"/>
  <c r="G777" i="1"/>
  <c r="F674" i="8" s="1"/>
  <c r="G674" i="8" s="1"/>
  <c r="E674" i="8" s="1"/>
  <c r="G778" i="1"/>
  <c r="F675" i="8" s="1"/>
  <c r="G675" i="8" s="1"/>
  <c r="E675" i="8" s="1"/>
  <c r="G779" i="1"/>
  <c r="F676" i="8" s="1"/>
  <c r="G676" i="8" s="1"/>
  <c r="E676" i="8" s="1"/>
  <c r="G780" i="1"/>
  <c r="F677" i="8" s="1"/>
  <c r="G677" i="8" s="1"/>
  <c r="E677" i="8" s="1"/>
  <c r="G781" i="1"/>
  <c r="F678" i="8" s="1"/>
  <c r="G678" i="8" s="1"/>
  <c r="E678" i="8" s="1"/>
  <c r="G782" i="1"/>
  <c r="F679" i="8" s="1"/>
  <c r="G679" i="8" s="1"/>
  <c r="E679" i="8" s="1"/>
  <c r="G783" i="1"/>
  <c r="F680" i="8" s="1"/>
  <c r="G680" i="8" s="1"/>
  <c r="E680" i="8" s="1"/>
  <c r="G784" i="1"/>
  <c r="F681" i="8" s="1"/>
  <c r="G681" i="8" s="1"/>
  <c r="E681" i="8" s="1"/>
  <c r="G785" i="1"/>
  <c r="F682" i="8" s="1"/>
  <c r="G682" i="8" s="1"/>
  <c r="E682" i="8" s="1"/>
  <c r="G786" i="1"/>
  <c r="F683" i="8" s="1"/>
  <c r="G683" i="8" s="1"/>
  <c r="E683" i="8" s="1"/>
  <c r="G787" i="1"/>
  <c r="F684" i="8" s="1"/>
  <c r="G684" i="8" s="1"/>
  <c r="E684" i="8" s="1"/>
  <c r="G788" i="1"/>
  <c r="F685" i="8" s="1"/>
  <c r="G685" i="8" s="1"/>
  <c r="E685" i="8" s="1"/>
  <c r="G789" i="1"/>
  <c r="F686" i="8" s="1"/>
  <c r="G686" i="8" s="1"/>
  <c r="E686" i="8" s="1"/>
  <c r="G790" i="1"/>
  <c r="F687" i="8" s="1"/>
  <c r="G687" i="8" s="1"/>
  <c r="E687" i="8" s="1"/>
  <c r="G791" i="1"/>
  <c r="F688" i="8" s="1"/>
  <c r="G688" i="8" s="1"/>
  <c r="E688" i="8" s="1"/>
  <c r="G792" i="1"/>
  <c r="F689" i="8" s="1"/>
  <c r="G689" i="8" s="1"/>
  <c r="E689" i="8" s="1"/>
  <c r="G793" i="1"/>
  <c r="F690" i="8" s="1"/>
  <c r="G690" i="8" s="1"/>
  <c r="E690" i="8" s="1"/>
  <c r="G794" i="1"/>
  <c r="F691" i="8" s="1"/>
  <c r="G691" i="8" s="1"/>
  <c r="E691" i="8" s="1"/>
  <c r="G795" i="1"/>
  <c r="F692" i="8" s="1"/>
  <c r="G692" i="8" s="1"/>
  <c r="E692" i="8" s="1"/>
  <c r="G796" i="1"/>
  <c r="F693" i="8" s="1"/>
  <c r="G693" i="8" s="1"/>
  <c r="E693" i="8" s="1"/>
  <c r="G797" i="1"/>
  <c r="F694" i="8" s="1"/>
  <c r="G694" i="8" s="1"/>
  <c r="E694" i="8" s="1"/>
  <c r="G798" i="1"/>
  <c r="F695" i="8" s="1"/>
  <c r="G695" i="8" s="1"/>
  <c r="E695" i="8" s="1"/>
  <c r="G799" i="1"/>
  <c r="F696" i="8" s="1"/>
  <c r="G696" i="8" s="1"/>
  <c r="E696" i="8" s="1"/>
  <c r="G800" i="1"/>
  <c r="F697" i="8" s="1"/>
  <c r="G697" i="8" s="1"/>
  <c r="E697" i="8" s="1"/>
  <c r="G801" i="1"/>
  <c r="F698" i="8" s="1"/>
  <c r="G698" i="8" s="1"/>
  <c r="E698" i="8" s="1"/>
  <c r="G802" i="1"/>
  <c r="F699" i="8" s="1"/>
  <c r="G699" i="8" s="1"/>
  <c r="E699" i="8" s="1"/>
  <c r="G803" i="1"/>
  <c r="F700" i="8" s="1"/>
  <c r="G700" i="8" s="1"/>
  <c r="E700" i="8" s="1"/>
  <c r="G804" i="1"/>
  <c r="F701" i="8" s="1"/>
  <c r="G701" i="8" s="1"/>
  <c r="E701" i="8" s="1"/>
  <c r="G805" i="1"/>
  <c r="F702" i="8" s="1"/>
  <c r="G702" i="8" s="1"/>
  <c r="E702" i="8" s="1"/>
  <c r="G806" i="1"/>
  <c r="F703" i="8" s="1"/>
  <c r="G703" i="8" s="1"/>
  <c r="E703" i="8" s="1"/>
  <c r="G807" i="1"/>
  <c r="F704" i="8" s="1"/>
  <c r="G704" i="8" s="1"/>
  <c r="E704" i="8" s="1"/>
  <c r="G808" i="1"/>
  <c r="F705" i="8" s="1"/>
  <c r="G705" i="8" s="1"/>
  <c r="E705" i="8" s="1"/>
  <c r="G809" i="1"/>
  <c r="F706" i="8" s="1"/>
  <c r="G706" i="8" s="1"/>
  <c r="E706" i="8" s="1"/>
  <c r="G810" i="1"/>
  <c r="F707" i="8" s="1"/>
  <c r="G707" i="8" s="1"/>
  <c r="E707" i="8" s="1"/>
  <c r="G811" i="1"/>
  <c r="F708" i="8" s="1"/>
  <c r="G708" i="8" s="1"/>
  <c r="E708" i="8" s="1"/>
  <c r="G812" i="1"/>
  <c r="F709" i="8" s="1"/>
  <c r="G709" i="8" s="1"/>
  <c r="E709" i="8" s="1"/>
  <c r="G813" i="1"/>
  <c r="F710" i="8" s="1"/>
  <c r="G710" i="8" s="1"/>
  <c r="E710" i="8" s="1"/>
  <c r="G814" i="1"/>
  <c r="F711" i="8" s="1"/>
  <c r="G711" i="8" s="1"/>
  <c r="E711" i="8" s="1"/>
  <c r="G815" i="1"/>
  <c r="F712" i="8" s="1"/>
  <c r="G712" i="8" s="1"/>
  <c r="E712" i="8" s="1"/>
  <c r="G816" i="1"/>
  <c r="F713" i="8" s="1"/>
  <c r="G713" i="8" s="1"/>
  <c r="E713" i="8" s="1"/>
  <c r="G817" i="1"/>
  <c r="F714" i="8" s="1"/>
  <c r="G714" i="8" s="1"/>
  <c r="E714" i="8" s="1"/>
  <c r="G818" i="1"/>
  <c r="F715" i="8" s="1"/>
  <c r="G715" i="8" s="1"/>
  <c r="E715" i="8" s="1"/>
  <c r="G819" i="1"/>
  <c r="F716" i="8" s="1"/>
  <c r="G716" i="8" s="1"/>
  <c r="E716" i="8" s="1"/>
  <c r="G820" i="1"/>
  <c r="F717" i="8" s="1"/>
  <c r="G717" i="8" s="1"/>
  <c r="E717" i="8" s="1"/>
  <c r="G821" i="1"/>
  <c r="F718" i="8" s="1"/>
  <c r="G718" i="8" s="1"/>
  <c r="E718" i="8" s="1"/>
  <c r="G822" i="1"/>
  <c r="F719" i="8" s="1"/>
  <c r="G719" i="8" s="1"/>
  <c r="E719" i="8" s="1"/>
  <c r="G823" i="1"/>
  <c r="F720" i="8" s="1"/>
  <c r="G720" i="8" s="1"/>
  <c r="E720" i="8" s="1"/>
  <c r="G824" i="1"/>
  <c r="F721" i="8" s="1"/>
  <c r="G721" i="8" s="1"/>
  <c r="E721" i="8" s="1"/>
  <c r="G825" i="1"/>
  <c r="F722" i="8" s="1"/>
  <c r="G722" i="8" s="1"/>
  <c r="E722" i="8" s="1"/>
  <c r="G826" i="1"/>
  <c r="F723" i="8" s="1"/>
  <c r="G723" i="8" s="1"/>
  <c r="E723" i="8" s="1"/>
  <c r="G827" i="1"/>
  <c r="F724" i="8" s="1"/>
  <c r="G724" i="8" s="1"/>
  <c r="E724" i="8" s="1"/>
  <c r="G828" i="1"/>
  <c r="F725" i="8" s="1"/>
  <c r="G725" i="8" s="1"/>
  <c r="E725" i="8" s="1"/>
  <c r="G829" i="1"/>
  <c r="F726" i="8" s="1"/>
  <c r="G726" i="8" s="1"/>
  <c r="E726" i="8" s="1"/>
  <c r="G830" i="1"/>
  <c r="F727" i="8" s="1"/>
  <c r="G727" i="8" s="1"/>
  <c r="E727" i="8" s="1"/>
  <c r="G831" i="1"/>
  <c r="F728" i="8" s="1"/>
  <c r="G728" i="8" s="1"/>
  <c r="E728" i="8" s="1"/>
  <c r="G832" i="1"/>
  <c r="F729" i="8" s="1"/>
  <c r="G729" i="8" s="1"/>
  <c r="E729" i="8" s="1"/>
  <c r="G833" i="1"/>
  <c r="F730" i="8" s="1"/>
  <c r="G730" i="8" s="1"/>
  <c r="E730" i="8" s="1"/>
  <c r="G834" i="1"/>
  <c r="F731" i="8" s="1"/>
  <c r="G731" i="8" s="1"/>
  <c r="E731" i="8" s="1"/>
  <c r="G835" i="1"/>
  <c r="F732" i="8" s="1"/>
  <c r="G732" i="8" s="1"/>
  <c r="E732" i="8" s="1"/>
  <c r="G836" i="1"/>
  <c r="F733" i="8" s="1"/>
  <c r="G733" i="8" s="1"/>
  <c r="E733" i="8" s="1"/>
  <c r="G837" i="1"/>
  <c r="F734" i="8" s="1"/>
  <c r="G734" i="8" s="1"/>
  <c r="E734" i="8" s="1"/>
  <c r="G838" i="1"/>
  <c r="F735" i="8" s="1"/>
  <c r="G735" i="8" s="1"/>
  <c r="E735" i="8" s="1"/>
  <c r="G839" i="1"/>
  <c r="F736" i="8" s="1"/>
  <c r="G736" i="8" s="1"/>
  <c r="E736" i="8" s="1"/>
  <c r="G840" i="1"/>
  <c r="F737" i="8" s="1"/>
  <c r="G737" i="8" s="1"/>
  <c r="E737" i="8" s="1"/>
  <c r="G841" i="1"/>
  <c r="F738" i="8" s="1"/>
  <c r="G738" i="8" s="1"/>
  <c r="E738" i="8" s="1"/>
  <c r="G842" i="1"/>
  <c r="F739" i="8" s="1"/>
  <c r="G739" i="8" s="1"/>
  <c r="E739" i="8" s="1"/>
  <c r="G843" i="1"/>
  <c r="F740" i="8" s="1"/>
  <c r="G740" i="8" s="1"/>
  <c r="E740" i="8" s="1"/>
  <c r="G844" i="1"/>
  <c r="F741" i="8" s="1"/>
  <c r="G741" i="8" s="1"/>
  <c r="E741" i="8" s="1"/>
  <c r="G845" i="1"/>
  <c r="F742" i="8" s="1"/>
  <c r="G742" i="8" s="1"/>
  <c r="E742" i="8" s="1"/>
  <c r="G846" i="1"/>
  <c r="F743" i="8" s="1"/>
  <c r="G743" i="8" s="1"/>
  <c r="E743" i="8" s="1"/>
  <c r="G847" i="1"/>
  <c r="F744" i="8" s="1"/>
  <c r="G744" i="8" s="1"/>
  <c r="E744" i="8" s="1"/>
  <c r="G848" i="1"/>
  <c r="F745" i="8" s="1"/>
  <c r="G745" i="8" s="1"/>
  <c r="E745" i="8" s="1"/>
  <c r="G849" i="1"/>
  <c r="F746" i="8" s="1"/>
  <c r="G746" i="8" s="1"/>
  <c r="E746" i="8" s="1"/>
  <c r="G850" i="1"/>
  <c r="F747" i="8" s="1"/>
  <c r="G747" i="8" s="1"/>
  <c r="E747" i="8" s="1"/>
  <c r="G851" i="1"/>
  <c r="F748" i="8" s="1"/>
  <c r="G748" i="8" s="1"/>
  <c r="E748" i="8" s="1"/>
  <c r="G852" i="1"/>
  <c r="F749" i="8" s="1"/>
  <c r="G749" i="8" s="1"/>
  <c r="E749" i="8" s="1"/>
  <c r="G853" i="1"/>
  <c r="F750" i="8" s="1"/>
  <c r="G750" i="8" s="1"/>
  <c r="E750" i="8" s="1"/>
  <c r="G854" i="1"/>
  <c r="F751" i="8" s="1"/>
  <c r="G751" i="8" s="1"/>
  <c r="E751" i="8" s="1"/>
  <c r="G855" i="1"/>
  <c r="F752" i="8" s="1"/>
  <c r="G752" i="8" s="1"/>
  <c r="E752" i="8" s="1"/>
  <c r="G856" i="1"/>
  <c r="F753" i="8" s="1"/>
  <c r="G753" i="8" s="1"/>
  <c r="E753" i="8" s="1"/>
  <c r="G857" i="1"/>
  <c r="F754" i="8" s="1"/>
  <c r="G754" i="8" s="1"/>
  <c r="E754" i="8" s="1"/>
  <c r="G858" i="1"/>
  <c r="F755" i="8" s="1"/>
  <c r="G755" i="8" s="1"/>
  <c r="E755" i="8" s="1"/>
  <c r="G859" i="1"/>
  <c r="F756" i="8" s="1"/>
  <c r="G756" i="8" s="1"/>
  <c r="E756" i="8" s="1"/>
  <c r="G860" i="1"/>
  <c r="F757" i="8" s="1"/>
  <c r="G757" i="8" s="1"/>
  <c r="E757" i="8" s="1"/>
  <c r="G861" i="1"/>
  <c r="F758" i="8" s="1"/>
  <c r="G758" i="8" s="1"/>
  <c r="E758" i="8" s="1"/>
  <c r="G862" i="1"/>
  <c r="F759" i="8" s="1"/>
  <c r="G759" i="8" s="1"/>
  <c r="E759" i="8" s="1"/>
  <c r="G863" i="1"/>
  <c r="F760" i="8" s="1"/>
  <c r="G760" i="8" s="1"/>
  <c r="E760" i="8" s="1"/>
  <c r="G864" i="1"/>
  <c r="F761" i="8" s="1"/>
  <c r="G761" i="8" s="1"/>
  <c r="E761" i="8" s="1"/>
  <c r="G865" i="1"/>
  <c r="F762" i="8" s="1"/>
  <c r="G762" i="8" s="1"/>
  <c r="E762" i="8" s="1"/>
  <c r="G866" i="1"/>
  <c r="F763" i="8" s="1"/>
  <c r="G763" i="8" s="1"/>
  <c r="E763" i="8" s="1"/>
  <c r="G867" i="1"/>
  <c r="F764" i="8" s="1"/>
  <c r="G764" i="8" s="1"/>
  <c r="E764" i="8" s="1"/>
  <c r="G868" i="1"/>
  <c r="F765" i="8" s="1"/>
  <c r="G765" i="8" s="1"/>
  <c r="E765" i="8" s="1"/>
  <c r="G869" i="1"/>
  <c r="F766" i="8" s="1"/>
  <c r="G766" i="8" s="1"/>
  <c r="E766" i="8" s="1"/>
  <c r="G870" i="1"/>
  <c r="F767" i="8" s="1"/>
  <c r="G767" i="8" s="1"/>
  <c r="E767" i="8" s="1"/>
  <c r="G871" i="1"/>
  <c r="F768" i="8" s="1"/>
  <c r="G768" i="8" s="1"/>
  <c r="E768" i="8" s="1"/>
  <c r="G872" i="1"/>
  <c r="F769" i="8" s="1"/>
  <c r="G769" i="8" s="1"/>
  <c r="E769" i="8" s="1"/>
  <c r="G873" i="1"/>
  <c r="F770" i="8" s="1"/>
  <c r="G770" i="8" s="1"/>
  <c r="E770" i="8" s="1"/>
  <c r="G874" i="1"/>
  <c r="F771" i="8" s="1"/>
  <c r="G771" i="8" s="1"/>
  <c r="E771" i="8" s="1"/>
  <c r="G875" i="1"/>
  <c r="F772" i="8" s="1"/>
  <c r="G772" i="8" s="1"/>
  <c r="E772" i="8" s="1"/>
  <c r="G876" i="1"/>
  <c r="F773" i="8" s="1"/>
  <c r="G773" i="8" s="1"/>
  <c r="E773" i="8" s="1"/>
  <c r="G877" i="1"/>
  <c r="F774" i="8" s="1"/>
  <c r="G774" i="8" s="1"/>
  <c r="E774" i="8" s="1"/>
  <c r="G878" i="1"/>
  <c r="F775" i="8" s="1"/>
  <c r="G775" i="8" s="1"/>
  <c r="E775" i="8" s="1"/>
  <c r="G879" i="1"/>
  <c r="F776" i="8" s="1"/>
  <c r="G776" i="8" s="1"/>
  <c r="E776" i="8" s="1"/>
  <c r="G880" i="1"/>
  <c r="F777" i="8" s="1"/>
  <c r="G777" i="8" s="1"/>
  <c r="E777" i="8" s="1"/>
  <c r="G881" i="1"/>
  <c r="F778" i="8" s="1"/>
  <c r="G778" i="8" s="1"/>
  <c r="E778" i="8" s="1"/>
  <c r="G882" i="1"/>
  <c r="F779" i="8" s="1"/>
  <c r="G779" i="8" s="1"/>
  <c r="E779" i="8" s="1"/>
  <c r="G883" i="1"/>
  <c r="F780" i="8" s="1"/>
  <c r="G780" i="8" s="1"/>
  <c r="E780" i="8" s="1"/>
  <c r="G884" i="1"/>
  <c r="F781" i="8" s="1"/>
  <c r="G781" i="8" s="1"/>
  <c r="E781" i="8" s="1"/>
  <c r="G885" i="1"/>
  <c r="F782" i="8" s="1"/>
  <c r="G782" i="8" s="1"/>
  <c r="E782" i="8" s="1"/>
  <c r="G886" i="1"/>
  <c r="F783" i="8" s="1"/>
  <c r="G783" i="8" s="1"/>
  <c r="E783" i="8" s="1"/>
  <c r="G887" i="1"/>
  <c r="F784" i="8" s="1"/>
  <c r="G784" i="8" s="1"/>
  <c r="E784" i="8" s="1"/>
  <c r="G888" i="1"/>
  <c r="F785" i="8" s="1"/>
  <c r="G785" i="8" s="1"/>
  <c r="E785" i="8" s="1"/>
  <c r="G889" i="1"/>
  <c r="F786" i="8" s="1"/>
  <c r="G786" i="8" s="1"/>
  <c r="E786" i="8" s="1"/>
  <c r="G890" i="1"/>
  <c r="F787" i="8" s="1"/>
  <c r="G787" i="8" s="1"/>
  <c r="E787" i="8" s="1"/>
  <c r="G891" i="1"/>
  <c r="F788" i="8" s="1"/>
  <c r="G788" i="8" s="1"/>
  <c r="E788" i="8" s="1"/>
  <c r="G892" i="1"/>
  <c r="F789" i="8" s="1"/>
  <c r="G789" i="8" s="1"/>
  <c r="E789" i="8" s="1"/>
  <c r="G893" i="1"/>
  <c r="F790" i="8" s="1"/>
  <c r="G790" i="8" s="1"/>
  <c r="E790" i="8" s="1"/>
  <c r="G894" i="1"/>
  <c r="F791" i="8" s="1"/>
  <c r="G791" i="8" s="1"/>
  <c r="E791" i="8" s="1"/>
  <c r="G895" i="1"/>
  <c r="F792" i="8" s="1"/>
  <c r="G792" i="8" s="1"/>
  <c r="E792" i="8" s="1"/>
  <c r="G896" i="1"/>
  <c r="F793" i="8" s="1"/>
  <c r="G793" i="8" s="1"/>
  <c r="E793" i="8" s="1"/>
  <c r="G897" i="1"/>
  <c r="F794" i="8" s="1"/>
  <c r="G794" i="8" s="1"/>
  <c r="E794" i="8" s="1"/>
  <c r="G898" i="1"/>
  <c r="F795" i="8" s="1"/>
  <c r="G795" i="8" s="1"/>
  <c r="E795" i="8" s="1"/>
  <c r="G899" i="1"/>
  <c r="F796" i="8" s="1"/>
  <c r="G796" i="8" s="1"/>
  <c r="E796" i="8" s="1"/>
  <c r="G900" i="1"/>
  <c r="F797" i="8" s="1"/>
  <c r="G797" i="8" s="1"/>
  <c r="E797" i="8" s="1"/>
  <c r="G901" i="1"/>
  <c r="F798" i="8" s="1"/>
  <c r="G798" i="8" s="1"/>
  <c r="E798" i="8" s="1"/>
  <c r="G902" i="1"/>
  <c r="F799" i="8" s="1"/>
  <c r="G799" i="8" s="1"/>
  <c r="E799" i="8" s="1"/>
  <c r="G903" i="1"/>
  <c r="F800" i="8" s="1"/>
  <c r="G800" i="8" s="1"/>
  <c r="E800" i="8" s="1"/>
  <c r="G904" i="1"/>
  <c r="F801" i="8" s="1"/>
  <c r="G801" i="8" s="1"/>
  <c r="E801" i="8" s="1"/>
  <c r="G905" i="1"/>
  <c r="F802" i="8" s="1"/>
  <c r="G802" i="8" s="1"/>
  <c r="E802" i="8" s="1"/>
  <c r="G906" i="1"/>
  <c r="F803" i="8" s="1"/>
  <c r="G803" i="8" s="1"/>
  <c r="E803" i="8" s="1"/>
  <c r="G907" i="1"/>
  <c r="F804" i="8" s="1"/>
  <c r="G804" i="8" s="1"/>
  <c r="E804" i="8" s="1"/>
  <c r="G908" i="1"/>
  <c r="F805" i="8" s="1"/>
  <c r="G805" i="8" s="1"/>
  <c r="E805" i="8" s="1"/>
  <c r="G909" i="1"/>
  <c r="F806" i="8" s="1"/>
  <c r="G806" i="8" s="1"/>
  <c r="E806" i="8" s="1"/>
  <c r="G910" i="1"/>
  <c r="F807" i="8" s="1"/>
  <c r="G807" i="8" s="1"/>
  <c r="E807" i="8" s="1"/>
  <c r="G911" i="1"/>
  <c r="F808" i="8" s="1"/>
  <c r="G808" i="8" s="1"/>
  <c r="E808" i="8" s="1"/>
  <c r="G912" i="1"/>
  <c r="F809" i="8" s="1"/>
  <c r="G809" i="8" s="1"/>
  <c r="E809" i="8" s="1"/>
  <c r="G913" i="1"/>
  <c r="F810" i="8" s="1"/>
  <c r="G810" i="8" s="1"/>
  <c r="E810" i="8" s="1"/>
  <c r="G914" i="1"/>
  <c r="F811" i="8" s="1"/>
  <c r="G811" i="8" s="1"/>
  <c r="E811" i="8" s="1"/>
  <c r="G915" i="1"/>
  <c r="F812" i="8" s="1"/>
  <c r="G812" i="8" s="1"/>
  <c r="E812" i="8" s="1"/>
  <c r="G916" i="1"/>
  <c r="F813" i="8" s="1"/>
  <c r="G813" i="8" s="1"/>
  <c r="E813" i="8" s="1"/>
  <c r="G917" i="1"/>
  <c r="F814" i="8" s="1"/>
  <c r="G814" i="8" s="1"/>
  <c r="E814" i="8" s="1"/>
  <c r="G918" i="1"/>
  <c r="F815" i="8" s="1"/>
  <c r="G815" i="8" s="1"/>
  <c r="E815" i="8" s="1"/>
  <c r="G919" i="1"/>
  <c r="F816" i="8" s="1"/>
  <c r="G816" i="8" s="1"/>
  <c r="E816" i="8" s="1"/>
  <c r="G920" i="1"/>
  <c r="F817" i="8" s="1"/>
  <c r="G817" i="8" s="1"/>
  <c r="E817" i="8" s="1"/>
  <c r="G921" i="1"/>
  <c r="F818" i="8" s="1"/>
  <c r="G818" i="8" s="1"/>
  <c r="E818" i="8" s="1"/>
  <c r="G922" i="1"/>
  <c r="F819" i="8" s="1"/>
  <c r="G819" i="8" s="1"/>
  <c r="E819" i="8" s="1"/>
  <c r="G923" i="1"/>
  <c r="F820" i="8" s="1"/>
  <c r="G820" i="8" s="1"/>
  <c r="E820" i="8" s="1"/>
  <c r="G924" i="1"/>
  <c r="F821" i="8" s="1"/>
  <c r="G821" i="8" s="1"/>
  <c r="E821" i="8" s="1"/>
  <c r="G925" i="1"/>
  <c r="F822" i="8" s="1"/>
  <c r="G822" i="8" s="1"/>
  <c r="E822" i="8" s="1"/>
  <c r="G926" i="1"/>
  <c r="F823" i="8" s="1"/>
  <c r="G823" i="8" s="1"/>
  <c r="E823" i="8" s="1"/>
  <c r="G927" i="1"/>
  <c r="F824" i="8" s="1"/>
  <c r="G824" i="8" s="1"/>
  <c r="E824" i="8" s="1"/>
  <c r="G928" i="1"/>
  <c r="F825" i="8" s="1"/>
  <c r="G825" i="8" s="1"/>
  <c r="E825" i="8" s="1"/>
  <c r="G929" i="1"/>
  <c r="F826" i="8" s="1"/>
  <c r="G826" i="8" s="1"/>
  <c r="E826" i="8" s="1"/>
  <c r="G930" i="1"/>
  <c r="F827" i="8" s="1"/>
  <c r="G827" i="8" s="1"/>
  <c r="E827" i="8" s="1"/>
  <c r="G931" i="1"/>
  <c r="F828" i="8" s="1"/>
  <c r="G828" i="8" s="1"/>
  <c r="E828" i="8" s="1"/>
  <c r="G932" i="1"/>
  <c r="F829" i="8" s="1"/>
  <c r="G829" i="8" s="1"/>
  <c r="E829" i="8" s="1"/>
  <c r="G933" i="1"/>
  <c r="F830" i="8" s="1"/>
  <c r="G830" i="8" s="1"/>
  <c r="E830" i="8" s="1"/>
  <c r="G934" i="1"/>
  <c r="F831" i="8" s="1"/>
  <c r="G831" i="8" s="1"/>
  <c r="E831" i="8" s="1"/>
  <c r="G935" i="1"/>
  <c r="F832" i="8" s="1"/>
  <c r="G832" i="8" s="1"/>
  <c r="E832" i="8" s="1"/>
  <c r="G936" i="1"/>
  <c r="F833" i="8" s="1"/>
  <c r="G833" i="8" s="1"/>
  <c r="E833" i="8" s="1"/>
  <c r="G937" i="1"/>
  <c r="F834" i="8" s="1"/>
  <c r="G834" i="8" s="1"/>
  <c r="E834" i="8" s="1"/>
  <c r="G938" i="1"/>
  <c r="F835" i="8" s="1"/>
  <c r="G835" i="8" s="1"/>
  <c r="E835" i="8" s="1"/>
  <c r="G939" i="1"/>
  <c r="F836" i="8" s="1"/>
  <c r="G836" i="8" s="1"/>
  <c r="E836" i="8" s="1"/>
  <c r="G940" i="1"/>
  <c r="F837" i="8" s="1"/>
  <c r="G837" i="8" s="1"/>
  <c r="E837" i="8" s="1"/>
  <c r="G941" i="1"/>
  <c r="F838" i="8" s="1"/>
  <c r="G838" i="8" s="1"/>
  <c r="E838" i="8" s="1"/>
  <c r="G942" i="1"/>
  <c r="F839" i="8" s="1"/>
  <c r="G839" i="8" s="1"/>
  <c r="E839" i="8" s="1"/>
  <c r="G943" i="1"/>
  <c r="F840" i="8" s="1"/>
  <c r="G840" i="8" s="1"/>
  <c r="E840" i="8" s="1"/>
  <c r="G944" i="1"/>
  <c r="F841" i="8" s="1"/>
  <c r="G841" i="8" s="1"/>
  <c r="E841" i="8" s="1"/>
  <c r="G945" i="1"/>
  <c r="F842" i="8" s="1"/>
  <c r="G842" i="8" s="1"/>
  <c r="E842" i="8" s="1"/>
  <c r="G946" i="1"/>
  <c r="F843" i="8" s="1"/>
  <c r="G843" i="8" s="1"/>
  <c r="E843" i="8" s="1"/>
  <c r="G947" i="1"/>
  <c r="F844" i="8" s="1"/>
  <c r="G844" i="8" s="1"/>
  <c r="E844" i="8" s="1"/>
  <c r="G948" i="1"/>
  <c r="F845" i="8" s="1"/>
  <c r="G845" i="8" s="1"/>
  <c r="E845" i="8" s="1"/>
  <c r="G949" i="1"/>
  <c r="F846" i="8" s="1"/>
  <c r="G846" i="8" s="1"/>
  <c r="E846" i="8" s="1"/>
  <c r="G950" i="1"/>
  <c r="F847" i="8" s="1"/>
  <c r="G847" i="8" s="1"/>
  <c r="E847" i="8" s="1"/>
  <c r="G951" i="1"/>
  <c r="F848" i="8" s="1"/>
  <c r="G848" i="8" s="1"/>
  <c r="E848" i="8" s="1"/>
  <c r="G952" i="1"/>
  <c r="F849" i="8" s="1"/>
  <c r="G849" i="8" s="1"/>
  <c r="E849" i="8" s="1"/>
  <c r="G953" i="1"/>
  <c r="F850" i="8" s="1"/>
  <c r="G850" i="8" s="1"/>
  <c r="E850" i="8" s="1"/>
  <c r="G954" i="1"/>
  <c r="F851" i="8" s="1"/>
  <c r="G851" i="8" s="1"/>
  <c r="E851" i="8" s="1"/>
  <c r="G955" i="1"/>
  <c r="F852" i="8" s="1"/>
  <c r="G852" i="8" s="1"/>
  <c r="E852" i="8" s="1"/>
  <c r="G956" i="1"/>
  <c r="F853" i="8" s="1"/>
  <c r="G853" i="8" s="1"/>
  <c r="E853" i="8" s="1"/>
  <c r="G957" i="1"/>
  <c r="F854" i="8" s="1"/>
  <c r="G854" i="8" s="1"/>
  <c r="E854" i="8" s="1"/>
  <c r="G958" i="1"/>
  <c r="F855" i="8" s="1"/>
  <c r="G855" i="8" s="1"/>
  <c r="E855" i="8" s="1"/>
  <c r="G959" i="1"/>
  <c r="F856" i="8" s="1"/>
  <c r="G856" i="8" s="1"/>
  <c r="E856" i="8" s="1"/>
  <c r="G960" i="1"/>
  <c r="F857" i="8" s="1"/>
  <c r="G857" i="8" s="1"/>
  <c r="E857" i="8" s="1"/>
  <c r="G961" i="1"/>
  <c r="F858" i="8" s="1"/>
  <c r="G858" i="8" s="1"/>
  <c r="E858" i="8" s="1"/>
  <c r="G962" i="1"/>
  <c r="F859" i="8" s="1"/>
  <c r="G859" i="8" s="1"/>
  <c r="E859" i="8" s="1"/>
  <c r="G963" i="1"/>
  <c r="F860" i="8" s="1"/>
  <c r="G860" i="8" s="1"/>
  <c r="E860" i="8" s="1"/>
  <c r="G964" i="1"/>
  <c r="F861" i="8" s="1"/>
  <c r="G861" i="8" s="1"/>
  <c r="E861" i="8" s="1"/>
  <c r="G965" i="1"/>
  <c r="F862" i="8" s="1"/>
  <c r="G862" i="8" s="1"/>
  <c r="E862" i="8" s="1"/>
  <c r="G966" i="1"/>
  <c r="F863" i="8" s="1"/>
  <c r="G863" i="8" s="1"/>
  <c r="E863" i="8" s="1"/>
  <c r="G967" i="1"/>
  <c r="F864" i="8" s="1"/>
  <c r="G864" i="8" s="1"/>
  <c r="E864" i="8" s="1"/>
  <c r="G968" i="1"/>
  <c r="F865" i="8" s="1"/>
  <c r="G865" i="8" s="1"/>
  <c r="E865" i="8" s="1"/>
  <c r="G969" i="1"/>
  <c r="F866" i="8" s="1"/>
  <c r="G866" i="8" s="1"/>
  <c r="E866" i="8" s="1"/>
  <c r="G970" i="1"/>
  <c r="F867" i="8" s="1"/>
  <c r="G867" i="8" s="1"/>
  <c r="E867" i="8" s="1"/>
  <c r="G971" i="1"/>
  <c r="F868" i="8" s="1"/>
  <c r="G868" i="8" s="1"/>
  <c r="E868" i="8" s="1"/>
  <c r="G972" i="1"/>
  <c r="F869" i="8" s="1"/>
  <c r="G869" i="8" s="1"/>
  <c r="E869" i="8" s="1"/>
  <c r="G973" i="1"/>
  <c r="F870" i="8" s="1"/>
  <c r="G870" i="8" s="1"/>
  <c r="E870" i="8" s="1"/>
  <c r="G974" i="1"/>
  <c r="F871" i="8" s="1"/>
  <c r="G871" i="8" s="1"/>
  <c r="E871" i="8" s="1"/>
  <c r="G975" i="1"/>
  <c r="F872" i="8" s="1"/>
  <c r="G872" i="8" s="1"/>
  <c r="E872" i="8" s="1"/>
  <c r="G976" i="1"/>
  <c r="F873" i="8" s="1"/>
  <c r="G873" i="8" s="1"/>
  <c r="E873" i="8" s="1"/>
  <c r="G977" i="1"/>
  <c r="F874" i="8" s="1"/>
  <c r="G874" i="8" s="1"/>
  <c r="E874" i="8" s="1"/>
  <c r="G978" i="1"/>
  <c r="F875" i="8" s="1"/>
  <c r="G875" i="8" s="1"/>
  <c r="E875" i="8" s="1"/>
  <c r="G979" i="1"/>
  <c r="F876" i="8" s="1"/>
  <c r="G876" i="8" s="1"/>
  <c r="E876" i="8" s="1"/>
  <c r="G980" i="1"/>
  <c r="F877" i="8" s="1"/>
  <c r="G877" i="8" s="1"/>
  <c r="E877" i="8" s="1"/>
  <c r="G981" i="1"/>
  <c r="F878" i="8" s="1"/>
  <c r="G878" i="8" s="1"/>
  <c r="E878" i="8" s="1"/>
  <c r="G982" i="1"/>
  <c r="F879" i="8" s="1"/>
  <c r="G879" i="8" s="1"/>
  <c r="E879" i="8" s="1"/>
  <c r="G983" i="1"/>
  <c r="F880" i="8" s="1"/>
  <c r="G880" i="8" s="1"/>
  <c r="E880" i="8" s="1"/>
  <c r="G984" i="1"/>
  <c r="F881" i="8" s="1"/>
  <c r="G881" i="8" s="1"/>
  <c r="E881" i="8" s="1"/>
  <c r="G985" i="1"/>
  <c r="F882" i="8" s="1"/>
  <c r="G882" i="8" s="1"/>
  <c r="E882" i="8" s="1"/>
  <c r="G986" i="1"/>
  <c r="F883" i="8" s="1"/>
  <c r="G883" i="8" s="1"/>
  <c r="E883" i="8" s="1"/>
  <c r="G987" i="1"/>
  <c r="F884" i="8" s="1"/>
  <c r="G884" i="8" s="1"/>
  <c r="E884" i="8" s="1"/>
  <c r="G988" i="1"/>
  <c r="F885" i="8" s="1"/>
  <c r="G885" i="8" s="1"/>
  <c r="E885" i="8" s="1"/>
  <c r="G989" i="1"/>
  <c r="F886" i="8" s="1"/>
  <c r="G886" i="8" s="1"/>
  <c r="E886" i="8" s="1"/>
  <c r="G990" i="1"/>
  <c r="F887" i="8" s="1"/>
  <c r="G887" i="8" s="1"/>
  <c r="E887" i="8" s="1"/>
  <c r="G991" i="1"/>
  <c r="F888" i="8" s="1"/>
  <c r="G888" i="8" s="1"/>
  <c r="E888" i="8" s="1"/>
  <c r="G992" i="1"/>
  <c r="F889" i="8" s="1"/>
  <c r="G889" i="8" s="1"/>
  <c r="E889" i="8" s="1"/>
  <c r="G993" i="1"/>
  <c r="F890" i="8" s="1"/>
  <c r="G890" i="8" s="1"/>
  <c r="E890" i="8" s="1"/>
  <c r="G994" i="1"/>
  <c r="F891" i="8" s="1"/>
  <c r="G891" i="8" s="1"/>
  <c r="E891" i="8" s="1"/>
  <c r="G995" i="1"/>
  <c r="F892" i="8" s="1"/>
  <c r="G892" i="8" s="1"/>
  <c r="E892" i="8" s="1"/>
  <c r="G996" i="1"/>
  <c r="F893" i="8" s="1"/>
  <c r="G893" i="8" s="1"/>
  <c r="E893" i="8" s="1"/>
  <c r="G997" i="1"/>
  <c r="F894" i="8" s="1"/>
  <c r="G894" i="8" s="1"/>
  <c r="E894" i="8" s="1"/>
  <c r="G998" i="1"/>
  <c r="F895" i="8" s="1"/>
  <c r="G895" i="8" s="1"/>
  <c r="E895" i="8" s="1"/>
  <c r="G999" i="1"/>
  <c r="F896" i="8" s="1"/>
  <c r="G896" i="8" s="1"/>
  <c r="E896" i="8" s="1"/>
  <c r="G1000" i="1"/>
  <c r="H51" i="7" l="1"/>
  <c r="F49" i="8"/>
  <c r="H31" i="7"/>
  <c r="F29" i="8"/>
  <c r="H20" i="7"/>
  <c r="H904" i="7" s="1"/>
  <c r="H905" i="7" s="1"/>
  <c r="H907" i="7" s="1"/>
  <c r="G915" i="7" s="1"/>
  <c r="F18" i="8"/>
  <c r="G58" i="8"/>
  <c r="E58" i="8" s="1"/>
  <c r="G59" i="8"/>
  <c r="E59" i="8" s="1"/>
  <c r="H39" i="7"/>
  <c r="F37" i="8"/>
  <c r="H55" i="7"/>
  <c r="F53" i="8"/>
  <c r="H26" i="7"/>
  <c r="F24" i="8"/>
  <c r="H27" i="7"/>
  <c r="F25" i="8"/>
  <c r="H49" i="7"/>
  <c r="F47" i="8"/>
  <c r="H25" i="7"/>
  <c r="F23" i="8"/>
  <c r="H53" i="7"/>
  <c r="F51" i="8"/>
  <c r="H45" i="7"/>
  <c r="F43" i="8"/>
  <c r="H37" i="7"/>
  <c r="F35" i="8"/>
  <c r="G56" i="8"/>
  <c r="E56" i="8" s="1"/>
  <c r="H41" i="7"/>
  <c r="F39" i="8"/>
  <c r="H33" i="7"/>
  <c r="F31" i="8"/>
  <c r="H48" i="7"/>
  <c r="F46" i="8"/>
  <c r="H29" i="7"/>
  <c r="F27" i="8"/>
  <c r="H21" i="7"/>
  <c r="F19" i="8"/>
  <c r="H36" i="7"/>
  <c r="F34" i="8"/>
  <c r="H52" i="7"/>
  <c r="F50" i="8"/>
  <c r="H44" i="7"/>
  <c r="F42" i="8"/>
  <c r="H54" i="7"/>
  <c r="F52" i="8"/>
  <c r="H40" i="7"/>
  <c r="F38" i="8"/>
  <c r="H32" i="7"/>
  <c r="F30" i="8"/>
  <c r="H42" i="7"/>
  <c r="F40" i="8"/>
  <c r="H28" i="7"/>
  <c r="F26" i="8"/>
  <c r="H56" i="7"/>
  <c r="F54" i="8"/>
  <c r="H30" i="7"/>
  <c r="F28" i="8"/>
  <c r="H1005" i="6"/>
  <c r="H46" i="7"/>
  <c r="F44" i="8"/>
  <c r="H50" i="7"/>
  <c r="F48" i="8"/>
  <c r="H47" i="7"/>
  <c r="F45" i="8"/>
  <c r="G22" i="8"/>
  <c r="E22" i="8" s="1"/>
  <c r="H34" i="7"/>
  <c r="F32" i="8"/>
  <c r="H38" i="7"/>
  <c r="F36" i="8"/>
  <c r="H35" i="7"/>
  <c r="F33" i="8"/>
  <c r="H22" i="7"/>
  <c r="F20" i="8"/>
  <c r="H43" i="7"/>
  <c r="F41" i="8"/>
  <c r="H23" i="7"/>
  <c r="F21" i="8"/>
  <c r="H1005" i="5"/>
  <c r="I1005" i="4"/>
  <c r="I1006" i="4" s="1"/>
  <c r="G1002" i="1"/>
  <c r="F998" i="2"/>
  <c r="F999" i="1"/>
  <c r="A998" i="2" s="1"/>
  <c r="F998" i="1"/>
  <c r="A997" i="2" s="1"/>
  <c r="F997" i="1"/>
  <c r="A996" i="2" s="1"/>
  <c r="F995" i="2"/>
  <c r="F996" i="1"/>
  <c r="A995" i="2" s="1"/>
  <c r="F994" i="2"/>
  <c r="F995" i="1"/>
  <c r="A994" i="2" s="1"/>
  <c r="F993" i="2"/>
  <c r="F994" i="1"/>
  <c r="A993" i="2" s="1"/>
  <c r="F992" i="2"/>
  <c r="F993" i="1"/>
  <c r="A992" i="2" s="1"/>
  <c r="F991" i="2"/>
  <c r="F992" i="1"/>
  <c r="A991" i="2" s="1"/>
  <c r="F990" i="2"/>
  <c r="F991" i="1"/>
  <c r="A990" i="2" s="1"/>
  <c r="F989" i="2"/>
  <c r="F990" i="1"/>
  <c r="A989" i="2" s="1"/>
  <c r="F988" i="2"/>
  <c r="F989" i="1"/>
  <c r="A988" i="2" s="1"/>
  <c r="F987" i="2"/>
  <c r="F988" i="1"/>
  <c r="A987" i="2" s="1"/>
  <c r="F986" i="2"/>
  <c r="F987" i="1"/>
  <c r="A986" i="2" s="1"/>
  <c r="F985" i="2"/>
  <c r="F986" i="1"/>
  <c r="A985" i="2" s="1"/>
  <c r="F984" i="2"/>
  <c r="F985" i="1"/>
  <c r="A984" i="2" s="1"/>
  <c r="F983" i="2"/>
  <c r="F984" i="1"/>
  <c r="A983" i="2" s="1"/>
  <c r="F982" i="2"/>
  <c r="F983" i="1"/>
  <c r="A982" i="2" s="1"/>
  <c r="F981" i="2"/>
  <c r="F982" i="1"/>
  <c r="A981" i="2" s="1"/>
  <c r="F980" i="2"/>
  <c r="F981" i="1"/>
  <c r="F979" i="2"/>
  <c r="F980" i="1"/>
  <c r="A979" i="2" s="1"/>
  <c r="F978" i="2"/>
  <c r="F979" i="1"/>
  <c r="A978" i="2" s="1"/>
  <c r="F977" i="2"/>
  <c r="F978" i="1"/>
  <c r="F977" i="1"/>
  <c r="A976" i="2" s="1"/>
  <c r="F975" i="2"/>
  <c r="F976" i="1"/>
  <c r="A975" i="2" s="1"/>
  <c r="F974" i="2"/>
  <c r="F975" i="1"/>
  <c r="A974" i="2" s="1"/>
  <c r="F973" i="2"/>
  <c r="F974" i="1"/>
  <c r="A973" i="2" s="1"/>
  <c r="F972" i="2"/>
  <c r="F973" i="1"/>
  <c r="A972" i="2" s="1"/>
  <c r="F971" i="2"/>
  <c r="F972" i="1"/>
  <c r="A971" i="2" s="1"/>
  <c r="F970" i="2"/>
  <c r="F971" i="1"/>
  <c r="A970" i="2" s="1"/>
  <c r="F969" i="2"/>
  <c r="F970" i="1"/>
  <c r="A969" i="2" s="1"/>
  <c r="F968" i="2"/>
  <c r="F969" i="1"/>
  <c r="F967" i="2"/>
  <c r="F968" i="1"/>
  <c r="A967" i="2" s="1"/>
  <c r="F966" i="2"/>
  <c r="F967" i="1"/>
  <c r="A966" i="2" s="1"/>
  <c r="F965" i="2"/>
  <c r="F966" i="1"/>
  <c r="A965" i="2" s="1"/>
  <c r="F964" i="2"/>
  <c r="F965" i="1"/>
  <c r="A964" i="2" s="1"/>
  <c r="F963" i="2"/>
  <c r="F964" i="1"/>
  <c r="A963" i="2" s="1"/>
  <c r="F962" i="2"/>
  <c r="F963" i="1"/>
  <c r="A962" i="2" s="1"/>
  <c r="F961" i="2"/>
  <c r="F962" i="1"/>
  <c r="F960" i="2"/>
  <c r="F961" i="1"/>
  <c r="A960" i="2" s="1"/>
  <c r="F959" i="2"/>
  <c r="F960" i="1"/>
  <c r="A959" i="2" s="1"/>
  <c r="F958" i="2"/>
  <c r="F959" i="1"/>
  <c r="A958" i="2" s="1"/>
  <c r="F957" i="2"/>
  <c r="F958" i="1"/>
  <c r="A957" i="2" s="1"/>
  <c r="F956" i="2"/>
  <c r="F957" i="1"/>
  <c r="A956" i="2" s="1"/>
  <c r="F955" i="2"/>
  <c r="F956" i="1"/>
  <c r="A955" i="2" s="1"/>
  <c r="F954" i="2"/>
  <c r="F955" i="1"/>
  <c r="A954" i="2" s="1"/>
  <c r="F953" i="2"/>
  <c r="F954" i="1"/>
  <c r="A953" i="2" s="1"/>
  <c r="F952" i="2"/>
  <c r="F953" i="1"/>
  <c r="F951" i="2"/>
  <c r="F952" i="1"/>
  <c r="A951" i="2" s="1"/>
  <c r="F950" i="2"/>
  <c r="F951" i="1"/>
  <c r="A950" i="2" s="1"/>
  <c r="F949" i="2"/>
  <c r="F950" i="1"/>
  <c r="A949" i="2" s="1"/>
  <c r="F948" i="2"/>
  <c r="F949" i="1"/>
  <c r="F947" i="2"/>
  <c r="F948" i="1"/>
  <c r="A947" i="2" s="1"/>
  <c r="F946" i="2"/>
  <c r="F947" i="1"/>
  <c r="A946" i="2" s="1"/>
  <c r="F945" i="2"/>
  <c r="F946" i="1"/>
  <c r="A945" i="2" s="1"/>
  <c r="F944" i="2"/>
  <c r="F945" i="1"/>
  <c r="F943" i="2"/>
  <c r="F944" i="1"/>
  <c r="A943" i="2" s="1"/>
  <c r="F942" i="2"/>
  <c r="F943" i="1"/>
  <c r="A942" i="2" s="1"/>
  <c r="F941" i="2"/>
  <c r="F942" i="1"/>
  <c r="A941" i="2" s="1"/>
  <c r="F941" i="1"/>
  <c r="F939" i="2"/>
  <c r="F940" i="1"/>
  <c r="A939" i="2" s="1"/>
  <c r="F938" i="2"/>
  <c r="F939" i="1"/>
  <c r="A938" i="2" s="1"/>
  <c r="F937" i="2"/>
  <c r="F938" i="1"/>
  <c r="A937" i="2" s="1"/>
  <c r="F936" i="2"/>
  <c r="F937" i="1"/>
  <c r="A936" i="2" s="1"/>
  <c r="F935" i="2"/>
  <c r="F936" i="1"/>
  <c r="A935" i="2" s="1"/>
  <c r="F934" i="2"/>
  <c r="F935" i="1"/>
  <c r="A934" i="2" s="1"/>
  <c r="F933" i="2"/>
  <c r="F934" i="1"/>
  <c r="F932" i="2"/>
  <c r="F933" i="1"/>
  <c r="A932" i="2" s="1"/>
  <c r="F931" i="2"/>
  <c r="F932" i="1"/>
  <c r="A931" i="2" s="1"/>
  <c r="F931" i="1"/>
  <c r="A930" i="2" s="1"/>
  <c r="F929" i="2"/>
  <c r="F930" i="1"/>
  <c r="A929" i="2" s="1"/>
  <c r="F928" i="2"/>
  <c r="F929" i="1"/>
  <c r="A928" i="2" s="1"/>
  <c r="F927" i="2"/>
  <c r="F928" i="1"/>
  <c r="F926" i="2"/>
  <c r="F927" i="1"/>
  <c r="A926" i="2" s="1"/>
  <c r="F925" i="2"/>
  <c r="F926" i="1"/>
  <c r="F924" i="2"/>
  <c r="F925" i="1"/>
  <c r="A924" i="2" s="1"/>
  <c r="F923" i="2"/>
  <c r="F924" i="1"/>
  <c r="F922" i="2"/>
  <c r="F923" i="1"/>
  <c r="A922" i="2" s="1"/>
  <c r="F921" i="2"/>
  <c r="F922" i="1"/>
  <c r="A921" i="2" s="1"/>
  <c r="F920" i="2"/>
  <c r="F921" i="1"/>
  <c r="F919" i="2"/>
  <c r="F920" i="1"/>
  <c r="A919" i="2" s="1"/>
  <c r="F918" i="2"/>
  <c r="F919" i="1"/>
  <c r="A918" i="2" s="1"/>
  <c r="F917" i="2"/>
  <c r="F918" i="1"/>
  <c r="A917" i="2" s="1"/>
  <c r="F916" i="2"/>
  <c r="F917" i="1"/>
  <c r="A916" i="2" s="1"/>
  <c r="F915" i="2"/>
  <c r="F916" i="1"/>
  <c r="A915" i="2" s="1"/>
  <c r="F914" i="2"/>
  <c r="F915" i="1"/>
  <c r="A914" i="2" s="1"/>
  <c r="F913" i="2"/>
  <c r="F914" i="1"/>
  <c r="A913" i="2" s="1"/>
  <c r="F912" i="2"/>
  <c r="F913" i="1"/>
  <c r="F911" i="2"/>
  <c r="F912" i="1"/>
  <c r="A911" i="2" s="1"/>
  <c r="F910" i="2"/>
  <c r="F911" i="1"/>
  <c r="A910" i="2" s="1"/>
  <c r="F909" i="2"/>
  <c r="F910" i="1"/>
  <c r="A909" i="2" s="1"/>
  <c r="F908" i="2"/>
  <c r="F909" i="1"/>
  <c r="A908" i="2" s="1"/>
  <c r="F907" i="2"/>
  <c r="F908" i="1"/>
  <c r="A907" i="2" s="1"/>
  <c r="F906" i="2"/>
  <c r="F907" i="1"/>
  <c r="A906" i="2" s="1"/>
  <c r="F905" i="2"/>
  <c r="F906" i="1"/>
  <c r="A905" i="2" s="1"/>
  <c r="F904" i="2"/>
  <c r="F905" i="1"/>
  <c r="A904" i="2" s="1"/>
  <c r="F903" i="2"/>
  <c r="F904" i="1"/>
  <c r="A903" i="2" s="1"/>
  <c r="F902" i="2"/>
  <c r="F903" i="1"/>
  <c r="A902" i="2" s="1"/>
  <c r="F901" i="2"/>
  <c r="F902" i="1"/>
  <c r="A901" i="2" s="1"/>
  <c r="F900" i="2"/>
  <c r="F901" i="1"/>
  <c r="A900" i="2" s="1"/>
  <c r="F899" i="2"/>
  <c r="F900" i="1"/>
  <c r="A899" i="2" s="1"/>
  <c r="F898" i="2"/>
  <c r="F899" i="1"/>
  <c r="A898" i="2" s="1"/>
  <c r="F897" i="2"/>
  <c r="F898" i="1"/>
  <c r="A897" i="2" s="1"/>
  <c r="F896" i="2"/>
  <c r="F897" i="1"/>
  <c r="F895" i="2"/>
  <c r="F896" i="1"/>
  <c r="A895" i="2" s="1"/>
  <c r="F894" i="2"/>
  <c r="F895" i="1"/>
  <c r="A894" i="2" s="1"/>
  <c r="F894" i="1"/>
  <c r="A893" i="2" s="1"/>
  <c r="F892" i="2"/>
  <c r="F893" i="1"/>
  <c r="A892" i="2" s="1"/>
  <c r="F891" i="2"/>
  <c r="F892" i="1"/>
  <c r="F890" i="2"/>
  <c r="F891" i="1"/>
  <c r="A890" i="2" s="1"/>
  <c r="F889" i="2"/>
  <c r="F890" i="1"/>
  <c r="A889" i="2" s="1"/>
  <c r="F888" i="2"/>
  <c r="F889" i="1"/>
  <c r="A888" i="2" s="1"/>
  <c r="F887" i="2"/>
  <c r="F888" i="1"/>
  <c r="A887" i="2" s="1"/>
  <c r="F886" i="2"/>
  <c r="F887" i="1"/>
  <c r="A886" i="2" s="1"/>
  <c r="F885" i="2"/>
  <c r="F886" i="1"/>
  <c r="A885" i="2" s="1"/>
  <c r="F884" i="2"/>
  <c r="F885" i="1"/>
  <c r="F884" i="1"/>
  <c r="A883" i="2" s="1"/>
  <c r="F882" i="2"/>
  <c r="F883" i="1"/>
  <c r="A882" i="2" s="1"/>
  <c r="F881" i="2"/>
  <c r="F882" i="1"/>
  <c r="A881" i="2" s="1"/>
  <c r="F881" i="1"/>
  <c r="A880" i="2" s="1"/>
  <c r="F879" i="2"/>
  <c r="F880" i="1"/>
  <c r="A879" i="2" s="1"/>
  <c r="F878" i="2"/>
  <c r="F879" i="1"/>
  <c r="A878" i="2" s="1"/>
  <c r="F877" i="2"/>
  <c r="F878" i="1"/>
  <c r="A877" i="2" s="1"/>
  <c r="F876" i="2"/>
  <c r="F877" i="1"/>
  <c r="A876" i="2" s="1"/>
  <c r="F875" i="2"/>
  <c r="F876" i="1"/>
  <c r="A875" i="2" s="1"/>
  <c r="F874" i="2"/>
  <c r="F875" i="1"/>
  <c r="F873" i="2"/>
  <c r="F874" i="1"/>
  <c r="A873" i="2" s="1"/>
  <c r="F872" i="2"/>
  <c r="F873" i="1"/>
  <c r="A872" i="2" s="1"/>
  <c r="F872" i="1"/>
  <c r="F870" i="2"/>
  <c r="F871" i="1"/>
  <c r="A870" i="2" s="1"/>
  <c r="F869" i="2"/>
  <c r="F870" i="1"/>
  <c r="A869" i="2" s="1"/>
  <c r="F869" i="1"/>
  <c r="A868" i="2" s="1"/>
  <c r="F867" i="2"/>
  <c r="F868" i="1"/>
  <c r="A867" i="2" s="1"/>
  <c r="F866" i="2"/>
  <c r="F867" i="1"/>
  <c r="A866" i="2" s="1"/>
  <c r="F865" i="2"/>
  <c r="F866" i="1"/>
  <c r="A865" i="2" s="1"/>
  <c r="F864" i="2"/>
  <c r="F865" i="1"/>
  <c r="A864" i="2" s="1"/>
  <c r="F863" i="2"/>
  <c r="F864" i="1"/>
  <c r="F862" i="2"/>
  <c r="F863" i="1"/>
  <c r="A862" i="2" s="1"/>
  <c r="F861" i="2"/>
  <c r="F862" i="1"/>
  <c r="F860" i="2"/>
  <c r="F861" i="1"/>
  <c r="A860" i="2" s="1"/>
  <c r="F859" i="2"/>
  <c r="F860" i="1"/>
  <c r="A859" i="2" s="1"/>
  <c r="F858" i="2"/>
  <c r="F859" i="1"/>
  <c r="A858" i="2" s="1"/>
  <c r="F857" i="2"/>
  <c r="F858" i="1"/>
  <c r="A857" i="2" s="1"/>
  <c r="F856" i="2"/>
  <c r="F857" i="1"/>
  <c r="A856" i="2" s="1"/>
  <c r="F856" i="1"/>
  <c r="A855" i="2" s="1"/>
  <c r="F854" i="2"/>
  <c r="F855" i="1"/>
  <c r="A854" i="2" s="1"/>
  <c r="F853" i="2"/>
  <c r="F854" i="1"/>
  <c r="A853" i="2" s="1"/>
  <c r="F852" i="2"/>
  <c r="F853" i="1"/>
  <c r="A852" i="2" s="1"/>
  <c r="F851" i="2"/>
  <c r="F852" i="1"/>
  <c r="A851" i="2" s="1"/>
  <c r="F850" i="2"/>
  <c r="F851" i="1"/>
  <c r="A850" i="2" s="1"/>
  <c r="F850" i="1"/>
  <c r="A849" i="2" s="1"/>
  <c r="F849" i="1"/>
  <c r="F847" i="2"/>
  <c r="F848" i="1"/>
  <c r="A847" i="2" s="1"/>
  <c r="F847" i="1"/>
  <c r="A846" i="2" s="1"/>
  <c r="F845" i="2"/>
  <c r="F846" i="1"/>
  <c r="A845" i="2" s="1"/>
  <c r="F844" i="2"/>
  <c r="F845" i="1"/>
  <c r="A844" i="2" s="1"/>
  <c r="F843" i="2"/>
  <c r="F844" i="1"/>
  <c r="A843" i="2" s="1"/>
  <c r="F842" i="2"/>
  <c r="F843" i="1"/>
  <c r="A842" i="2" s="1"/>
  <c r="F841" i="2"/>
  <c r="F842" i="1"/>
  <c r="A841" i="2" s="1"/>
  <c r="F840" i="2"/>
  <c r="F841" i="1"/>
  <c r="F839" i="2"/>
  <c r="F840" i="1"/>
  <c r="F838" i="2"/>
  <c r="F839" i="1"/>
  <c r="A838" i="2" s="1"/>
  <c r="F837" i="2"/>
  <c r="F838" i="1"/>
  <c r="A837" i="2" s="1"/>
  <c r="F836" i="2"/>
  <c r="F837" i="1"/>
  <c r="F835" i="2"/>
  <c r="F836" i="1"/>
  <c r="A835" i="2" s="1"/>
  <c r="F834" i="2"/>
  <c r="F835" i="1"/>
  <c r="A834" i="2" s="1"/>
  <c r="F833" i="2"/>
  <c r="F834" i="1"/>
  <c r="A833" i="2" s="1"/>
  <c r="F832" i="2"/>
  <c r="F833" i="1"/>
  <c r="F831" i="2"/>
  <c r="F832" i="1"/>
  <c r="F831" i="1"/>
  <c r="A830" i="2" s="1"/>
  <c r="F829" i="2"/>
  <c r="F830" i="1"/>
  <c r="F828" i="2"/>
  <c r="F829" i="1"/>
  <c r="A828" i="2" s="1"/>
  <c r="F827" i="2"/>
  <c r="F828" i="1"/>
  <c r="A827" i="2" s="1"/>
  <c r="F826" i="2"/>
  <c r="F827" i="1"/>
  <c r="A826" i="2" s="1"/>
  <c r="F825" i="2"/>
  <c r="F826" i="1"/>
  <c r="A825" i="2" s="1"/>
  <c r="F824" i="2"/>
  <c r="F825" i="1"/>
  <c r="F823" i="2"/>
  <c r="F824" i="1"/>
  <c r="A823" i="2" s="1"/>
  <c r="F822" i="2"/>
  <c r="F823" i="1"/>
  <c r="A822" i="2" s="1"/>
  <c r="F821" i="2"/>
  <c r="F822" i="1"/>
  <c r="A821" i="2" s="1"/>
  <c r="F820" i="2"/>
  <c r="F821" i="1"/>
  <c r="A820" i="2" s="1"/>
  <c r="F819" i="2"/>
  <c r="F820" i="1"/>
  <c r="F818" i="2"/>
  <c r="F819" i="1"/>
  <c r="A818" i="2" s="1"/>
  <c r="F817" i="2"/>
  <c r="F818" i="1"/>
  <c r="A817" i="2" s="1"/>
  <c r="F816" i="2"/>
  <c r="F817" i="1"/>
  <c r="F815" i="2"/>
  <c r="F816" i="1"/>
  <c r="A815" i="2" s="1"/>
  <c r="F814" i="2"/>
  <c r="F815" i="1"/>
  <c r="A814" i="2" s="1"/>
  <c r="F813" i="2"/>
  <c r="F814" i="1"/>
  <c r="A813" i="2" s="1"/>
  <c r="F812" i="2"/>
  <c r="F813" i="1"/>
  <c r="A812" i="2" s="1"/>
  <c r="F811" i="2"/>
  <c r="F812" i="1"/>
  <c r="A811" i="2" s="1"/>
  <c r="F810" i="2"/>
  <c r="F811" i="1"/>
  <c r="A810" i="2" s="1"/>
  <c r="F809" i="2"/>
  <c r="F810" i="1"/>
  <c r="A809" i="2" s="1"/>
  <c r="F808" i="2"/>
  <c r="F809" i="1"/>
  <c r="A808" i="2" s="1"/>
  <c r="F807" i="2"/>
  <c r="F808" i="1"/>
  <c r="F806" i="2"/>
  <c r="F807" i="1"/>
  <c r="A806" i="2" s="1"/>
  <c r="F805" i="2"/>
  <c r="F806" i="1"/>
  <c r="F805" i="1"/>
  <c r="F803" i="2"/>
  <c r="F804" i="1"/>
  <c r="A803" i="2" s="1"/>
  <c r="F802" i="2"/>
  <c r="F803" i="1"/>
  <c r="A802" i="2" s="1"/>
  <c r="F802" i="1"/>
  <c r="A801" i="2" s="1"/>
  <c r="F801" i="1"/>
  <c r="A800" i="2" s="1"/>
  <c r="F799" i="2"/>
  <c r="F800" i="1"/>
  <c r="A799" i="2" s="1"/>
  <c r="F798" i="2"/>
  <c r="F799" i="1"/>
  <c r="A798" i="2" s="1"/>
  <c r="F797" i="2"/>
  <c r="F798" i="1"/>
  <c r="A797" i="2" s="1"/>
  <c r="F796" i="2"/>
  <c r="F797" i="1"/>
  <c r="A796" i="2" s="1"/>
  <c r="F795" i="2"/>
  <c r="F796" i="1"/>
  <c r="F794" i="2"/>
  <c r="F795" i="1"/>
  <c r="A794" i="2" s="1"/>
  <c r="F793" i="2"/>
  <c r="F794" i="1"/>
  <c r="A793" i="2" s="1"/>
  <c r="F792" i="2"/>
  <c r="F793" i="1"/>
  <c r="A792" i="2" s="1"/>
  <c r="F791" i="2"/>
  <c r="F792" i="1"/>
  <c r="A791" i="2" s="1"/>
  <c r="F790" i="2"/>
  <c r="F791" i="1"/>
  <c r="A790" i="2" s="1"/>
  <c r="F789" i="2"/>
  <c r="F790" i="1"/>
  <c r="A789" i="2" s="1"/>
  <c r="F788" i="2"/>
  <c r="F789" i="1"/>
  <c r="A788" i="2" s="1"/>
  <c r="F787" i="2"/>
  <c r="F788" i="1"/>
  <c r="A787" i="2" s="1"/>
  <c r="F786" i="2"/>
  <c r="F787" i="1"/>
  <c r="A786" i="2" s="1"/>
  <c r="F785" i="2"/>
  <c r="F786" i="1"/>
  <c r="A785" i="2" s="1"/>
  <c r="F784" i="2"/>
  <c r="F785" i="1"/>
  <c r="A784" i="2" s="1"/>
  <c r="F783" i="2"/>
  <c r="F784" i="1"/>
  <c r="A783" i="2" s="1"/>
  <c r="F782" i="2"/>
  <c r="F783" i="1"/>
  <c r="A782" i="2" s="1"/>
  <c r="F781" i="2"/>
  <c r="F782" i="1"/>
  <c r="A781" i="2" s="1"/>
  <c r="F780" i="2"/>
  <c r="F781" i="1"/>
  <c r="F779" i="2"/>
  <c r="F780" i="1"/>
  <c r="A779" i="2" s="1"/>
  <c r="F778" i="2"/>
  <c r="F779" i="1"/>
  <c r="F778" i="1"/>
  <c r="A777" i="2" s="1"/>
  <c r="F777" i="1"/>
  <c r="A776" i="2" s="1"/>
  <c r="F775" i="2"/>
  <c r="F776" i="1"/>
  <c r="F774" i="2"/>
  <c r="F775" i="1"/>
  <c r="A774" i="2" s="1"/>
  <c r="F773" i="2"/>
  <c r="F774" i="1"/>
  <c r="F772" i="2"/>
  <c r="F773" i="1"/>
  <c r="A772" i="2" s="1"/>
  <c r="F771" i="2"/>
  <c r="F772" i="1"/>
  <c r="A771" i="2" s="1"/>
  <c r="F770" i="2"/>
  <c r="F771" i="1"/>
  <c r="A770" i="2" s="1"/>
  <c r="F770" i="1"/>
  <c r="A769" i="2" s="1"/>
  <c r="F768" i="2"/>
  <c r="F769" i="1"/>
  <c r="F767" i="2"/>
  <c r="F768" i="1"/>
  <c r="A767" i="2" s="1"/>
  <c r="F766" i="2"/>
  <c r="F767" i="1"/>
  <c r="A766" i="2" s="1"/>
  <c r="F765" i="2"/>
  <c r="F766" i="1"/>
  <c r="A765" i="2" s="1"/>
  <c r="F764" i="2"/>
  <c r="F765" i="1"/>
  <c r="F763" i="2"/>
  <c r="F764" i="1"/>
  <c r="A763" i="2" s="1"/>
  <c r="F762" i="2"/>
  <c r="F763" i="1"/>
  <c r="A762" i="2" s="1"/>
  <c r="F761" i="2"/>
  <c r="F762" i="1"/>
  <c r="A761" i="2" s="1"/>
  <c r="F760" i="2"/>
  <c r="F761" i="1"/>
  <c r="F759" i="2"/>
  <c r="F760" i="1"/>
  <c r="A759" i="2" s="1"/>
  <c r="F758" i="2"/>
  <c r="F759" i="1"/>
  <c r="A758" i="2" s="1"/>
  <c r="F757" i="2"/>
  <c r="F758" i="1"/>
  <c r="A757" i="2" s="1"/>
  <c r="F756" i="2"/>
  <c r="F757" i="1"/>
  <c r="A756" i="2" s="1"/>
  <c r="F755" i="2"/>
  <c r="F756" i="1"/>
  <c r="A755" i="2" s="1"/>
  <c r="F754" i="2"/>
  <c r="F755" i="1"/>
  <c r="A754" i="2" s="1"/>
  <c r="F753" i="2"/>
  <c r="F754" i="1"/>
  <c r="A753" i="2" s="1"/>
  <c r="F752" i="2"/>
  <c r="F753" i="1"/>
  <c r="A752" i="2" s="1"/>
  <c r="F751" i="2"/>
  <c r="F752" i="1"/>
  <c r="A751" i="2" s="1"/>
  <c r="F750" i="2"/>
  <c r="F751" i="1"/>
  <c r="A750" i="2" s="1"/>
  <c r="F749" i="2"/>
  <c r="F750" i="1"/>
  <c r="A749" i="2" s="1"/>
  <c r="F748" i="2"/>
  <c r="F749" i="1"/>
  <c r="A748" i="2" s="1"/>
  <c r="F747" i="2"/>
  <c r="F748" i="1"/>
  <c r="A747" i="2" s="1"/>
  <c r="F746" i="2"/>
  <c r="F747" i="1"/>
  <c r="A746" i="2" s="1"/>
  <c r="F745" i="2"/>
  <c r="F746" i="1"/>
  <c r="A745" i="2" s="1"/>
  <c r="F744" i="2"/>
  <c r="F745" i="1"/>
  <c r="A744" i="2" s="1"/>
  <c r="F743" i="2"/>
  <c r="F744" i="1"/>
  <c r="A743" i="2" s="1"/>
  <c r="F742" i="2"/>
  <c r="F743" i="1"/>
  <c r="A742" i="2" s="1"/>
  <c r="F741" i="2"/>
  <c r="F742" i="1"/>
  <c r="A741" i="2" s="1"/>
  <c r="F741" i="1"/>
  <c r="A740" i="2" s="1"/>
  <c r="F739" i="2"/>
  <c r="F740" i="1"/>
  <c r="A739" i="2" s="1"/>
  <c r="F738" i="2"/>
  <c r="F739" i="1"/>
  <c r="A738" i="2" s="1"/>
  <c r="F737" i="2"/>
  <c r="F738" i="1"/>
  <c r="A737" i="2" s="1"/>
  <c r="F736" i="2"/>
  <c r="F737" i="1"/>
  <c r="F735" i="2"/>
  <c r="F736" i="1"/>
  <c r="A735" i="2" s="1"/>
  <c r="F734" i="2"/>
  <c r="F735" i="1"/>
  <c r="A734" i="2" s="1"/>
  <c r="F733" i="2"/>
  <c r="F734" i="1"/>
  <c r="F732" i="2"/>
  <c r="F733" i="1"/>
  <c r="A732" i="2" s="1"/>
  <c r="F731" i="2"/>
  <c r="F732" i="1"/>
  <c r="A731" i="2" s="1"/>
  <c r="F730" i="2"/>
  <c r="F731" i="1"/>
  <c r="A730" i="2" s="1"/>
  <c r="F730" i="1"/>
  <c r="A729" i="2" s="1"/>
  <c r="F728" i="2"/>
  <c r="F729" i="1"/>
  <c r="F727" i="2"/>
  <c r="F728" i="1"/>
  <c r="A727" i="2" s="1"/>
  <c r="F726" i="2"/>
  <c r="F727" i="1"/>
  <c r="A726" i="2" s="1"/>
  <c r="F725" i="2"/>
  <c r="F726" i="1"/>
  <c r="A725" i="2" s="1"/>
  <c r="F724" i="2"/>
  <c r="F725" i="1"/>
  <c r="A724" i="2" s="1"/>
  <c r="F723" i="2"/>
  <c r="F724" i="1"/>
  <c r="A723" i="2" s="1"/>
  <c r="F722" i="2"/>
  <c r="F723" i="1"/>
  <c r="A722" i="2" s="1"/>
  <c r="F721" i="2"/>
  <c r="F722" i="1"/>
  <c r="A721" i="2" s="1"/>
  <c r="F720" i="2"/>
  <c r="F721" i="1"/>
  <c r="A720" i="2" s="1"/>
  <c r="F719" i="2"/>
  <c r="F720" i="1"/>
  <c r="A719" i="2" s="1"/>
  <c r="F719" i="1"/>
  <c r="A718" i="2" s="1"/>
  <c r="F717" i="2"/>
  <c r="F718" i="1"/>
  <c r="A717" i="2" s="1"/>
  <c r="F716" i="2"/>
  <c r="F717" i="1"/>
  <c r="A716" i="2" s="1"/>
  <c r="F716" i="1"/>
  <c r="A715" i="2" s="1"/>
  <c r="F714" i="2"/>
  <c r="F715" i="1"/>
  <c r="A714" i="2" s="1"/>
  <c r="F713" i="2"/>
  <c r="F714" i="1"/>
  <c r="A713" i="2" s="1"/>
  <c r="F712" i="2"/>
  <c r="F713" i="1"/>
  <c r="F711" i="2"/>
  <c r="F712" i="1"/>
  <c r="F711" i="1"/>
  <c r="A710" i="2" s="1"/>
  <c r="F709" i="2"/>
  <c r="F710" i="1"/>
  <c r="A709" i="2" s="1"/>
  <c r="F708" i="2"/>
  <c r="F709" i="1"/>
  <c r="A708" i="2" s="1"/>
  <c r="F707" i="2"/>
  <c r="F708" i="1"/>
  <c r="A707" i="2" s="1"/>
  <c r="F706" i="2"/>
  <c r="F707" i="1"/>
  <c r="A706" i="2" s="1"/>
  <c r="F706" i="1"/>
  <c r="A705" i="2" s="1"/>
  <c r="F704" i="2"/>
  <c r="F705" i="1"/>
  <c r="A704" i="2" s="1"/>
  <c r="F703" i="2"/>
  <c r="F704" i="1"/>
  <c r="A703" i="2" s="1"/>
  <c r="F702" i="2"/>
  <c r="F703" i="1"/>
  <c r="A702" i="2" s="1"/>
  <c r="F701" i="2"/>
  <c r="F702" i="1"/>
  <c r="A701" i="2" s="1"/>
  <c r="F700" i="2"/>
  <c r="F701" i="1"/>
  <c r="A700" i="2" s="1"/>
  <c r="F699" i="2"/>
  <c r="F700" i="1"/>
  <c r="A699" i="2" s="1"/>
  <c r="F698" i="2"/>
  <c r="F699" i="1"/>
  <c r="A698" i="2" s="1"/>
  <c r="F697" i="2"/>
  <c r="F698" i="1"/>
  <c r="A697" i="2" s="1"/>
  <c r="F696" i="2"/>
  <c r="F697" i="1"/>
  <c r="F695" i="2"/>
  <c r="F696" i="1"/>
  <c r="A695" i="2" s="1"/>
  <c r="F694" i="2"/>
  <c r="F695" i="1"/>
  <c r="A694" i="2" s="1"/>
  <c r="F693" i="2"/>
  <c r="F694" i="1"/>
  <c r="A693" i="2" s="1"/>
  <c r="F692" i="2"/>
  <c r="F693" i="1"/>
  <c r="A692" i="2" s="1"/>
  <c r="F691" i="2"/>
  <c r="F692" i="1"/>
  <c r="A691" i="2" s="1"/>
  <c r="F690" i="2"/>
  <c r="F691" i="1"/>
  <c r="A690" i="2" s="1"/>
  <c r="F689" i="2"/>
  <c r="F690" i="1"/>
  <c r="A689" i="2" s="1"/>
  <c r="F688" i="2"/>
  <c r="F689" i="1"/>
  <c r="A688" i="2" s="1"/>
  <c r="F687" i="2"/>
  <c r="F688" i="1"/>
  <c r="A687" i="2" s="1"/>
  <c r="F686" i="2"/>
  <c r="F687" i="1"/>
  <c r="A686" i="2" s="1"/>
  <c r="F685" i="2"/>
  <c r="F686" i="1"/>
  <c r="A685" i="2" s="1"/>
  <c r="F684" i="2"/>
  <c r="F685" i="1"/>
  <c r="A684" i="2" s="1"/>
  <c r="F683" i="2"/>
  <c r="F684" i="1"/>
  <c r="A683" i="2" s="1"/>
  <c r="F682" i="2"/>
  <c r="F683" i="1"/>
  <c r="A682" i="2" s="1"/>
  <c r="F681" i="2"/>
  <c r="F682" i="1"/>
  <c r="A681" i="2" s="1"/>
  <c r="F680" i="2"/>
  <c r="F681" i="1"/>
  <c r="A680" i="2" s="1"/>
  <c r="F679" i="2"/>
  <c r="F680" i="1"/>
  <c r="A679" i="2" s="1"/>
  <c r="F678" i="2"/>
  <c r="F679" i="1"/>
  <c r="A678" i="2" s="1"/>
  <c r="F677" i="2"/>
  <c r="F678" i="1"/>
  <c r="F677" i="1"/>
  <c r="A676" i="2" s="1"/>
  <c r="F676" i="1"/>
  <c r="A675" i="2" s="1"/>
  <c r="F674" i="2"/>
  <c r="F675" i="1"/>
  <c r="A674" i="2" s="1"/>
  <c r="F673" i="2"/>
  <c r="F674" i="1"/>
  <c r="A673" i="2" s="1"/>
  <c r="F672" i="2"/>
  <c r="F673" i="1"/>
  <c r="A672" i="2" s="1"/>
  <c r="F671" i="2"/>
  <c r="F672" i="1"/>
  <c r="A671" i="2" s="1"/>
  <c r="F670" i="2"/>
  <c r="F671" i="1"/>
  <c r="A670" i="2" s="1"/>
  <c r="F669" i="2"/>
  <c r="F670" i="1"/>
  <c r="A669" i="2" s="1"/>
  <c r="F669" i="1"/>
  <c r="F667" i="2"/>
  <c r="F668" i="1"/>
  <c r="A667" i="2" s="1"/>
  <c r="F666" i="2"/>
  <c r="F667" i="1"/>
  <c r="A666" i="2" s="1"/>
  <c r="F665" i="2"/>
  <c r="F666" i="1"/>
  <c r="A665" i="2" s="1"/>
  <c r="F664" i="2"/>
  <c r="F665" i="1"/>
  <c r="A664" i="2" s="1"/>
  <c r="F663" i="2"/>
  <c r="F664" i="1"/>
  <c r="A663" i="2" s="1"/>
  <c r="F662" i="2"/>
  <c r="F663" i="1"/>
  <c r="A662" i="2" s="1"/>
  <c r="F661" i="2"/>
  <c r="F662" i="1"/>
  <c r="A661" i="2" s="1"/>
  <c r="F660" i="2"/>
  <c r="F661" i="1"/>
  <c r="A660" i="2" s="1"/>
  <c r="F659" i="2"/>
  <c r="F660" i="1"/>
  <c r="A659" i="2" s="1"/>
  <c r="F658" i="2"/>
  <c r="F659" i="1"/>
  <c r="A658" i="2" s="1"/>
  <c r="F657" i="2"/>
  <c r="F658" i="1"/>
  <c r="A657" i="2" s="1"/>
  <c r="F656" i="2"/>
  <c r="F657" i="1"/>
  <c r="A656" i="2" s="1"/>
  <c r="F655" i="2"/>
  <c r="F656" i="1"/>
  <c r="A655" i="2" s="1"/>
  <c r="F654" i="2"/>
  <c r="F655" i="1"/>
  <c r="A654" i="2" s="1"/>
  <c r="F653" i="2"/>
  <c r="F654" i="1"/>
  <c r="A653" i="2" s="1"/>
  <c r="F652" i="2"/>
  <c r="F653" i="1"/>
  <c r="A652" i="2" s="1"/>
  <c r="F651" i="2"/>
  <c r="F652" i="1"/>
  <c r="A651" i="2" s="1"/>
  <c r="F650" i="2"/>
  <c r="F651" i="1"/>
  <c r="A650" i="2" s="1"/>
  <c r="F649" i="2"/>
  <c r="F650" i="1"/>
  <c r="A649" i="2" s="1"/>
  <c r="F649" i="1"/>
  <c r="A648" i="2" s="1"/>
  <c r="F647" i="2"/>
  <c r="F648" i="1"/>
  <c r="A647" i="2" s="1"/>
  <c r="F647" i="1"/>
  <c r="A646" i="2" s="1"/>
  <c r="F645" i="2"/>
  <c r="F646" i="1"/>
  <c r="F644" i="2"/>
  <c r="F645" i="1"/>
  <c r="A644" i="2" s="1"/>
  <c r="F643" i="2"/>
  <c r="F644" i="1"/>
  <c r="A643" i="2" s="1"/>
  <c r="F642" i="2"/>
  <c r="F643" i="1"/>
  <c r="A642" i="2" s="1"/>
  <c r="F641" i="2"/>
  <c r="F642" i="1"/>
  <c r="A641" i="2" s="1"/>
  <c r="F640" i="2"/>
  <c r="F641" i="1"/>
  <c r="A640" i="2" s="1"/>
  <c r="F640" i="1"/>
  <c r="A639" i="2" s="1"/>
  <c r="F638" i="2"/>
  <c r="F639" i="1"/>
  <c r="A638" i="2" s="1"/>
  <c r="F637" i="2"/>
  <c r="F638" i="1"/>
  <c r="A637" i="2" s="1"/>
  <c r="F636" i="2"/>
  <c r="F637" i="1"/>
  <c r="A636" i="2" s="1"/>
  <c r="F635" i="2"/>
  <c r="F636" i="1"/>
  <c r="A635" i="2" s="1"/>
  <c r="F634" i="2"/>
  <c r="F635" i="1"/>
  <c r="A634" i="2" s="1"/>
  <c r="F634" i="1"/>
  <c r="A633" i="2" s="1"/>
  <c r="F632" i="2"/>
  <c r="F633" i="1"/>
  <c r="A632" i="2" s="1"/>
  <c r="F631" i="2"/>
  <c r="F632" i="1"/>
  <c r="A631" i="2" s="1"/>
  <c r="F630" i="2"/>
  <c r="F631" i="1"/>
  <c r="A630" i="2" s="1"/>
  <c r="F629" i="2"/>
  <c r="F630" i="1"/>
  <c r="A629" i="2" s="1"/>
  <c r="F628" i="2"/>
  <c r="F629" i="1"/>
  <c r="A628" i="2" s="1"/>
  <c r="F627" i="2"/>
  <c r="F628" i="1"/>
  <c r="F626" i="2"/>
  <c r="F627" i="1"/>
  <c r="A626" i="2" s="1"/>
  <c r="F625" i="2"/>
  <c r="F626" i="1"/>
  <c r="A625" i="2" s="1"/>
  <c r="F624" i="2"/>
  <c r="F625" i="1"/>
  <c r="A624" i="2" s="1"/>
  <c r="F623" i="2"/>
  <c r="F624" i="1"/>
  <c r="A623" i="2" s="1"/>
  <c r="F622" i="2"/>
  <c r="F623" i="1"/>
  <c r="A622" i="2" s="1"/>
  <c r="F621" i="2"/>
  <c r="F622" i="1"/>
  <c r="A621" i="2" s="1"/>
  <c r="F620" i="2"/>
  <c r="F621" i="1"/>
  <c r="F619" i="2"/>
  <c r="F620" i="1"/>
  <c r="A619" i="2" s="1"/>
  <c r="F618" i="2"/>
  <c r="F619" i="1"/>
  <c r="A618" i="2" s="1"/>
  <c r="F617" i="2"/>
  <c r="F618" i="1"/>
  <c r="A617" i="2" s="1"/>
  <c r="F617" i="1"/>
  <c r="F615" i="2"/>
  <c r="F616" i="1"/>
  <c r="A615" i="2" s="1"/>
  <c r="F614" i="2"/>
  <c r="F615" i="1"/>
  <c r="A614" i="2" s="1"/>
  <c r="F613" i="2"/>
  <c r="F614" i="1"/>
  <c r="A613" i="2" s="1"/>
  <c r="F612" i="2"/>
  <c r="F613" i="1"/>
  <c r="A612" i="2" s="1"/>
  <c r="F612" i="1"/>
  <c r="A611" i="2" s="1"/>
  <c r="F610" i="2"/>
  <c r="F611" i="1"/>
  <c r="A610" i="2" s="1"/>
  <c r="F609" i="2"/>
  <c r="F610" i="1"/>
  <c r="A609" i="2" s="1"/>
  <c r="F609" i="1"/>
  <c r="A608" i="2" s="1"/>
  <c r="F607" i="2"/>
  <c r="F608" i="1"/>
  <c r="A607" i="2" s="1"/>
  <c r="F606" i="2"/>
  <c r="F607" i="1"/>
  <c r="A606" i="2" s="1"/>
  <c r="F605" i="2"/>
  <c r="F606" i="1"/>
  <c r="A605" i="2" s="1"/>
  <c r="F605" i="1"/>
  <c r="F603" i="2"/>
  <c r="F604" i="1"/>
  <c r="A603" i="2" s="1"/>
  <c r="F602" i="2"/>
  <c r="F603" i="1"/>
  <c r="A602" i="2" s="1"/>
  <c r="F601" i="2"/>
  <c r="F602" i="1"/>
  <c r="A601" i="2" s="1"/>
  <c r="F600" i="2"/>
  <c r="F601" i="1"/>
  <c r="A600" i="2" s="1"/>
  <c r="F599" i="2"/>
  <c r="F600" i="1"/>
  <c r="A599" i="2" s="1"/>
  <c r="F598" i="2"/>
  <c r="F599" i="1"/>
  <c r="A598" i="2" s="1"/>
  <c r="F597" i="2"/>
  <c r="F598" i="1"/>
  <c r="A597" i="2" s="1"/>
  <c r="F596" i="2"/>
  <c r="F597" i="1"/>
  <c r="A596" i="2" s="1"/>
  <c r="F595" i="2"/>
  <c r="F596" i="1"/>
  <c r="A595" i="2" s="1"/>
  <c r="F595" i="1"/>
  <c r="A594" i="2" s="1"/>
  <c r="F593" i="2"/>
  <c r="F594" i="1"/>
  <c r="A593" i="2" s="1"/>
  <c r="F592" i="2"/>
  <c r="F593" i="1"/>
  <c r="A592" i="2" s="1"/>
  <c r="F591" i="2"/>
  <c r="F592" i="1"/>
  <c r="A591" i="2" s="1"/>
  <c r="F590" i="2"/>
  <c r="F591" i="1"/>
  <c r="A590" i="2" s="1"/>
  <c r="F589" i="2"/>
  <c r="F590" i="1"/>
  <c r="A589" i="2" s="1"/>
  <c r="F588" i="2"/>
  <c r="F589" i="1"/>
  <c r="A588" i="2" s="1"/>
  <c r="F587" i="2"/>
  <c r="F588" i="1"/>
  <c r="A587" i="2" s="1"/>
  <c r="F586" i="2"/>
  <c r="F587" i="1"/>
  <c r="A586" i="2" s="1"/>
  <c r="F585" i="2"/>
  <c r="F586" i="1"/>
  <c r="A585" i="2" s="1"/>
  <c r="F584" i="2"/>
  <c r="F585" i="1"/>
  <c r="A584" i="2" s="1"/>
  <c r="F583" i="2"/>
  <c r="F584" i="1"/>
  <c r="A583" i="2" s="1"/>
  <c r="F582" i="2"/>
  <c r="F583" i="1"/>
  <c r="A582" i="2" s="1"/>
  <c r="F581" i="2"/>
  <c r="F582" i="1"/>
  <c r="A581" i="2" s="1"/>
  <c r="F580" i="2"/>
  <c r="F581" i="1"/>
  <c r="A580" i="2" s="1"/>
  <c r="F579" i="2"/>
  <c r="F580" i="1"/>
  <c r="A579" i="2" s="1"/>
  <c r="F578" i="2"/>
  <c r="F579" i="1"/>
  <c r="A578" i="2" s="1"/>
  <c r="F577" i="2"/>
  <c r="F578" i="1"/>
  <c r="A577" i="2" s="1"/>
  <c r="F576" i="2"/>
  <c r="F577" i="1"/>
  <c r="A576" i="2" s="1"/>
  <c r="F575" i="2"/>
  <c r="F576" i="1"/>
  <c r="A575" i="2" s="1"/>
  <c r="F574" i="2"/>
  <c r="F575" i="1"/>
  <c r="A574" i="2" s="1"/>
  <c r="F573" i="2"/>
  <c r="F574" i="1"/>
  <c r="A573" i="2" s="1"/>
  <c r="F573" i="1"/>
  <c r="A572" i="2" s="1"/>
  <c r="F571" i="2"/>
  <c r="F572" i="1"/>
  <c r="A571" i="2" s="1"/>
  <c r="F570" i="2"/>
  <c r="F571" i="1"/>
  <c r="A570" i="2" s="1"/>
  <c r="F569" i="2"/>
  <c r="F570" i="1"/>
  <c r="A569" i="2" s="1"/>
  <c r="F568" i="2"/>
  <c r="F569" i="1"/>
  <c r="A568" i="2" s="1"/>
  <c r="F567" i="2"/>
  <c r="F568" i="1"/>
  <c r="A567" i="2" s="1"/>
  <c r="F566" i="2"/>
  <c r="F567" i="1"/>
  <c r="A566" i="2" s="1"/>
  <c r="F565" i="2"/>
  <c r="F566" i="1"/>
  <c r="A565" i="2" s="1"/>
  <c r="F564" i="2"/>
  <c r="F565" i="1"/>
  <c r="F563" i="2"/>
  <c r="F564" i="1"/>
  <c r="A563" i="2" s="1"/>
  <c r="F562" i="2"/>
  <c r="F563" i="1"/>
  <c r="A562" i="2" s="1"/>
  <c r="F561" i="2"/>
  <c r="F562" i="1"/>
  <c r="A561" i="2" s="1"/>
  <c r="F560" i="2"/>
  <c r="F561" i="1"/>
  <c r="A560" i="2" s="1"/>
  <c r="F559" i="2"/>
  <c r="F560" i="1"/>
  <c r="A559" i="2" s="1"/>
  <c r="F558" i="2"/>
  <c r="F559" i="1"/>
  <c r="A558" i="2" s="1"/>
  <c r="F557" i="2"/>
  <c r="F558" i="1"/>
  <c r="A557" i="2" s="1"/>
  <c r="F557" i="1"/>
  <c r="A556" i="2" s="1"/>
  <c r="F555" i="2"/>
  <c r="F556" i="1"/>
  <c r="A555" i="2" s="1"/>
  <c r="F554" i="2"/>
  <c r="F555" i="1"/>
  <c r="A554" i="2" s="1"/>
  <c r="F553" i="2"/>
  <c r="F554" i="1"/>
  <c r="A553" i="2" s="1"/>
  <c r="F553" i="1"/>
  <c r="A552" i="2" s="1"/>
  <c r="F551" i="2"/>
  <c r="F552" i="1"/>
  <c r="A551" i="2" s="1"/>
  <c r="F550" i="2"/>
  <c r="F551" i="1"/>
  <c r="A550" i="2" s="1"/>
  <c r="F549" i="2"/>
  <c r="F550" i="1"/>
  <c r="A549" i="2" s="1"/>
  <c r="F549" i="1"/>
  <c r="A548" i="2" s="1"/>
  <c r="F547" i="2"/>
  <c r="F548" i="1"/>
  <c r="A547" i="2" s="1"/>
  <c r="F546" i="2"/>
  <c r="F547" i="1"/>
  <c r="A546" i="2" s="1"/>
  <c r="F545" i="2"/>
  <c r="F546" i="1"/>
  <c r="A545" i="2" s="1"/>
  <c r="F544" i="2"/>
  <c r="F545" i="1"/>
  <c r="F543" i="2"/>
  <c r="F544" i="1"/>
  <c r="F543" i="1"/>
  <c r="A542" i="2" s="1"/>
  <c r="F542" i="1"/>
  <c r="F540" i="2"/>
  <c r="F541" i="1"/>
  <c r="A540" i="2" s="1"/>
  <c r="F539" i="2"/>
  <c r="F540" i="1"/>
  <c r="A539" i="2" s="1"/>
  <c r="F538" i="2"/>
  <c r="F539" i="1"/>
  <c r="A538" i="2" s="1"/>
  <c r="F538" i="1"/>
  <c r="A537" i="2" s="1"/>
  <c r="F536" i="2"/>
  <c r="F537" i="1"/>
  <c r="F535" i="2"/>
  <c r="F536" i="1"/>
  <c r="A535" i="2" s="1"/>
  <c r="F535" i="1"/>
  <c r="A534" i="2" s="1"/>
  <c r="F533" i="2"/>
  <c r="F534" i="1"/>
  <c r="A533" i="2" s="1"/>
  <c r="F532" i="2"/>
  <c r="F533" i="1"/>
  <c r="A532" i="2" s="1"/>
  <c r="F531" i="2"/>
  <c r="F532" i="1"/>
  <c r="A531" i="2" s="1"/>
  <c r="F530" i="2"/>
  <c r="F531" i="1"/>
  <c r="A530" i="2" s="1"/>
  <c r="F529" i="2"/>
  <c r="F530" i="1"/>
  <c r="A529" i="2" s="1"/>
  <c r="F529" i="1"/>
  <c r="A528" i="2" s="1"/>
  <c r="F527" i="2"/>
  <c r="F528" i="1"/>
  <c r="A527" i="2" s="1"/>
  <c r="F526" i="2"/>
  <c r="F527" i="1"/>
  <c r="A526" i="2" s="1"/>
  <c r="F525" i="2"/>
  <c r="F526" i="1"/>
  <c r="A525" i="2" s="1"/>
  <c r="F524" i="2"/>
  <c r="F525" i="1"/>
  <c r="A524" i="2" s="1"/>
  <c r="F523" i="2"/>
  <c r="F524" i="1"/>
  <c r="A523" i="2" s="1"/>
  <c r="F522" i="2"/>
  <c r="F523" i="1"/>
  <c r="A522" i="2" s="1"/>
  <c r="F521" i="2"/>
  <c r="F522" i="1"/>
  <c r="A521" i="2" s="1"/>
  <c r="F520" i="2"/>
  <c r="F521" i="1"/>
  <c r="A520" i="2" s="1"/>
  <c r="F519" i="2"/>
  <c r="F520" i="1"/>
  <c r="A519" i="2" s="1"/>
  <c r="F518" i="2"/>
  <c r="F519" i="1"/>
  <c r="A518" i="2" s="1"/>
  <c r="F517" i="2"/>
  <c r="F518" i="1"/>
  <c r="A517" i="2" s="1"/>
  <c r="F516" i="2"/>
  <c r="F517" i="1"/>
  <c r="F515" i="2"/>
  <c r="F516" i="1"/>
  <c r="A515" i="2" s="1"/>
  <c r="F514" i="2"/>
  <c r="F515" i="1"/>
  <c r="A514" i="2" s="1"/>
  <c r="F513" i="2"/>
  <c r="F514" i="1"/>
  <c r="A513" i="2" s="1"/>
  <c r="F512" i="2"/>
  <c r="F513" i="1"/>
  <c r="A512" i="2" s="1"/>
  <c r="F511" i="2"/>
  <c r="F512" i="1"/>
  <c r="F510" i="2"/>
  <c r="F511" i="1"/>
  <c r="A510" i="2" s="1"/>
  <c r="F509" i="2"/>
  <c r="F510" i="1"/>
  <c r="A509" i="2" s="1"/>
  <c r="F508" i="2"/>
  <c r="F509" i="1"/>
  <c r="F507" i="2"/>
  <c r="F508" i="1"/>
  <c r="F506" i="2"/>
  <c r="F507" i="1"/>
  <c r="A506" i="2" s="1"/>
  <c r="F505" i="2"/>
  <c r="F506" i="1"/>
  <c r="A505" i="2" s="1"/>
  <c r="F504" i="2"/>
  <c r="F505" i="1"/>
  <c r="A504" i="2" s="1"/>
  <c r="F503" i="2"/>
  <c r="F504" i="1"/>
  <c r="A503" i="2" s="1"/>
  <c r="F502" i="2"/>
  <c r="F503" i="1"/>
  <c r="A502" i="2" s="1"/>
  <c r="F501" i="2"/>
  <c r="F502" i="1"/>
  <c r="A501" i="2" s="1"/>
  <c r="F501" i="1"/>
  <c r="A500" i="2" s="1"/>
  <c r="F499" i="2"/>
  <c r="F500" i="1"/>
  <c r="A499" i="2" s="1"/>
  <c r="F498" i="2"/>
  <c r="F499" i="1"/>
  <c r="A498" i="2" s="1"/>
  <c r="F497" i="2"/>
  <c r="F498" i="1"/>
  <c r="A497" i="2" s="1"/>
  <c r="F496" i="2"/>
  <c r="F497" i="1"/>
  <c r="A496" i="2" s="1"/>
  <c r="F495" i="2"/>
  <c r="F496" i="1"/>
  <c r="A495" i="2" s="1"/>
  <c r="F494" i="2"/>
  <c r="F495" i="1"/>
  <c r="A494" i="2" s="1"/>
  <c r="F493" i="2"/>
  <c r="F494" i="1"/>
  <c r="A493" i="2" s="1"/>
  <c r="F492" i="2"/>
  <c r="F493" i="1"/>
  <c r="A492" i="2" s="1"/>
  <c r="F491" i="2"/>
  <c r="F492" i="1"/>
  <c r="A491" i="2" s="1"/>
  <c r="F490" i="2"/>
  <c r="F491" i="1"/>
  <c r="A490" i="2" s="1"/>
  <c r="F490" i="1"/>
  <c r="A489" i="2" s="1"/>
  <c r="F488" i="2"/>
  <c r="F489" i="1"/>
  <c r="A488" i="2" s="1"/>
  <c r="F487" i="2"/>
  <c r="F488" i="1"/>
  <c r="A487" i="2" s="1"/>
  <c r="F486" i="2"/>
  <c r="F487" i="1"/>
  <c r="A486" i="2" s="1"/>
  <c r="F485" i="2"/>
  <c r="F486" i="1"/>
  <c r="A485" i="2" s="1"/>
  <c r="F484" i="2"/>
  <c r="F485" i="1"/>
  <c r="F483" i="2"/>
  <c r="F484" i="1"/>
  <c r="A483" i="2" s="1"/>
  <c r="F482" i="2"/>
  <c r="F483" i="1"/>
  <c r="A482" i="2" s="1"/>
  <c r="F481" i="2"/>
  <c r="F482" i="1"/>
  <c r="A481" i="2" s="1"/>
  <c r="F480" i="2"/>
  <c r="F481" i="1"/>
  <c r="A480" i="2" s="1"/>
  <c r="F479" i="2"/>
  <c r="F480" i="1"/>
  <c r="A479" i="2" s="1"/>
  <c r="F478" i="2"/>
  <c r="F479" i="1"/>
  <c r="A478" i="2" s="1"/>
  <c r="F477" i="2"/>
  <c r="F478" i="1"/>
  <c r="F476" i="2"/>
  <c r="F477" i="1"/>
  <c r="A476" i="2" s="1"/>
  <c r="F475" i="2"/>
  <c r="F476" i="1"/>
  <c r="A475" i="2" s="1"/>
  <c r="F474" i="2"/>
  <c r="F475" i="1"/>
  <c r="A474" i="2" s="1"/>
  <c r="F473" i="2"/>
  <c r="F474" i="1"/>
  <c r="A473" i="2" s="1"/>
  <c r="F472" i="2"/>
  <c r="F473" i="1"/>
  <c r="A472" i="2" s="1"/>
  <c r="F471" i="2"/>
  <c r="F472" i="1"/>
  <c r="A471" i="2" s="1"/>
  <c r="F470" i="2"/>
  <c r="F471" i="1"/>
  <c r="A470" i="2" s="1"/>
  <c r="F469" i="2"/>
  <c r="F470" i="1"/>
  <c r="A469" i="2" s="1"/>
  <c r="F468" i="2"/>
  <c r="F469" i="1"/>
  <c r="F467" i="2"/>
  <c r="F468" i="1"/>
  <c r="A467" i="2" s="1"/>
  <c r="F466" i="2"/>
  <c r="F467" i="1"/>
  <c r="A466" i="2" s="1"/>
  <c r="F465" i="2"/>
  <c r="F466" i="1"/>
  <c r="A465" i="2" s="1"/>
  <c r="F464" i="2"/>
  <c r="F465" i="1"/>
  <c r="A464" i="2" s="1"/>
  <c r="F463" i="2"/>
  <c r="F464" i="1"/>
  <c r="A463" i="2" s="1"/>
  <c r="F462" i="2"/>
  <c r="F463" i="1"/>
  <c r="A462" i="2" s="1"/>
  <c r="F462" i="1"/>
  <c r="A461" i="2" s="1"/>
  <c r="F460" i="2"/>
  <c r="F461" i="1"/>
  <c r="A460" i="2" s="1"/>
  <c r="F459" i="2"/>
  <c r="F460" i="1"/>
  <c r="A459" i="2" s="1"/>
  <c r="F458" i="2"/>
  <c r="F459" i="1"/>
  <c r="A458" i="2" s="1"/>
  <c r="F457" i="2"/>
  <c r="F458" i="1"/>
  <c r="A457" i="2" s="1"/>
  <c r="F456" i="2"/>
  <c r="F457" i="1"/>
  <c r="A456" i="2" s="1"/>
  <c r="F455" i="2"/>
  <c r="F456" i="1"/>
  <c r="A455" i="2" s="1"/>
  <c r="F454" i="2"/>
  <c r="F455" i="1"/>
  <c r="A454" i="2" s="1"/>
  <c r="F453" i="2"/>
  <c r="F454" i="1"/>
  <c r="A453" i="2" s="1"/>
  <c r="F452" i="2"/>
  <c r="F453" i="1"/>
  <c r="A452" i="2" s="1"/>
  <c r="F451" i="2"/>
  <c r="F452" i="1"/>
  <c r="A451" i="2" s="1"/>
  <c r="F450" i="2"/>
  <c r="F451" i="1"/>
  <c r="A450" i="2" s="1"/>
  <c r="F449" i="2"/>
  <c r="F450" i="1"/>
  <c r="A449" i="2" s="1"/>
  <c r="F449" i="1"/>
  <c r="A448" i="2" s="1"/>
  <c r="F447" i="2"/>
  <c r="F448" i="1"/>
  <c r="A447" i="2" s="1"/>
  <c r="F446" i="2"/>
  <c r="F447" i="1"/>
  <c r="A446" i="2" s="1"/>
  <c r="F446" i="1"/>
  <c r="F444" i="2"/>
  <c r="F445" i="1"/>
  <c r="A444" i="2" s="1"/>
  <c r="F443" i="2"/>
  <c r="F444" i="1"/>
  <c r="F442" i="2"/>
  <c r="F443" i="1"/>
  <c r="A442" i="2" s="1"/>
  <c r="F441" i="2"/>
  <c r="F442" i="1"/>
  <c r="A441" i="2" s="1"/>
  <c r="F440" i="2"/>
  <c r="F441" i="1"/>
  <c r="A440" i="2" s="1"/>
  <c r="F439" i="2"/>
  <c r="F440" i="1"/>
  <c r="A439" i="2" s="1"/>
  <c r="F438" i="2"/>
  <c r="F439" i="1"/>
  <c r="A438" i="2" s="1"/>
  <c r="F437" i="2"/>
  <c r="F438" i="1"/>
  <c r="A437" i="2" s="1"/>
  <c r="F436" i="2"/>
  <c r="F437" i="1"/>
  <c r="A436" i="2" s="1"/>
  <c r="F435" i="2"/>
  <c r="F436" i="1"/>
  <c r="A435" i="2" s="1"/>
  <c r="F435" i="1"/>
  <c r="A434" i="2" s="1"/>
  <c r="F433" i="2"/>
  <c r="F434" i="1"/>
  <c r="A433" i="2" s="1"/>
  <c r="F432" i="2"/>
  <c r="F433" i="1"/>
  <c r="A432" i="2" s="1"/>
  <c r="F432" i="1"/>
  <c r="A431" i="2" s="1"/>
  <c r="F430" i="2"/>
  <c r="F431" i="1"/>
  <c r="A430" i="2" s="1"/>
  <c r="F429" i="2"/>
  <c r="F430" i="1"/>
  <c r="A429" i="2" s="1"/>
  <c r="F428" i="2"/>
  <c r="F429" i="1"/>
  <c r="A428" i="2" s="1"/>
  <c r="F427" i="2"/>
  <c r="F428" i="1"/>
  <c r="A427" i="2" s="1"/>
  <c r="F426" i="2"/>
  <c r="F427" i="1"/>
  <c r="A426" i="2" s="1"/>
  <c r="F426" i="1"/>
  <c r="A425" i="2" s="1"/>
  <c r="F424" i="2"/>
  <c r="F425" i="1"/>
  <c r="F423" i="2"/>
  <c r="F424" i="1"/>
  <c r="A423" i="2" s="1"/>
  <c r="F422" i="2"/>
  <c r="F423" i="1"/>
  <c r="A422" i="2" s="1"/>
  <c r="F422" i="1"/>
  <c r="A421" i="2" s="1"/>
  <c r="F420" i="2"/>
  <c r="F421" i="1"/>
  <c r="A420" i="2" s="1"/>
  <c r="F419" i="2"/>
  <c r="F420" i="1"/>
  <c r="A419" i="2" s="1"/>
  <c r="F418" i="2"/>
  <c r="F419" i="1"/>
  <c r="A418" i="2" s="1"/>
  <c r="F417" i="2"/>
  <c r="F418" i="1"/>
  <c r="A417" i="2" s="1"/>
  <c r="F416" i="2"/>
  <c r="F417" i="1"/>
  <c r="A416" i="2" s="1"/>
  <c r="F415" i="2"/>
  <c r="F416" i="1"/>
  <c r="A415" i="2" s="1"/>
  <c r="F414" i="2"/>
  <c r="F415" i="1"/>
  <c r="A414" i="2" s="1"/>
  <c r="F414" i="1"/>
  <c r="A413" i="2" s="1"/>
  <c r="F412" i="2"/>
  <c r="F413" i="1"/>
  <c r="A412" i="2" s="1"/>
  <c r="F411" i="2"/>
  <c r="F412" i="1"/>
  <c r="A411" i="2" s="1"/>
  <c r="F410" i="2"/>
  <c r="F411" i="1"/>
  <c r="A410" i="2" s="1"/>
  <c r="F409" i="2"/>
  <c r="F410" i="1"/>
  <c r="A409" i="2" s="1"/>
  <c r="F408" i="2"/>
  <c r="F409" i="1"/>
  <c r="A408" i="2" s="1"/>
  <c r="F407" i="2"/>
  <c r="F408" i="1"/>
  <c r="A407" i="2" s="1"/>
  <c r="F406" i="2"/>
  <c r="F407" i="1"/>
  <c r="A406" i="2" s="1"/>
  <c r="F405" i="2"/>
  <c r="F406" i="1"/>
  <c r="A405" i="2" s="1"/>
  <c r="F405" i="1"/>
  <c r="F403" i="2"/>
  <c r="F404" i="1"/>
  <c r="A403" i="2" s="1"/>
  <c r="F402" i="2"/>
  <c r="F403" i="1"/>
  <c r="A402" i="2" s="1"/>
  <c r="F401" i="2"/>
  <c r="F402" i="1"/>
  <c r="A401" i="2" s="1"/>
  <c r="F400" i="2"/>
  <c r="F401" i="1"/>
  <c r="A400" i="2" s="1"/>
  <c r="F399" i="2"/>
  <c r="F400" i="1"/>
  <c r="A399" i="2" s="1"/>
  <c r="F398" i="2"/>
  <c r="F399" i="1"/>
  <c r="A398" i="2" s="1"/>
  <c r="F397" i="2"/>
  <c r="F398" i="1"/>
  <c r="A397" i="2" s="1"/>
  <c r="F396" i="2"/>
  <c r="F397" i="1"/>
  <c r="A396" i="2" s="1"/>
  <c r="F395" i="2"/>
  <c r="F396" i="1"/>
  <c r="A395" i="2" s="1"/>
  <c r="F394" i="2"/>
  <c r="F395" i="1"/>
  <c r="A394" i="2" s="1"/>
  <c r="F393" i="2"/>
  <c r="F394" i="1"/>
  <c r="A393" i="2" s="1"/>
  <c r="F392" i="2"/>
  <c r="F393" i="1"/>
  <c r="A392" i="2" s="1"/>
  <c r="F391" i="2"/>
  <c r="F392" i="1"/>
  <c r="A391" i="2" s="1"/>
  <c r="F390" i="2"/>
  <c r="F391" i="1"/>
  <c r="A390" i="2" s="1"/>
  <c r="F389" i="2"/>
  <c r="F390" i="1"/>
  <c r="A389" i="2" s="1"/>
  <c r="F388" i="2"/>
  <c r="F389" i="1"/>
  <c r="A388" i="2" s="1"/>
  <c r="F387" i="2"/>
  <c r="F388" i="1"/>
  <c r="A387" i="2" s="1"/>
  <c r="F386" i="2"/>
  <c r="F387" i="1"/>
  <c r="A386" i="2" s="1"/>
  <c r="F385" i="2"/>
  <c r="F386" i="1"/>
  <c r="A385" i="2" s="1"/>
  <c r="F384" i="2"/>
  <c r="F385" i="1"/>
  <c r="A384" i="2" s="1"/>
  <c r="F383" i="2"/>
  <c r="F384" i="1"/>
  <c r="A383" i="2" s="1"/>
  <c r="F383" i="1"/>
  <c r="A382" i="2" s="1"/>
  <c r="F381" i="2"/>
  <c r="F382" i="1"/>
  <c r="A381" i="2" s="1"/>
  <c r="F380" i="2"/>
  <c r="F381" i="1"/>
  <c r="A380" i="2" s="1"/>
  <c r="F379" i="2"/>
  <c r="F380" i="1"/>
  <c r="A379" i="2" s="1"/>
  <c r="F378" i="2"/>
  <c r="F379" i="1"/>
  <c r="A378" i="2" s="1"/>
  <c r="F378" i="1"/>
  <c r="A377" i="2" s="1"/>
  <c r="F376" i="2"/>
  <c r="F377" i="1"/>
  <c r="A376" i="2" s="1"/>
  <c r="F375" i="2"/>
  <c r="F376" i="1"/>
  <c r="A375" i="2" s="1"/>
  <c r="F374" i="2"/>
  <c r="F375" i="1"/>
  <c r="A374" i="2" s="1"/>
  <c r="F373" i="2"/>
  <c r="F374" i="1"/>
  <c r="A373" i="2" s="1"/>
  <c r="F372" i="2"/>
  <c r="F373" i="1"/>
  <c r="A372" i="2" s="1"/>
  <c r="F371" i="2"/>
  <c r="F372" i="1"/>
  <c r="A371" i="2" s="1"/>
  <c r="F370" i="2"/>
  <c r="F371" i="1"/>
  <c r="A370" i="2" s="1"/>
  <c r="F369" i="2"/>
  <c r="F370" i="1"/>
  <c r="A369" i="2" s="1"/>
  <c r="F368" i="2"/>
  <c r="F369" i="1"/>
  <c r="A368" i="2" s="1"/>
  <c r="F367" i="2"/>
  <c r="F368" i="1"/>
  <c r="A367" i="2" s="1"/>
  <c r="F366" i="2"/>
  <c r="F367" i="1"/>
  <c r="A366" i="2" s="1"/>
  <c r="F365" i="2"/>
  <c r="F366" i="1"/>
  <c r="A365" i="2" s="1"/>
  <c r="F364" i="2"/>
  <c r="F365" i="1"/>
  <c r="A364" i="2" s="1"/>
  <c r="F363" i="2"/>
  <c r="F364" i="1"/>
  <c r="A363" i="2" s="1"/>
  <c r="F362" i="2"/>
  <c r="F363" i="1"/>
  <c r="A362" i="2" s="1"/>
  <c r="F361" i="2"/>
  <c r="F362" i="1"/>
  <c r="A361" i="2" s="1"/>
  <c r="F360" i="2"/>
  <c r="F361" i="1"/>
  <c r="A360" i="2" s="1"/>
  <c r="F359" i="2"/>
  <c r="F360" i="1"/>
  <c r="A359" i="2" s="1"/>
  <c r="F358" i="2"/>
  <c r="F359" i="1"/>
  <c r="A358" i="2" s="1"/>
  <c r="F357" i="2"/>
  <c r="F358" i="1"/>
  <c r="A357" i="2" s="1"/>
  <c r="F356" i="2"/>
  <c r="F357" i="1"/>
  <c r="A356" i="2" s="1"/>
  <c r="F355" i="2"/>
  <c r="F356" i="1"/>
  <c r="A355" i="2" s="1"/>
  <c r="F354" i="2"/>
  <c r="F355" i="1"/>
  <c r="A354" i="2" s="1"/>
  <c r="F354" i="1"/>
  <c r="A353" i="2" s="1"/>
  <c r="F353" i="1"/>
  <c r="A352" i="2" s="1"/>
  <c r="F351" i="2"/>
  <c r="F352" i="1"/>
  <c r="A351" i="2" s="1"/>
  <c r="F350" i="2"/>
  <c r="F351" i="1"/>
  <c r="A350" i="2" s="1"/>
  <c r="F349" i="2"/>
  <c r="F350" i="1"/>
  <c r="A349" i="2" s="1"/>
  <c r="F348" i="2"/>
  <c r="F349" i="1"/>
  <c r="A348" i="2" s="1"/>
  <c r="F347" i="2"/>
  <c r="F348" i="1"/>
  <c r="A347" i="2" s="1"/>
  <c r="F346" i="2"/>
  <c r="F347" i="1"/>
  <c r="A346" i="2" s="1"/>
  <c r="F346" i="1"/>
  <c r="A345" i="2" s="1"/>
  <c r="F344" i="2"/>
  <c r="F345" i="1"/>
  <c r="A344" i="2" s="1"/>
  <c r="F343" i="2"/>
  <c r="F344" i="1"/>
  <c r="A343" i="2" s="1"/>
  <c r="F342" i="2"/>
  <c r="F343" i="1"/>
  <c r="A342" i="2" s="1"/>
  <c r="F342" i="1"/>
  <c r="A341" i="2" s="1"/>
  <c r="F340" i="2"/>
  <c r="F341" i="1"/>
  <c r="A340" i="2" s="1"/>
  <c r="F339" i="2"/>
  <c r="F340" i="1"/>
  <c r="A339" i="2" s="1"/>
  <c r="F338" i="2"/>
  <c r="F339" i="1"/>
  <c r="A338" i="2" s="1"/>
  <c r="F337" i="2"/>
  <c r="F338" i="1"/>
  <c r="A337" i="2" s="1"/>
  <c r="F336" i="2"/>
  <c r="F337" i="1"/>
  <c r="A336" i="2" s="1"/>
  <c r="F335" i="2"/>
  <c r="F336" i="1"/>
  <c r="A335" i="2" s="1"/>
  <c r="F334" i="2"/>
  <c r="F335" i="1"/>
  <c r="A334" i="2" s="1"/>
  <c r="F333" i="2"/>
  <c r="F334" i="1"/>
  <c r="A333" i="2" s="1"/>
  <c r="F333" i="1"/>
  <c r="A332" i="2" s="1"/>
  <c r="F331" i="2"/>
  <c r="F332" i="1"/>
  <c r="A331" i="2" s="1"/>
  <c r="F330" i="2"/>
  <c r="F331" i="1"/>
  <c r="A330" i="2" s="1"/>
  <c r="F329" i="2"/>
  <c r="F330" i="1"/>
  <c r="A329" i="2" s="1"/>
  <c r="F329" i="1"/>
  <c r="A328" i="2" s="1"/>
  <c r="F327" i="2"/>
  <c r="F328" i="1"/>
  <c r="A327" i="2" s="1"/>
  <c r="F326" i="2"/>
  <c r="F327" i="1"/>
  <c r="A326" i="2" s="1"/>
  <c r="F325" i="2"/>
  <c r="F326" i="1"/>
  <c r="A325" i="2" s="1"/>
  <c r="F325" i="1"/>
  <c r="A324" i="2" s="1"/>
  <c r="F323" i="2"/>
  <c r="F324" i="1"/>
  <c r="A323" i="2" s="1"/>
  <c r="F322" i="2"/>
  <c r="F323" i="1"/>
  <c r="A322" i="2" s="1"/>
  <c r="F321" i="2"/>
  <c r="F322" i="1"/>
  <c r="A321" i="2" s="1"/>
  <c r="F320" i="2"/>
  <c r="F321" i="1"/>
  <c r="A320" i="2" s="1"/>
  <c r="F319" i="2"/>
  <c r="F320" i="1"/>
  <c r="A319" i="2" s="1"/>
  <c r="F318" i="2"/>
  <c r="F319" i="1"/>
  <c r="A318" i="2" s="1"/>
  <c r="F317" i="2"/>
  <c r="F318" i="1"/>
  <c r="A317" i="2" s="1"/>
  <c r="F316" i="2"/>
  <c r="F317" i="1"/>
  <c r="A316" i="2" s="1"/>
  <c r="F315" i="2"/>
  <c r="F316" i="1"/>
  <c r="A315" i="2" s="1"/>
  <c r="F314" i="2"/>
  <c r="F315" i="1"/>
  <c r="A314" i="2" s="1"/>
  <c r="F313" i="2"/>
  <c r="F314" i="1"/>
  <c r="A313" i="2" s="1"/>
  <c r="F312" i="2"/>
  <c r="F313" i="1"/>
  <c r="A312" i="2" s="1"/>
  <c r="F311" i="2"/>
  <c r="F312" i="1"/>
  <c r="A311" i="2" s="1"/>
  <c r="F310" i="2"/>
  <c r="F311" i="1"/>
  <c r="A310" i="2" s="1"/>
  <c r="F309" i="2"/>
  <c r="F310" i="1"/>
  <c r="A309" i="2" s="1"/>
  <c r="F308" i="2"/>
  <c r="F309" i="1"/>
  <c r="F307" i="2"/>
  <c r="F308" i="1"/>
  <c r="A307" i="2" s="1"/>
  <c r="F307" i="1"/>
  <c r="A306" i="2" s="1"/>
  <c r="F305" i="2"/>
  <c r="F306" i="1"/>
  <c r="A305" i="2" s="1"/>
  <c r="F304" i="2"/>
  <c r="F305" i="1"/>
  <c r="A304" i="2" s="1"/>
  <c r="F303" i="2"/>
  <c r="F304" i="1"/>
  <c r="A303" i="2" s="1"/>
  <c r="F302" i="2"/>
  <c r="F303" i="1"/>
  <c r="A302" i="2" s="1"/>
  <c r="F301" i="2"/>
  <c r="F302" i="1"/>
  <c r="A301" i="2" s="1"/>
  <c r="F300" i="2"/>
  <c r="F301" i="1"/>
  <c r="A300" i="2" s="1"/>
  <c r="F299" i="2"/>
  <c r="F300" i="1"/>
  <c r="A299" i="2" s="1"/>
  <c r="F298" i="2"/>
  <c r="F299" i="1"/>
  <c r="A298" i="2" s="1"/>
  <c r="F297" i="2"/>
  <c r="F298" i="1"/>
  <c r="A297" i="2" s="1"/>
  <c r="F296" i="2"/>
  <c r="F297" i="1"/>
  <c r="A296" i="2" s="1"/>
  <c r="F295" i="2"/>
  <c r="F296" i="1"/>
  <c r="A295" i="2" s="1"/>
  <c r="F294" i="2"/>
  <c r="F295" i="1"/>
  <c r="A294" i="2" s="1"/>
  <c r="F293" i="2"/>
  <c r="F294" i="1"/>
  <c r="A293" i="2" s="1"/>
  <c r="F292" i="2"/>
  <c r="F293" i="1"/>
  <c r="A292" i="2" s="1"/>
  <c r="F291" i="2"/>
  <c r="F292" i="1"/>
  <c r="A291" i="2" s="1"/>
  <c r="F290" i="2"/>
  <c r="F291" i="1"/>
  <c r="A290" i="2" s="1"/>
  <c r="F289" i="2"/>
  <c r="F290" i="1"/>
  <c r="A289" i="2" s="1"/>
  <c r="F289" i="1"/>
  <c r="A288" i="2" s="1"/>
  <c r="F287" i="2"/>
  <c r="F288" i="1"/>
  <c r="A287" i="2" s="1"/>
  <c r="F286" i="2"/>
  <c r="F287" i="1"/>
  <c r="A286" i="2" s="1"/>
  <c r="F285" i="2"/>
  <c r="F286" i="1"/>
  <c r="A285" i="2" s="1"/>
  <c r="F284" i="2"/>
  <c r="F285" i="1"/>
  <c r="A284" i="2" s="1"/>
  <c r="F283" i="2"/>
  <c r="F284" i="1"/>
  <c r="A283" i="2" s="1"/>
  <c r="F282" i="2"/>
  <c r="F283" i="1"/>
  <c r="A282" i="2" s="1"/>
  <c r="F281" i="2"/>
  <c r="F282" i="1"/>
  <c r="A281" i="2" s="1"/>
  <c r="F280" i="2"/>
  <c r="F281" i="1"/>
  <c r="A280" i="2" s="1"/>
  <c r="F279" i="2"/>
  <c r="F280" i="1"/>
  <c r="A279" i="2" s="1"/>
  <c r="F278" i="2"/>
  <c r="F279" i="1"/>
  <c r="A278" i="2" s="1"/>
  <c r="F277" i="2"/>
  <c r="F278" i="1"/>
  <c r="A277" i="2" s="1"/>
  <c r="F276" i="2"/>
  <c r="F277" i="1"/>
  <c r="A276" i="2" s="1"/>
  <c r="F275" i="2"/>
  <c r="F276" i="1"/>
  <c r="A275" i="2" s="1"/>
  <c r="F274" i="2"/>
  <c r="F275" i="1"/>
  <c r="A274" i="2" s="1"/>
  <c r="F273" i="2"/>
  <c r="F274" i="1"/>
  <c r="A273" i="2" s="1"/>
  <c r="F272" i="2"/>
  <c r="F273" i="1"/>
  <c r="A272" i="2" s="1"/>
  <c r="F271" i="2"/>
  <c r="F272" i="1"/>
  <c r="A271" i="2" s="1"/>
  <c r="F270" i="2"/>
  <c r="F271" i="1"/>
  <c r="A270" i="2" s="1"/>
  <c r="F269" i="2"/>
  <c r="F270" i="1"/>
  <c r="A269" i="2" s="1"/>
  <c r="F268" i="2"/>
  <c r="F269" i="1"/>
  <c r="A268" i="2" s="1"/>
  <c r="F267" i="2"/>
  <c r="F268" i="1"/>
  <c r="A267" i="2" s="1"/>
  <c r="F266" i="2"/>
  <c r="F267" i="1"/>
  <c r="A266" i="2" s="1"/>
  <c r="F265" i="2"/>
  <c r="F266" i="1"/>
  <c r="A265" i="2" s="1"/>
  <c r="F264" i="2"/>
  <c r="F265" i="1"/>
  <c r="A264" i="2" s="1"/>
  <c r="F263" i="2"/>
  <c r="F264" i="1"/>
  <c r="F262" i="2"/>
  <c r="F263" i="1"/>
  <c r="A262" i="2" s="1"/>
  <c r="F261" i="2"/>
  <c r="F262" i="1"/>
  <c r="A261" i="2" s="1"/>
  <c r="F260" i="2"/>
  <c r="F261" i="1"/>
  <c r="A260" i="2" s="1"/>
  <c r="F259" i="2"/>
  <c r="F260" i="1"/>
  <c r="A259" i="2" s="1"/>
  <c r="F258" i="2"/>
  <c r="F259" i="1"/>
  <c r="A258" i="2" s="1"/>
  <c r="F258" i="1"/>
  <c r="A257" i="2" s="1"/>
  <c r="F256" i="2"/>
  <c r="F257" i="1"/>
  <c r="A256" i="2" s="1"/>
  <c r="F255" i="2"/>
  <c r="F256" i="1"/>
  <c r="A255" i="2" s="1"/>
  <c r="F254" i="2"/>
  <c r="F255" i="1"/>
  <c r="A254" i="2" s="1"/>
  <c r="F253" i="2"/>
  <c r="F254" i="1"/>
  <c r="A253" i="2" s="1"/>
  <c r="F252" i="2"/>
  <c r="F253" i="1"/>
  <c r="A252" i="2" s="1"/>
  <c r="F251" i="2"/>
  <c r="F252" i="1"/>
  <c r="A251" i="2" s="1"/>
  <c r="F250" i="2"/>
  <c r="F251" i="1"/>
  <c r="A250" i="2" s="1"/>
  <c r="F249" i="2"/>
  <c r="F250" i="1"/>
  <c r="A249" i="2" s="1"/>
  <c r="F248" i="2"/>
  <c r="F249" i="1"/>
  <c r="A248" i="2" s="1"/>
  <c r="F247" i="2"/>
  <c r="F248" i="1"/>
  <c r="A247" i="2" s="1"/>
  <c r="F246" i="2"/>
  <c r="F247" i="1"/>
  <c r="A246" i="2" s="1"/>
  <c r="F245" i="2"/>
  <c r="F246" i="1"/>
  <c r="A245" i="2" s="1"/>
  <c r="F244" i="2"/>
  <c r="F245" i="1"/>
  <c r="A244" i="2" s="1"/>
  <c r="F243" i="2"/>
  <c r="F244" i="1"/>
  <c r="A243" i="2" s="1"/>
  <c r="F242" i="2"/>
  <c r="F243" i="1"/>
  <c r="A242" i="2" s="1"/>
  <c r="F241" i="2"/>
  <c r="F242" i="1"/>
  <c r="A241" i="2" s="1"/>
  <c r="F240" i="2"/>
  <c r="F241" i="1"/>
  <c r="A240" i="2" s="1"/>
  <c r="F239" i="2"/>
  <c r="F240" i="1"/>
  <c r="A239" i="2" s="1"/>
  <c r="F238" i="2"/>
  <c r="F239" i="1"/>
  <c r="A238" i="2" s="1"/>
  <c r="F237" i="2"/>
  <c r="F238" i="1"/>
  <c r="A237" i="2" s="1"/>
  <c r="F236" i="2"/>
  <c r="F237" i="1"/>
  <c r="A236" i="2" s="1"/>
  <c r="F235" i="2"/>
  <c r="F236" i="1"/>
  <c r="A235" i="2" s="1"/>
  <c r="F234" i="2"/>
  <c r="F235" i="1"/>
  <c r="A234" i="2" s="1"/>
  <c r="F233" i="2"/>
  <c r="F234" i="1"/>
  <c r="A233" i="2" s="1"/>
  <c r="F232" i="2"/>
  <c r="F233" i="1"/>
  <c r="A232" i="2" s="1"/>
  <c r="F231" i="2"/>
  <c r="F232" i="1"/>
  <c r="A231" i="2" s="1"/>
  <c r="F230" i="2"/>
  <c r="F231" i="1"/>
  <c r="A230" i="2" s="1"/>
  <c r="F229" i="2"/>
  <c r="F230" i="1"/>
  <c r="A229" i="2" s="1"/>
  <c r="F228" i="2"/>
  <c r="F229" i="1"/>
  <c r="A228" i="2" s="1"/>
  <c r="F228" i="1"/>
  <c r="A227" i="2" s="1"/>
  <c r="F226" i="2"/>
  <c r="F227" i="1"/>
  <c r="A226" i="2" s="1"/>
  <c r="F225" i="2"/>
  <c r="F226" i="1"/>
  <c r="A225" i="2" s="1"/>
  <c r="F224" i="2"/>
  <c r="F225" i="1"/>
  <c r="A224" i="2" s="1"/>
  <c r="F224" i="1"/>
  <c r="A223" i="2" s="1"/>
  <c r="F222" i="2"/>
  <c r="F223" i="1"/>
  <c r="A222" i="2" s="1"/>
  <c r="F221" i="2"/>
  <c r="F222" i="1"/>
  <c r="A221" i="2" s="1"/>
  <c r="F220" i="2"/>
  <c r="F221" i="1"/>
  <c r="A220" i="2" s="1"/>
  <c r="F219" i="2"/>
  <c r="F220" i="1"/>
  <c r="A219" i="2" s="1"/>
  <c r="F218" i="2"/>
  <c r="F219" i="1"/>
  <c r="A218" i="2" s="1"/>
  <c r="F217" i="2"/>
  <c r="F218" i="1"/>
  <c r="A217" i="2" s="1"/>
  <c r="F216" i="2"/>
  <c r="F217" i="1"/>
  <c r="A216" i="2" s="1"/>
  <c r="F215" i="2"/>
  <c r="F216" i="1"/>
  <c r="A215" i="2" s="1"/>
  <c r="F214" i="2"/>
  <c r="F215" i="1"/>
  <c r="A214" i="2" s="1"/>
  <c r="F213" i="2"/>
  <c r="F214" i="1"/>
  <c r="A213" i="2" s="1"/>
  <c r="F212" i="2"/>
  <c r="F213" i="1"/>
  <c r="A212" i="2" s="1"/>
  <c r="F211" i="2"/>
  <c r="F212" i="1"/>
  <c r="A211" i="2" s="1"/>
  <c r="F210" i="2"/>
  <c r="F211" i="1"/>
  <c r="A210" i="2" s="1"/>
  <c r="F209" i="2"/>
  <c r="F210" i="1"/>
  <c r="A209" i="2" s="1"/>
  <c r="F208" i="2"/>
  <c r="F209" i="1"/>
  <c r="A208" i="2" s="1"/>
  <c r="F207" i="2"/>
  <c r="F208" i="1"/>
  <c r="A207" i="2" s="1"/>
  <c r="F206" i="2"/>
  <c r="F207" i="1"/>
  <c r="A206" i="2" s="1"/>
  <c r="F205" i="2"/>
  <c r="F206" i="1"/>
  <c r="A205" i="2" s="1"/>
  <c r="F204" i="2"/>
  <c r="F205" i="1"/>
  <c r="A204" i="2" s="1"/>
  <c r="F203" i="2"/>
  <c r="F204" i="1"/>
  <c r="A203" i="2" s="1"/>
  <c r="F202" i="2"/>
  <c r="F203" i="1"/>
  <c r="A202" i="2" s="1"/>
  <c r="F201" i="2"/>
  <c r="F202" i="1"/>
  <c r="A201" i="2" s="1"/>
  <c r="F200" i="2"/>
  <c r="F201" i="1"/>
  <c r="A200" i="2" s="1"/>
  <c r="F199" i="2"/>
  <c r="F200" i="1"/>
  <c r="A199" i="2" s="1"/>
  <c r="F198" i="2"/>
  <c r="F199" i="1"/>
  <c r="A198" i="2" s="1"/>
  <c r="F197" i="2"/>
  <c r="F198" i="1"/>
  <c r="A197" i="2" s="1"/>
  <c r="F196" i="2"/>
  <c r="F197" i="1"/>
  <c r="A196" i="2" s="1"/>
  <c r="F195" i="2"/>
  <c r="F196" i="1"/>
  <c r="A195" i="2" s="1"/>
  <c r="F194" i="2"/>
  <c r="F195" i="1"/>
  <c r="A194" i="2" s="1"/>
  <c r="F193" i="2"/>
  <c r="F194" i="1"/>
  <c r="A193" i="2" s="1"/>
  <c r="F192" i="2"/>
  <c r="F193" i="1"/>
  <c r="A192" i="2" s="1"/>
  <c r="F191" i="2"/>
  <c r="F192" i="1"/>
  <c r="A191" i="2" s="1"/>
  <c r="F190" i="2"/>
  <c r="F191" i="1"/>
  <c r="A190" i="2" s="1"/>
  <c r="F189" i="2"/>
  <c r="F190" i="1"/>
  <c r="A189" i="2" s="1"/>
  <c r="F188" i="2"/>
  <c r="F189" i="1"/>
  <c r="A188" i="2" s="1"/>
  <c r="F187" i="2"/>
  <c r="F188" i="1"/>
  <c r="A187" i="2" s="1"/>
  <c r="F186" i="2"/>
  <c r="F187" i="1"/>
  <c r="A186" i="2" s="1"/>
  <c r="F185" i="2"/>
  <c r="F186" i="1"/>
  <c r="A185" i="2" s="1"/>
  <c r="F184" i="2"/>
  <c r="F185" i="1"/>
  <c r="A184" i="2" s="1"/>
  <c r="F183" i="2"/>
  <c r="F184" i="1"/>
  <c r="A183" i="2" s="1"/>
  <c r="F182" i="2"/>
  <c r="F183" i="1"/>
  <c r="A182" i="2" s="1"/>
  <c r="F181" i="2"/>
  <c r="F182" i="1"/>
  <c r="A181" i="2" s="1"/>
  <c r="F180" i="2"/>
  <c r="F181" i="1"/>
  <c r="A180" i="2" s="1"/>
  <c r="F179" i="2"/>
  <c r="F180" i="1"/>
  <c r="A179" i="2" s="1"/>
  <c r="F178" i="2"/>
  <c r="F179" i="1"/>
  <c r="A178" i="2" s="1"/>
  <c r="F177" i="2"/>
  <c r="F178" i="1"/>
  <c r="A177" i="2" s="1"/>
  <c r="F176" i="2"/>
  <c r="F177" i="1"/>
  <c r="A176" i="2" s="1"/>
  <c r="F175" i="2"/>
  <c r="F176" i="1"/>
  <c r="A175" i="2" s="1"/>
  <c r="F174" i="2"/>
  <c r="F175" i="1"/>
  <c r="A174" i="2" s="1"/>
  <c r="F174" i="1"/>
  <c r="A173" i="2" s="1"/>
  <c r="F172" i="2"/>
  <c r="F173" i="1"/>
  <c r="A172" i="2" s="1"/>
  <c r="F171" i="2"/>
  <c r="F172" i="1"/>
  <c r="A171" i="2" s="1"/>
  <c r="F170" i="2"/>
  <c r="F171" i="1"/>
  <c r="A170" i="2" s="1"/>
  <c r="F169" i="2"/>
  <c r="F170" i="1"/>
  <c r="A169" i="2" s="1"/>
  <c r="F168" i="2"/>
  <c r="F169" i="1"/>
  <c r="A168" i="2" s="1"/>
  <c r="F167" i="2"/>
  <c r="F168" i="1"/>
  <c r="A167" i="2" s="1"/>
  <c r="F166" i="2"/>
  <c r="F167" i="1"/>
  <c r="A166" i="2" s="1"/>
  <c r="F165" i="2"/>
  <c r="F166" i="1"/>
  <c r="A165" i="2" s="1"/>
  <c r="F164" i="2"/>
  <c r="F165" i="1"/>
  <c r="A164" i="2" s="1"/>
  <c r="F163" i="2"/>
  <c r="F164" i="1"/>
  <c r="A163" i="2" s="1"/>
  <c r="F162" i="2"/>
  <c r="F163" i="1"/>
  <c r="A162" i="2" s="1"/>
  <c r="F161" i="2"/>
  <c r="F162" i="1"/>
  <c r="F160" i="2"/>
  <c r="F161" i="1"/>
  <c r="A160" i="2" s="1"/>
  <c r="F160" i="1"/>
  <c r="A159" i="2" s="1"/>
  <c r="F158" i="2"/>
  <c r="F159" i="1"/>
  <c r="A158" i="2" s="1"/>
  <c r="F157" i="2"/>
  <c r="F158" i="1"/>
  <c r="A157" i="2" s="1"/>
  <c r="F157" i="1"/>
  <c r="A156" i="2" s="1"/>
  <c r="F156" i="1"/>
  <c r="A155" i="2" s="1"/>
  <c r="F155" i="1"/>
  <c r="A154" i="2" s="1"/>
  <c r="F154" i="1"/>
  <c r="A153" i="2" s="1"/>
  <c r="F153" i="1"/>
  <c r="A152" i="2" s="1"/>
  <c r="F152" i="1"/>
  <c r="A151" i="2" s="1"/>
  <c r="F151" i="1"/>
  <c r="A150" i="2" s="1"/>
  <c r="F150" i="1"/>
  <c r="A149" i="2" s="1"/>
  <c r="F149" i="1"/>
  <c r="A148" i="2" s="1"/>
  <c r="F148" i="1"/>
  <c r="A147" i="2" s="1"/>
  <c r="F147" i="1"/>
  <c r="A146" i="2" s="1"/>
  <c r="F146" i="1"/>
  <c r="A145" i="2" s="1"/>
  <c r="F145" i="1"/>
  <c r="A144" i="2" s="1"/>
  <c r="F144" i="1"/>
  <c r="A143" i="2" s="1"/>
  <c r="F143" i="1"/>
  <c r="A142" i="2" s="1"/>
  <c r="F142" i="1"/>
  <c r="A141" i="2" s="1"/>
  <c r="F141" i="1"/>
  <c r="A140" i="2" s="1"/>
  <c r="F140" i="1"/>
  <c r="A139" i="2" s="1"/>
  <c r="F139" i="1"/>
  <c r="A138" i="2" s="1"/>
  <c r="F138" i="1"/>
  <c r="A137" i="2" s="1"/>
  <c r="F137" i="1"/>
  <c r="A136" i="2" s="1"/>
  <c r="F136" i="1"/>
  <c r="A135" i="2" s="1"/>
  <c r="F135" i="1"/>
  <c r="A134" i="2" s="1"/>
  <c r="F134" i="1"/>
  <c r="A133" i="2" s="1"/>
  <c r="F133" i="1"/>
  <c r="A132" i="2" s="1"/>
  <c r="F132" i="1"/>
  <c r="A131" i="2" s="1"/>
  <c r="F131" i="1"/>
  <c r="A130" i="2" s="1"/>
  <c r="F130" i="1"/>
  <c r="A129" i="2" s="1"/>
  <c r="F129" i="1"/>
  <c r="A128" i="2" s="1"/>
  <c r="F128" i="1"/>
  <c r="A127" i="2" s="1"/>
  <c r="F127" i="1"/>
  <c r="A126" i="2" s="1"/>
  <c r="F126" i="1"/>
  <c r="A125" i="2" s="1"/>
  <c r="F125" i="1"/>
  <c r="A124" i="2" s="1"/>
  <c r="F124" i="1"/>
  <c r="A123" i="2" s="1"/>
  <c r="F120" i="1"/>
  <c r="A122" i="2" s="1"/>
  <c r="F119" i="1"/>
  <c r="A121" i="2" s="1"/>
  <c r="F118" i="1"/>
  <c r="A120" i="2" s="1"/>
  <c r="F123" i="1"/>
  <c r="A119" i="2" s="1"/>
  <c r="A118" i="2"/>
  <c r="F117" i="1"/>
  <c r="A117" i="2" s="1"/>
  <c r="F122" i="1"/>
  <c r="A116" i="2" s="1"/>
  <c r="F121" i="1"/>
  <c r="A115" i="2" s="1"/>
  <c r="F116" i="1"/>
  <c r="A114" i="2" s="1"/>
  <c r="A113" i="2"/>
  <c r="F115" i="1"/>
  <c r="A112" i="2" s="1"/>
  <c r="F114" i="1"/>
  <c r="A111" i="2" s="1"/>
  <c r="F113" i="1"/>
  <c r="A110" i="2" s="1"/>
  <c r="F112" i="1"/>
  <c r="A109" i="2" s="1"/>
  <c r="F111" i="1"/>
  <c r="A108" i="2" s="1"/>
  <c r="F110" i="1"/>
  <c r="A107" i="2" s="1"/>
  <c r="F109" i="1"/>
  <c r="A106" i="2" s="1"/>
  <c r="F108" i="1"/>
  <c r="A105" i="2" s="1"/>
  <c r="F107" i="1"/>
  <c r="A104" i="2" s="1"/>
  <c r="F106" i="1"/>
  <c r="A103" i="2" s="1"/>
  <c r="F105" i="1"/>
  <c r="A102" i="2" s="1"/>
  <c r="F88" i="1"/>
  <c r="A101" i="2" s="1"/>
  <c r="F87" i="1"/>
  <c r="A100" i="2" s="1"/>
  <c r="F86" i="1"/>
  <c r="A99" i="2" s="1"/>
  <c r="F85" i="1"/>
  <c r="A98" i="2" s="1"/>
  <c r="F84" i="1"/>
  <c r="A97" i="2" s="1"/>
  <c r="F83" i="1"/>
  <c r="A96" i="2" s="1"/>
  <c r="F82" i="1"/>
  <c r="A95" i="2" s="1"/>
  <c r="F81" i="1"/>
  <c r="A94" i="2" s="1"/>
  <c r="F80" i="1"/>
  <c r="A93" i="2" s="1"/>
  <c r="F79" i="1"/>
  <c r="A92" i="2" s="1"/>
  <c r="F78" i="1"/>
  <c r="A91" i="2" s="1"/>
  <c r="F77" i="1"/>
  <c r="A90" i="2" s="1"/>
  <c r="F76" i="1"/>
  <c r="A89" i="2" s="1"/>
  <c r="F75" i="1"/>
  <c r="A88" i="2" s="1"/>
  <c r="F74" i="1"/>
  <c r="A87" i="2" s="1"/>
  <c r="F73" i="1"/>
  <c r="A86" i="2" s="1"/>
  <c r="F72" i="1"/>
  <c r="A85" i="2" s="1"/>
  <c r="F71" i="1"/>
  <c r="A84" i="2" s="1"/>
  <c r="F70" i="1"/>
  <c r="A83" i="2" s="1"/>
  <c r="F69" i="1"/>
  <c r="A82" i="2" s="1"/>
  <c r="F68" i="1"/>
  <c r="A81" i="2" s="1"/>
  <c r="F67" i="1"/>
  <c r="A80" i="2" s="1"/>
  <c r="F66" i="1"/>
  <c r="A79" i="2" s="1"/>
  <c r="F104" i="1"/>
  <c r="A78" i="2" s="1"/>
  <c r="F103" i="1"/>
  <c r="A77" i="2" s="1"/>
  <c r="F102" i="1"/>
  <c r="A76" i="2" s="1"/>
  <c r="F101" i="1"/>
  <c r="A75" i="2" s="1"/>
  <c r="F100" i="1"/>
  <c r="A74" i="2" s="1"/>
  <c r="F99" i="1"/>
  <c r="A73" i="2" s="1"/>
  <c r="F98" i="1"/>
  <c r="A72" i="2" s="1"/>
  <c r="F97" i="1"/>
  <c r="A71" i="2" s="1"/>
  <c r="F96" i="1"/>
  <c r="A70" i="2" s="1"/>
  <c r="F95" i="1"/>
  <c r="A69" i="2" s="1"/>
  <c r="F94" i="1"/>
  <c r="A68" i="2" s="1"/>
  <c r="F93" i="1"/>
  <c r="A67" i="2" s="1"/>
  <c r="F92" i="1"/>
  <c r="A66" i="2" s="1"/>
  <c r="F91" i="1"/>
  <c r="A65" i="2" s="1"/>
  <c r="F90" i="1"/>
  <c r="A64" i="2" s="1"/>
  <c r="F89" i="1"/>
  <c r="A63" i="2" s="1"/>
  <c r="F65" i="1"/>
  <c r="A62" i="2" s="1"/>
  <c r="F64" i="1"/>
  <c r="A61" i="2" s="1"/>
  <c r="F63" i="1"/>
  <c r="A60" i="2" s="1"/>
  <c r="F62" i="1"/>
  <c r="A59" i="2" s="1"/>
  <c r="F61" i="1"/>
  <c r="A58" i="2" s="1"/>
  <c r="F60" i="1"/>
  <c r="A57" i="2" s="1"/>
  <c r="F59" i="1"/>
  <c r="A56" i="2" s="1"/>
  <c r="F58" i="1"/>
  <c r="A55" i="2" s="1"/>
  <c r="F57" i="1"/>
  <c r="A54" i="2" s="1"/>
  <c r="F56" i="1"/>
  <c r="A53" i="2" s="1"/>
  <c r="F55" i="1"/>
  <c r="A52" i="2" s="1"/>
  <c r="F54" i="1"/>
  <c r="A51" i="2" s="1"/>
  <c r="F53" i="1"/>
  <c r="A50" i="2" s="1"/>
  <c r="F52" i="1"/>
  <c r="A49" i="2" s="1"/>
  <c r="F51" i="1"/>
  <c r="A48" i="2" s="1"/>
  <c r="F50" i="1"/>
  <c r="A47" i="2" s="1"/>
  <c r="F49" i="1"/>
  <c r="A46" i="2" s="1"/>
  <c r="F48" i="1"/>
  <c r="A45" i="2" s="1"/>
  <c r="F47" i="1"/>
  <c r="A44" i="2" s="1"/>
  <c r="F46" i="1"/>
  <c r="A43" i="2" s="1"/>
  <c r="F45" i="1"/>
  <c r="A42" i="2" s="1"/>
  <c r="F44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1" i="1"/>
  <c r="A24" i="2" s="1"/>
  <c r="F26" i="1"/>
  <c r="A23" i="2" s="1"/>
  <c r="F24" i="1"/>
  <c r="A22" i="2" s="1"/>
  <c r="F25" i="1"/>
  <c r="A21" i="2" s="1"/>
  <c r="F23" i="1"/>
  <c r="A20" i="2" s="1"/>
  <c r="F22" i="1"/>
  <c r="A19" i="2" s="1"/>
  <c r="F20" i="1"/>
  <c r="A18" i="2" s="1"/>
  <c r="L14" i="1"/>
  <c r="F1000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G333" i="2" s="1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G501" i="2" s="1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G517" i="2" s="1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G532" i="2" s="1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G543" i="2" s="1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G553" i="2" s="1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G569" i="2" s="1"/>
  <c r="B570" i="2"/>
  <c r="C570" i="2"/>
  <c r="B571" i="2"/>
  <c r="C571" i="2"/>
  <c r="B572" i="2"/>
  <c r="C572" i="2"/>
  <c r="B573" i="2"/>
  <c r="C573" i="2"/>
  <c r="B574" i="2"/>
  <c r="C574" i="2"/>
  <c r="B575" i="2"/>
  <c r="C575" i="2"/>
  <c r="G575" i="2" s="1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G584" i="2" s="1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G653" i="2" s="1"/>
  <c r="B654" i="2"/>
  <c r="C654" i="2"/>
  <c r="B655" i="2"/>
  <c r="C655" i="2"/>
  <c r="B656" i="2"/>
  <c r="C656" i="2"/>
  <c r="B657" i="2"/>
  <c r="C657" i="2"/>
  <c r="B658" i="2"/>
  <c r="C658" i="2"/>
  <c r="G658" i="2" s="1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G685" i="2" s="1"/>
  <c r="B686" i="2"/>
  <c r="C686" i="2"/>
  <c r="B687" i="2"/>
  <c r="C687" i="2"/>
  <c r="G687" i="2" s="1"/>
  <c r="B688" i="2"/>
  <c r="C688" i="2"/>
  <c r="B689" i="2"/>
  <c r="C689" i="2"/>
  <c r="B690" i="2"/>
  <c r="C690" i="2"/>
  <c r="B691" i="2"/>
  <c r="C691" i="2"/>
  <c r="B692" i="2"/>
  <c r="C692" i="2"/>
  <c r="B693" i="2"/>
  <c r="C693" i="2"/>
  <c r="G693" i="2" s="1"/>
  <c r="B694" i="2"/>
  <c r="C694" i="2"/>
  <c r="B695" i="2"/>
  <c r="C695" i="2"/>
  <c r="G695" i="2" s="1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G703" i="2" s="1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G711" i="2" s="1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G721" i="2" s="1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G738" i="2" s="1"/>
  <c r="B739" i="2"/>
  <c r="C739" i="2"/>
  <c r="G739" i="2" s="1"/>
  <c r="B740" i="2"/>
  <c r="C740" i="2"/>
  <c r="B741" i="2"/>
  <c r="C741" i="2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G754" i="2" s="1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G770" i="2" s="1"/>
  <c r="B771" i="2"/>
  <c r="C771" i="2"/>
  <c r="B772" i="2"/>
  <c r="C772" i="2"/>
  <c r="G772" i="2" s="1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G779" i="2" s="1"/>
  <c r="B780" i="2"/>
  <c r="C780" i="2"/>
  <c r="B781" i="2"/>
  <c r="C781" i="2"/>
  <c r="B782" i="2"/>
  <c r="C782" i="2"/>
  <c r="G782" i="2" s="1"/>
  <c r="B783" i="2"/>
  <c r="C783" i="2"/>
  <c r="B784" i="2"/>
  <c r="C784" i="2"/>
  <c r="B785" i="2"/>
  <c r="C785" i="2"/>
  <c r="B786" i="2"/>
  <c r="C786" i="2"/>
  <c r="G786" i="2" s="1"/>
  <c r="B787" i="2"/>
  <c r="C787" i="2"/>
  <c r="G787" i="2" s="1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G794" i="2" s="1"/>
  <c r="B795" i="2"/>
  <c r="C795" i="2"/>
  <c r="B796" i="2"/>
  <c r="C796" i="2"/>
  <c r="B797" i="2"/>
  <c r="C797" i="2"/>
  <c r="G797" i="2" s="1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G814" i="2" s="1"/>
  <c r="B815" i="2"/>
  <c r="C815" i="2"/>
  <c r="G815" i="2" s="1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G847" i="2" s="1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B867" i="2"/>
  <c r="C867" i="2"/>
  <c r="B868" i="2"/>
  <c r="C868" i="2"/>
  <c r="B869" i="2"/>
  <c r="C869" i="2"/>
  <c r="G869" i="2" s="1"/>
  <c r="B870" i="2"/>
  <c r="C870" i="2"/>
  <c r="B871" i="2"/>
  <c r="C871" i="2"/>
  <c r="B872" i="2"/>
  <c r="C872" i="2"/>
  <c r="G872" i="2" s="1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B887" i="2"/>
  <c r="C887" i="2"/>
  <c r="G887" i="2" s="1"/>
  <c r="B888" i="2"/>
  <c r="C888" i="2"/>
  <c r="B889" i="2"/>
  <c r="C889" i="2"/>
  <c r="B890" i="2"/>
  <c r="C890" i="2"/>
  <c r="G890" i="2" s="1"/>
  <c r="B891" i="2"/>
  <c r="C891" i="2"/>
  <c r="B892" i="2"/>
  <c r="C892" i="2"/>
  <c r="B893" i="2"/>
  <c r="C893" i="2"/>
  <c r="B894" i="2"/>
  <c r="C894" i="2"/>
  <c r="B895" i="2"/>
  <c r="C895" i="2"/>
  <c r="B896" i="2"/>
  <c r="C896" i="2"/>
  <c r="G896" i="2" s="1"/>
  <c r="B897" i="2"/>
  <c r="C897" i="2"/>
  <c r="B898" i="2"/>
  <c r="C898" i="2"/>
  <c r="B899" i="2"/>
  <c r="C899" i="2"/>
  <c r="G899" i="2" s="1"/>
  <c r="B900" i="2"/>
  <c r="C900" i="2"/>
  <c r="B901" i="2"/>
  <c r="C901" i="2"/>
  <c r="B902" i="2"/>
  <c r="C902" i="2"/>
  <c r="B903" i="2"/>
  <c r="C903" i="2"/>
  <c r="B904" i="2"/>
  <c r="C904" i="2"/>
  <c r="G904" i="2" s="1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G912" i="2" s="1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G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G929" i="2" s="1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G956" i="2" s="1"/>
  <c r="B957" i="2"/>
  <c r="C957" i="2"/>
  <c r="B958" i="2"/>
  <c r="C958" i="2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G969" i="2" s="1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999" i="1"/>
  <c r="H998" i="1"/>
  <c r="F997" i="2"/>
  <c r="H997" i="1"/>
  <c r="F996" i="2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A980" i="2"/>
  <c r="H980" i="1"/>
  <c r="H979" i="1"/>
  <c r="H978" i="1"/>
  <c r="A977" i="2"/>
  <c r="H977" i="1"/>
  <c r="F976" i="2"/>
  <c r="H976" i="1"/>
  <c r="H975" i="1"/>
  <c r="H974" i="1"/>
  <c r="H973" i="1"/>
  <c r="H972" i="1"/>
  <c r="H971" i="1"/>
  <c r="H970" i="1"/>
  <c r="H969" i="1"/>
  <c r="A968" i="2"/>
  <c r="H968" i="1"/>
  <c r="H967" i="1"/>
  <c r="H966" i="1"/>
  <c r="H965" i="1"/>
  <c r="H964" i="1"/>
  <c r="H963" i="1"/>
  <c r="H962" i="1"/>
  <c r="A961" i="2"/>
  <c r="H961" i="1"/>
  <c r="H960" i="1"/>
  <c r="H959" i="1"/>
  <c r="H958" i="1"/>
  <c r="H957" i="1"/>
  <c r="H956" i="1"/>
  <c r="H955" i="1"/>
  <c r="H954" i="1"/>
  <c r="H953" i="1"/>
  <c r="A952" i="2"/>
  <c r="H952" i="1"/>
  <c r="H951" i="1"/>
  <c r="H950" i="1"/>
  <c r="A263" i="2"/>
  <c r="A308" i="2"/>
  <c r="A404" i="2"/>
  <c r="A424" i="2"/>
  <c r="A443" i="2"/>
  <c r="A445" i="2"/>
  <c r="A468" i="2"/>
  <c r="A477" i="2"/>
  <c r="A484" i="2"/>
  <c r="A507" i="2"/>
  <c r="A508" i="2"/>
  <c r="A511" i="2"/>
  <c r="A516" i="2"/>
  <c r="A536" i="2"/>
  <c r="A541" i="2"/>
  <c r="A543" i="2"/>
  <c r="A544" i="2"/>
  <c r="A564" i="2"/>
  <c r="A604" i="2"/>
  <c r="A616" i="2"/>
  <c r="A620" i="2"/>
  <c r="A627" i="2"/>
  <c r="A645" i="2"/>
  <c r="A668" i="2"/>
  <c r="A677" i="2"/>
  <c r="A696" i="2"/>
  <c r="A711" i="2"/>
  <c r="A712" i="2"/>
  <c r="A728" i="2"/>
  <c r="A733" i="2"/>
  <c r="A736" i="2"/>
  <c r="A760" i="2"/>
  <c r="A764" i="2"/>
  <c r="A768" i="2"/>
  <c r="A773" i="2"/>
  <c r="A775" i="2"/>
  <c r="A778" i="2"/>
  <c r="A780" i="2"/>
  <c r="A795" i="2"/>
  <c r="A804" i="2"/>
  <c r="A805" i="2"/>
  <c r="A807" i="2"/>
  <c r="A816" i="2"/>
  <c r="A819" i="2"/>
  <c r="A824" i="2"/>
  <c r="A829" i="2"/>
  <c r="A831" i="2"/>
  <c r="A832" i="2"/>
  <c r="A836" i="2"/>
  <c r="A839" i="2"/>
  <c r="A840" i="2"/>
  <c r="A848" i="2"/>
  <c r="A861" i="2"/>
  <c r="A863" i="2"/>
  <c r="A871" i="2"/>
  <c r="A874" i="2"/>
  <c r="A884" i="2"/>
  <c r="A891" i="2"/>
  <c r="A896" i="2"/>
  <c r="A912" i="2"/>
  <c r="A920" i="2"/>
  <c r="A923" i="2"/>
  <c r="A925" i="2"/>
  <c r="A927" i="2"/>
  <c r="A933" i="2"/>
  <c r="A940" i="2"/>
  <c r="A944" i="2"/>
  <c r="A948" i="2"/>
  <c r="C18" i="2"/>
  <c r="A10" i="2"/>
  <c r="A11" i="2"/>
  <c r="A12" i="2"/>
  <c r="A13" i="2"/>
  <c r="A14" i="2"/>
  <c r="A15" i="2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F500" i="2"/>
  <c r="H500" i="1"/>
  <c r="H499" i="1"/>
  <c r="H498" i="1"/>
  <c r="H497" i="1"/>
  <c r="H496" i="1"/>
  <c r="H495" i="1"/>
  <c r="H494" i="1"/>
  <c r="H493" i="1"/>
  <c r="H492" i="1"/>
  <c r="H491" i="1"/>
  <c r="H490" i="1"/>
  <c r="F489" i="2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F461" i="2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F448" i="2"/>
  <c r="H448" i="1"/>
  <c r="H447" i="1"/>
  <c r="H446" i="1"/>
  <c r="F445" i="2"/>
  <c r="H445" i="1"/>
  <c r="H444" i="1"/>
  <c r="H443" i="1"/>
  <c r="H442" i="1"/>
  <c r="H441" i="1"/>
  <c r="H440" i="1"/>
  <c r="H439" i="1"/>
  <c r="H438" i="1"/>
  <c r="H437" i="1"/>
  <c r="H436" i="1"/>
  <c r="H435" i="1"/>
  <c r="F434" i="2"/>
  <c r="H434" i="1"/>
  <c r="H433" i="1"/>
  <c r="H432" i="1"/>
  <c r="F431" i="2"/>
  <c r="H431" i="1"/>
  <c r="H430" i="1"/>
  <c r="H429" i="1"/>
  <c r="H428" i="1"/>
  <c r="H427" i="1"/>
  <c r="H426" i="1"/>
  <c r="F425" i="2"/>
  <c r="H425" i="1"/>
  <c r="H424" i="1"/>
  <c r="H423" i="1"/>
  <c r="H422" i="1"/>
  <c r="F421" i="2"/>
  <c r="H421" i="1"/>
  <c r="H420" i="1"/>
  <c r="H419" i="1"/>
  <c r="H418" i="1"/>
  <c r="H417" i="1"/>
  <c r="H416" i="1"/>
  <c r="H415" i="1"/>
  <c r="H414" i="1"/>
  <c r="F413" i="2"/>
  <c r="H413" i="1"/>
  <c r="H412" i="1"/>
  <c r="H411" i="1"/>
  <c r="H410" i="1"/>
  <c r="H409" i="1"/>
  <c r="H408" i="1"/>
  <c r="H407" i="1"/>
  <c r="H406" i="1"/>
  <c r="H405" i="1"/>
  <c r="F404" i="2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F382" i="2"/>
  <c r="H382" i="1"/>
  <c r="H381" i="1"/>
  <c r="H380" i="1"/>
  <c r="H379" i="1"/>
  <c r="H378" i="1"/>
  <c r="F377" i="2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F353" i="2"/>
  <c r="H353" i="1"/>
  <c r="F352" i="2"/>
  <c r="H352" i="1"/>
  <c r="H351" i="1"/>
  <c r="H350" i="1"/>
  <c r="H349" i="1"/>
  <c r="H348" i="1"/>
  <c r="H347" i="1"/>
  <c r="H346" i="1"/>
  <c r="F345" i="2"/>
  <c r="H345" i="1"/>
  <c r="H344" i="1"/>
  <c r="H343" i="1"/>
  <c r="H342" i="1"/>
  <c r="F341" i="2"/>
  <c r="H341" i="1"/>
  <c r="H340" i="1"/>
  <c r="H339" i="1"/>
  <c r="H338" i="1"/>
  <c r="H337" i="1"/>
  <c r="H336" i="1"/>
  <c r="H335" i="1"/>
  <c r="H334" i="1"/>
  <c r="H333" i="1"/>
  <c r="F332" i="2"/>
  <c r="H332" i="1"/>
  <c r="H331" i="1"/>
  <c r="H330" i="1"/>
  <c r="H329" i="1"/>
  <c r="F328" i="2"/>
  <c r="H328" i="1"/>
  <c r="H327" i="1"/>
  <c r="H326" i="1"/>
  <c r="H325" i="1"/>
  <c r="F324" i="2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F306" i="2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F288" i="2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F257" i="2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F227" i="2"/>
  <c r="H227" i="1"/>
  <c r="H226" i="1"/>
  <c r="H225" i="1"/>
  <c r="H224" i="1"/>
  <c r="F223" i="2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F173" i="2"/>
  <c r="H173" i="1"/>
  <c r="H172" i="1"/>
  <c r="H171" i="1"/>
  <c r="H170" i="1"/>
  <c r="H169" i="1"/>
  <c r="H168" i="1"/>
  <c r="H167" i="1"/>
  <c r="H166" i="1"/>
  <c r="H165" i="1"/>
  <c r="H164" i="1"/>
  <c r="H163" i="1"/>
  <c r="H162" i="1"/>
  <c r="A161" i="2"/>
  <c r="H161" i="1"/>
  <c r="H160" i="1"/>
  <c r="F159" i="2"/>
  <c r="H159" i="1"/>
  <c r="H158" i="1"/>
  <c r="H736" i="1"/>
  <c r="H735" i="1"/>
  <c r="H734" i="1"/>
  <c r="H733" i="1"/>
  <c r="H732" i="1"/>
  <c r="H731" i="1"/>
  <c r="H730" i="1"/>
  <c r="F729" i="2"/>
  <c r="H729" i="1"/>
  <c r="H728" i="1"/>
  <c r="H727" i="1"/>
  <c r="H726" i="1"/>
  <c r="H725" i="1"/>
  <c r="H724" i="1"/>
  <c r="H723" i="1"/>
  <c r="H722" i="1"/>
  <c r="H721" i="1"/>
  <c r="H720" i="1"/>
  <c r="H719" i="1"/>
  <c r="F718" i="2"/>
  <c r="H718" i="1"/>
  <c r="H717" i="1"/>
  <c r="H716" i="1"/>
  <c r="F715" i="2"/>
  <c r="H715" i="1"/>
  <c r="H714" i="1"/>
  <c r="H713" i="1"/>
  <c r="H712" i="1"/>
  <c r="H711" i="1"/>
  <c r="F710" i="2"/>
  <c r="H710" i="1"/>
  <c r="H709" i="1"/>
  <c r="H708" i="1"/>
  <c r="H707" i="1"/>
  <c r="H706" i="1"/>
  <c r="F705" i="2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F676" i="2"/>
  <c r="H676" i="1"/>
  <c r="F675" i="2"/>
  <c r="H675" i="1"/>
  <c r="H674" i="1"/>
  <c r="H673" i="1"/>
  <c r="H672" i="1"/>
  <c r="H671" i="1"/>
  <c r="H670" i="1"/>
  <c r="H669" i="1"/>
  <c r="F668" i="2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F648" i="2"/>
  <c r="H648" i="1"/>
  <c r="H647" i="1"/>
  <c r="F646" i="2"/>
  <c r="H646" i="1"/>
  <c r="H645" i="1"/>
  <c r="H644" i="1"/>
  <c r="H643" i="1"/>
  <c r="H642" i="1"/>
  <c r="H641" i="1"/>
  <c r="H640" i="1"/>
  <c r="F639" i="2"/>
  <c r="H639" i="1"/>
  <c r="H638" i="1"/>
  <c r="H637" i="1"/>
  <c r="H636" i="1"/>
  <c r="H635" i="1"/>
  <c r="H634" i="1"/>
  <c r="F633" i="2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F616" i="2"/>
  <c r="H616" i="1"/>
  <c r="H615" i="1"/>
  <c r="H614" i="1"/>
  <c r="H613" i="1"/>
  <c r="H612" i="1"/>
  <c r="F611" i="2"/>
  <c r="H611" i="1"/>
  <c r="H610" i="1"/>
  <c r="H609" i="1"/>
  <c r="F608" i="2"/>
  <c r="H608" i="1"/>
  <c r="H607" i="1"/>
  <c r="H606" i="1"/>
  <c r="H605" i="1"/>
  <c r="F604" i="2"/>
  <c r="H604" i="1"/>
  <c r="H603" i="1"/>
  <c r="H602" i="1"/>
  <c r="H601" i="1"/>
  <c r="H600" i="1"/>
  <c r="H599" i="1"/>
  <c r="H598" i="1"/>
  <c r="H597" i="1"/>
  <c r="H596" i="1"/>
  <c r="H595" i="1"/>
  <c r="F594" i="2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F572" i="2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F556" i="2"/>
  <c r="H556" i="1"/>
  <c r="H555" i="1"/>
  <c r="H554" i="1"/>
  <c r="H553" i="1"/>
  <c r="F552" i="2"/>
  <c r="H552" i="1"/>
  <c r="H551" i="1"/>
  <c r="H550" i="1"/>
  <c r="H549" i="1"/>
  <c r="F548" i="2"/>
  <c r="H548" i="1"/>
  <c r="H547" i="1"/>
  <c r="H546" i="1"/>
  <c r="H545" i="1"/>
  <c r="H544" i="1"/>
  <c r="H543" i="1"/>
  <c r="F542" i="2"/>
  <c r="H542" i="1"/>
  <c r="F541" i="2"/>
  <c r="H541" i="1"/>
  <c r="H540" i="1"/>
  <c r="H539" i="1"/>
  <c r="H538" i="1"/>
  <c r="F537" i="2"/>
  <c r="H537" i="1"/>
  <c r="H536" i="1"/>
  <c r="H535" i="1"/>
  <c r="F534" i="2"/>
  <c r="H534" i="1"/>
  <c r="H533" i="1"/>
  <c r="H532" i="1"/>
  <c r="H531" i="1"/>
  <c r="H530" i="1"/>
  <c r="H529" i="1"/>
  <c r="F528" i="2"/>
  <c r="H528" i="1"/>
  <c r="H527" i="1"/>
  <c r="H526" i="1"/>
  <c r="H525" i="1"/>
  <c r="H524" i="1"/>
  <c r="H523" i="1"/>
  <c r="H522" i="1"/>
  <c r="H521" i="1"/>
  <c r="H520" i="1"/>
  <c r="H1000" i="1"/>
  <c r="H949" i="1"/>
  <c r="H948" i="1"/>
  <c r="H947" i="1"/>
  <c r="H946" i="1"/>
  <c r="H945" i="1"/>
  <c r="H944" i="1"/>
  <c r="H943" i="1"/>
  <c r="H942" i="1"/>
  <c r="H941" i="1"/>
  <c r="F940" i="2"/>
  <c r="H940" i="1"/>
  <c r="H939" i="1"/>
  <c r="H938" i="1"/>
  <c r="H937" i="1"/>
  <c r="H936" i="1"/>
  <c r="H935" i="1"/>
  <c r="H934" i="1"/>
  <c r="H933" i="1"/>
  <c r="H932" i="1"/>
  <c r="H931" i="1"/>
  <c r="F930" i="2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F893" i="2"/>
  <c r="H893" i="1"/>
  <c r="H892" i="1"/>
  <c r="H891" i="1"/>
  <c r="H890" i="1"/>
  <c r="H889" i="1"/>
  <c r="H888" i="1"/>
  <c r="H887" i="1"/>
  <c r="H886" i="1"/>
  <c r="H885" i="1"/>
  <c r="H884" i="1"/>
  <c r="F883" i="2"/>
  <c r="H883" i="1"/>
  <c r="H882" i="1"/>
  <c r="H881" i="1"/>
  <c r="F880" i="2"/>
  <c r="H880" i="1"/>
  <c r="H879" i="1"/>
  <c r="H878" i="1"/>
  <c r="H877" i="1"/>
  <c r="H876" i="1"/>
  <c r="H875" i="1"/>
  <c r="H874" i="1"/>
  <c r="H873" i="1"/>
  <c r="H872" i="1"/>
  <c r="F871" i="2"/>
  <c r="H871" i="1"/>
  <c r="H870" i="1"/>
  <c r="H869" i="1"/>
  <c r="F868" i="2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F855" i="2"/>
  <c r="H855" i="1"/>
  <c r="H854" i="1"/>
  <c r="H853" i="1"/>
  <c r="H852" i="1"/>
  <c r="H851" i="1"/>
  <c r="H850" i="1"/>
  <c r="F849" i="2"/>
  <c r="H849" i="1"/>
  <c r="F848" i="2"/>
  <c r="H848" i="1"/>
  <c r="H847" i="1"/>
  <c r="F846" i="2"/>
  <c r="H846" i="1"/>
  <c r="H840" i="1"/>
  <c r="H839" i="1"/>
  <c r="H838" i="1"/>
  <c r="H837" i="1"/>
  <c r="H836" i="1"/>
  <c r="H835" i="1"/>
  <c r="H834" i="1"/>
  <c r="H833" i="1"/>
  <c r="H832" i="1"/>
  <c r="H831" i="1"/>
  <c r="F830" i="2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F804" i="2"/>
  <c r="H804" i="1"/>
  <c r="H803" i="1"/>
  <c r="H802" i="1"/>
  <c r="F801" i="2"/>
  <c r="H801" i="1"/>
  <c r="F800" i="2"/>
  <c r="H800" i="1"/>
  <c r="H799" i="1"/>
  <c r="H798" i="1"/>
  <c r="H797" i="1"/>
  <c r="H796" i="1"/>
  <c r="H795" i="1"/>
  <c r="H794" i="1"/>
  <c r="H793" i="1"/>
  <c r="H792" i="1"/>
  <c r="H791" i="1"/>
  <c r="H790" i="1"/>
  <c r="E11" i="2"/>
  <c r="F11" i="1"/>
  <c r="E12" i="2" s="1"/>
  <c r="F12" i="1"/>
  <c r="E13" i="2" s="1"/>
  <c r="F13" i="1"/>
  <c r="E14" i="2" s="1"/>
  <c r="F14" i="1"/>
  <c r="E15" i="2" s="1"/>
  <c r="F9" i="1"/>
  <c r="E10" i="2" s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F740" i="2"/>
  <c r="H741" i="1"/>
  <c r="H740" i="1"/>
  <c r="H739" i="1"/>
  <c r="H738" i="1"/>
  <c r="H775" i="1"/>
  <c r="H774" i="1"/>
  <c r="H773" i="1"/>
  <c r="H772" i="1"/>
  <c r="H771" i="1"/>
  <c r="H770" i="1"/>
  <c r="F769" i="2"/>
  <c r="H769" i="1"/>
  <c r="H768" i="1"/>
  <c r="H767" i="1"/>
  <c r="H766" i="1"/>
  <c r="H765" i="1"/>
  <c r="H764" i="1"/>
  <c r="H737" i="1"/>
  <c r="H784" i="1"/>
  <c r="H783" i="1"/>
  <c r="H782" i="1"/>
  <c r="H781" i="1"/>
  <c r="H780" i="1"/>
  <c r="H779" i="1"/>
  <c r="H778" i="1"/>
  <c r="F777" i="2"/>
  <c r="H777" i="1"/>
  <c r="F776" i="2"/>
  <c r="H788" i="1"/>
  <c r="H787" i="1"/>
  <c r="H786" i="1"/>
  <c r="H785" i="1"/>
  <c r="H841" i="1"/>
  <c r="H789" i="1"/>
  <c r="H842" i="1"/>
  <c r="H843" i="1"/>
  <c r="H844" i="1"/>
  <c r="H845" i="1"/>
  <c r="H776" i="1"/>
  <c r="H1002" i="1"/>
  <c r="G592" i="2"/>
  <c r="G900" i="8" l="1"/>
  <c r="G913" i="7"/>
  <c r="G912" i="7" s="1"/>
  <c r="D32" i="8"/>
  <c r="G32" i="8"/>
  <c r="E32" i="8" s="1"/>
  <c r="D54" i="8"/>
  <c r="D59" i="8" s="1"/>
  <c r="D64" i="8" s="1"/>
  <c r="D69" i="8" s="1"/>
  <c r="D74" i="8" s="1"/>
  <c r="D79" i="8" s="1"/>
  <c r="D84" i="8" s="1"/>
  <c r="D89" i="8" s="1"/>
  <c r="D94" i="8" s="1"/>
  <c r="D99" i="8" s="1"/>
  <c r="D104" i="8" s="1"/>
  <c r="D109" i="8" s="1"/>
  <c r="D114" i="8" s="1"/>
  <c r="D119" i="8" s="1"/>
  <c r="D124" i="8" s="1"/>
  <c r="D129" i="8" s="1"/>
  <c r="D134" i="8" s="1"/>
  <c r="D139" i="8" s="1"/>
  <c r="D144" i="8" s="1"/>
  <c r="D149" i="8" s="1"/>
  <c r="D154" i="8" s="1"/>
  <c r="D159" i="8" s="1"/>
  <c r="D164" i="8" s="1"/>
  <c r="D169" i="8" s="1"/>
  <c r="D174" i="8" s="1"/>
  <c r="D179" i="8" s="1"/>
  <c r="D184" i="8" s="1"/>
  <c r="D189" i="8" s="1"/>
  <c r="D194" i="8" s="1"/>
  <c r="D199" i="8" s="1"/>
  <c r="D204" i="8" s="1"/>
  <c r="D209" i="8" s="1"/>
  <c r="D214" i="8" s="1"/>
  <c r="D219" i="8" s="1"/>
  <c r="D224" i="8" s="1"/>
  <c r="D229" i="8" s="1"/>
  <c r="D234" i="8" s="1"/>
  <c r="D239" i="8" s="1"/>
  <c r="D244" i="8" s="1"/>
  <c r="D249" i="8" s="1"/>
  <c r="D254" i="8" s="1"/>
  <c r="D259" i="8" s="1"/>
  <c r="D264" i="8" s="1"/>
  <c r="D269" i="8" s="1"/>
  <c r="D274" i="8" s="1"/>
  <c r="D279" i="8" s="1"/>
  <c r="D284" i="8" s="1"/>
  <c r="D289" i="8" s="1"/>
  <c r="D294" i="8" s="1"/>
  <c r="D299" i="8" s="1"/>
  <c r="D304" i="8" s="1"/>
  <c r="D309" i="8" s="1"/>
  <c r="D314" i="8" s="1"/>
  <c r="D319" i="8" s="1"/>
  <c r="D324" i="8" s="1"/>
  <c r="D329" i="8" s="1"/>
  <c r="D334" i="8" s="1"/>
  <c r="D339" i="8" s="1"/>
  <c r="D344" i="8" s="1"/>
  <c r="D349" i="8" s="1"/>
  <c r="D354" i="8" s="1"/>
  <c r="D359" i="8" s="1"/>
  <c r="D364" i="8" s="1"/>
  <c r="D369" i="8" s="1"/>
  <c r="D374" i="8" s="1"/>
  <c r="D379" i="8" s="1"/>
  <c r="D384" i="8" s="1"/>
  <c r="D389" i="8" s="1"/>
  <c r="D394" i="8" s="1"/>
  <c r="D399" i="8" s="1"/>
  <c r="D404" i="8" s="1"/>
  <c r="D409" i="8" s="1"/>
  <c r="D414" i="8" s="1"/>
  <c r="D419" i="8" s="1"/>
  <c r="D424" i="8" s="1"/>
  <c r="D429" i="8" s="1"/>
  <c r="D434" i="8" s="1"/>
  <c r="D439" i="8" s="1"/>
  <c r="D444" i="8" s="1"/>
  <c r="D449" i="8" s="1"/>
  <c r="D454" i="8" s="1"/>
  <c r="D459" i="8" s="1"/>
  <c r="D464" i="8" s="1"/>
  <c r="D469" i="8" s="1"/>
  <c r="D474" i="8" s="1"/>
  <c r="D479" i="8" s="1"/>
  <c r="D484" i="8" s="1"/>
  <c r="D489" i="8" s="1"/>
  <c r="D494" i="8" s="1"/>
  <c r="D499" i="8" s="1"/>
  <c r="D504" i="8" s="1"/>
  <c r="D509" i="8" s="1"/>
  <c r="D514" i="8" s="1"/>
  <c r="D519" i="8" s="1"/>
  <c r="D524" i="8" s="1"/>
  <c r="D529" i="8" s="1"/>
  <c r="D534" i="8" s="1"/>
  <c r="D539" i="8" s="1"/>
  <c r="D544" i="8" s="1"/>
  <c r="D549" i="8" s="1"/>
  <c r="D554" i="8" s="1"/>
  <c r="D559" i="8" s="1"/>
  <c r="D564" i="8" s="1"/>
  <c r="D569" i="8" s="1"/>
  <c r="D574" i="8" s="1"/>
  <c r="D579" i="8" s="1"/>
  <c r="D584" i="8" s="1"/>
  <c r="D589" i="8" s="1"/>
  <c r="D594" i="8" s="1"/>
  <c r="D599" i="8" s="1"/>
  <c r="D604" i="8" s="1"/>
  <c r="D609" i="8" s="1"/>
  <c r="D614" i="8" s="1"/>
  <c r="D619" i="8" s="1"/>
  <c r="D624" i="8" s="1"/>
  <c r="D629" i="8" s="1"/>
  <c r="D634" i="8" s="1"/>
  <c r="D639" i="8" s="1"/>
  <c r="D644" i="8" s="1"/>
  <c r="D649" i="8" s="1"/>
  <c r="D654" i="8" s="1"/>
  <c r="D659" i="8" s="1"/>
  <c r="D664" i="8" s="1"/>
  <c r="D669" i="8" s="1"/>
  <c r="D674" i="8" s="1"/>
  <c r="D679" i="8" s="1"/>
  <c r="D684" i="8" s="1"/>
  <c r="D689" i="8" s="1"/>
  <c r="D694" i="8" s="1"/>
  <c r="D699" i="8" s="1"/>
  <c r="D704" i="8" s="1"/>
  <c r="D709" i="8" s="1"/>
  <c r="D714" i="8" s="1"/>
  <c r="D719" i="8" s="1"/>
  <c r="D724" i="8" s="1"/>
  <c r="D729" i="8" s="1"/>
  <c r="D734" i="8" s="1"/>
  <c r="D739" i="8" s="1"/>
  <c r="D744" i="8" s="1"/>
  <c r="D749" i="8" s="1"/>
  <c r="D754" i="8" s="1"/>
  <c r="D759" i="8" s="1"/>
  <c r="D764" i="8" s="1"/>
  <c r="D769" i="8" s="1"/>
  <c r="D774" i="8" s="1"/>
  <c r="D779" i="8" s="1"/>
  <c r="D784" i="8" s="1"/>
  <c r="D789" i="8" s="1"/>
  <c r="D794" i="8" s="1"/>
  <c r="D799" i="8" s="1"/>
  <c r="D804" i="8" s="1"/>
  <c r="D809" i="8" s="1"/>
  <c r="D814" i="8" s="1"/>
  <c r="D819" i="8" s="1"/>
  <c r="D824" i="8" s="1"/>
  <c r="D829" i="8" s="1"/>
  <c r="D834" i="8" s="1"/>
  <c r="D839" i="8" s="1"/>
  <c r="D844" i="8" s="1"/>
  <c r="D849" i="8" s="1"/>
  <c r="D854" i="8" s="1"/>
  <c r="D859" i="8" s="1"/>
  <c r="D864" i="8" s="1"/>
  <c r="D869" i="8" s="1"/>
  <c r="D874" i="8" s="1"/>
  <c r="D879" i="8" s="1"/>
  <c r="D884" i="8" s="1"/>
  <c r="D888" i="8" s="1"/>
  <c r="D892" i="8" s="1"/>
  <c r="D896" i="8" s="1"/>
  <c r="G54" i="8"/>
  <c r="E54" i="8" s="1"/>
  <c r="D42" i="8"/>
  <c r="G42" i="8"/>
  <c r="E42" i="8" s="1"/>
  <c r="D31" i="8"/>
  <c r="G31" i="8"/>
  <c r="E31" i="8" s="1"/>
  <c r="D23" i="8"/>
  <c r="G23" i="8"/>
  <c r="E23" i="8" s="1"/>
  <c r="G449" i="2"/>
  <c r="D21" i="8"/>
  <c r="G21" i="8"/>
  <c r="E21" i="8" s="1"/>
  <c r="D26" i="8"/>
  <c r="G26" i="8"/>
  <c r="E26" i="8" s="1"/>
  <c r="D50" i="8"/>
  <c r="D55" i="8" s="1"/>
  <c r="D60" i="8" s="1"/>
  <c r="D65" i="8" s="1"/>
  <c r="D70" i="8" s="1"/>
  <c r="D75" i="8" s="1"/>
  <c r="D80" i="8" s="1"/>
  <c r="D85" i="8" s="1"/>
  <c r="D90" i="8" s="1"/>
  <c r="D95" i="8" s="1"/>
  <c r="D100" i="8" s="1"/>
  <c r="D105" i="8" s="1"/>
  <c r="D110" i="8" s="1"/>
  <c r="D115" i="8" s="1"/>
  <c r="D120" i="8" s="1"/>
  <c r="D125" i="8" s="1"/>
  <c r="D130" i="8" s="1"/>
  <c r="D135" i="8" s="1"/>
  <c r="D140" i="8" s="1"/>
  <c r="D145" i="8" s="1"/>
  <c r="D150" i="8" s="1"/>
  <c r="D155" i="8" s="1"/>
  <c r="D160" i="8" s="1"/>
  <c r="D165" i="8" s="1"/>
  <c r="D170" i="8" s="1"/>
  <c r="D175" i="8" s="1"/>
  <c r="D180" i="8" s="1"/>
  <c r="D185" i="8" s="1"/>
  <c r="D190" i="8" s="1"/>
  <c r="D195" i="8" s="1"/>
  <c r="D200" i="8" s="1"/>
  <c r="D205" i="8" s="1"/>
  <c r="D210" i="8" s="1"/>
  <c r="D215" i="8" s="1"/>
  <c r="D220" i="8" s="1"/>
  <c r="D225" i="8" s="1"/>
  <c r="D230" i="8" s="1"/>
  <c r="D235" i="8" s="1"/>
  <c r="D240" i="8" s="1"/>
  <c r="D245" i="8" s="1"/>
  <c r="D250" i="8" s="1"/>
  <c r="D255" i="8" s="1"/>
  <c r="D260" i="8" s="1"/>
  <c r="D265" i="8" s="1"/>
  <c r="D270" i="8" s="1"/>
  <c r="D275" i="8" s="1"/>
  <c r="D280" i="8" s="1"/>
  <c r="D285" i="8" s="1"/>
  <c r="D290" i="8" s="1"/>
  <c r="D295" i="8" s="1"/>
  <c r="D300" i="8" s="1"/>
  <c r="D305" i="8" s="1"/>
  <c r="D310" i="8" s="1"/>
  <c r="D315" i="8" s="1"/>
  <c r="D320" i="8" s="1"/>
  <c r="D325" i="8" s="1"/>
  <c r="D330" i="8" s="1"/>
  <c r="D335" i="8" s="1"/>
  <c r="D340" i="8" s="1"/>
  <c r="D345" i="8" s="1"/>
  <c r="D350" i="8" s="1"/>
  <c r="D355" i="8" s="1"/>
  <c r="D360" i="8" s="1"/>
  <c r="D365" i="8" s="1"/>
  <c r="D370" i="8" s="1"/>
  <c r="D375" i="8" s="1"/>
  <c r="D380" i="8" s="1"/>
  <c r="D385" i="8" s="1"/>
  <c r="D390" i="8" s="1"/>
  <c r="D395" i="8" s="1"/>
  <c r="D400" i="8" s="1"/>
  <c r="D405" i="8" s="1"/>
  <c r="D410" i="8" s="1"/>
  <c r="D415" i="8" s="1"/>
  <c r="D420" i="8" s="1"/>
  <c r="D425" i="8" s="1"/>
  <c r="D430" i="8" s="1"/>
  <c r="D435" i="8" s="1"/>
  <c r="D440" i="8" s="1"/>
  <c r="D445" i="8" s="1"/>
  <c r="D450" i="8" s="1"/>
  <c r="D455" i="8" s="1"/>
  <c r="D460" i="8" s="1"/>
  <c r="D465" i="8" s="1"/>
  <c r="D470" i="8" s="1"/>
  <c r="D475" i="8" s="1"/>
  <c r="D480" i="8" s="1"/>
  <c r="D485" i="8" s="1"/>
  <c r="D490" i="8" s="1"/>
  <c r="D495" i="8" s="1"/>
  <c r="D500" i="8" s="1"/>
  <c r="D505" i="8" s="1"/>
  <c r="D510" i="8" s="1"/>
  <c r="D515" i="8" s="1"/>
  <c r="D520" i="8" s="1"/>
  <c r="D525" i="8" s="1"/>
  <c r="D530" i="8" s="1"/>
  <c r="D535" i="8" s="1"/>
  <c r="D540" i="8" s="1"/>
  <c r="D545" i="8" s="1"/>
  <c r="D550" i="8" s="1"/>
  <c r="D555" i="8" s="1"/>
  <c r="D560" i="8" s="1"/>
  <c r="D565" i="8" s="1"/>
  <c r="D570" i="8" s="1"/>
  <c r="D575" i="8" s="1"/>
  <c r="D580" i="8" s="1"/>
  <c r="D585" i="8" s="1"/>
  <c r="D590" i="8" s="1"/>
  <c r="D595" i="8" s="1"/>
  <c r="D600" i="8" s="1"/>
  <c r="D605" i="8" s="1"/>
  <c r="D610" i="8" s="1"/>
  <c r="D615" i="8" s="1"/>
  <c r="D620" i="8" s="1"/>
  <c r="D625" i="8" s="1"/>
  <c r="D630" i="8" s="1"/>
  <c r="D635" i="8" s="1"/>
  <c r="D640" i="8" s="1"/>
  <c r="D645" i="8" s="1"/>
  <c r="D650" i="8" s="1"/>
  <c r="D655" i="8" s="1"/>
  <c r="D660" i="8" s="1"/>
  <c r="D665" i="8" s="1"/>
  <c r="D670" i="8" s="1"/>
  <c r="D675" i="8" s="1"/>
  <c r="D680" i="8" s="1"/>
  <c r="D685" i="8" s="1"/>
  <c r="D690" i="8" s="1"/>
  <c r="D695" i="8" s="1"/>
  <c r="D700" i="8" s="1"/>
  <c r="D705" i="8" s="1"/>
  <c r="D710" i="8" s="1"/>
  <c r="D715" i="8" s="1"/>
  <c r="D720" i="8" s="1"/>
  <c r="D725" i="8" s="1"/>
  <c r="D730" i="8" s="1"/>
  <c r="D735" i="8" s="1"/>
  <c r="D740" i="8" s="1"/>
  <c r="D745" i="8" s="1"/>
  <c r="D750" i="8" s="1"/>
  <c r="D755" i="8" s="1"/>
  <c r="D760" i="8" s="1"/>
  <c r="D765" i="8" s="1"/>
  <c r="D770" i="8" s="1"/>
  <c r="D775" i="8" s="1"/>
  <c r="D780" i="8" s="1"/>
  <c r="D785" i="8" s="1"/>
  <c r="D790" i="8" s="1"/>
  <c r="D795" i="8" s="1"/>
  <c r="D800" i="8" s="1"/>
  <c r="D805" i="8" s="1"/>
  <c r="D810" i="8" s="1"/>
  <c r="D815" i="8" s="1"/>
  <c r="D820" i="8" s="1"/>
  <c r="D825" i="8" s="1"/>
  <c r="D830" i="8" s="1"/>
  <c r="D835" i="8" s="1"/>
  <c r="D840" i="8" s="1"/>
  <c r="D845" i="8" s="1"/>
  <c r="D850" i="8" s="1"/>
  <c r="D855" i="8" s="1"/>
  <c r="D860" i="8" s="1"/>
  <c r="D865" i="8" s="1"/>
  <c r="D870" i="8" s="1"/>
  <c r="D875" i="8" s="1"/>
  <c r="D880" i="8" s="1"/>
  <c r="D885" i="8" s="1"/>
  <c r="D889" i="8" s="1"/>
  <c r="D893" i="8" s="1"/>
  <c r="G50" i="8"/>
  <c r="E50" i="8" s="1"/>
  <c r="D45" i="8"/>
  <c r="G45" i="8"/>
  <c r="E45" i="8" s="1"/>
  <c r="D39" i="8"/>
  <c r="G39" i="8"/>
  <c r="E39" i="8" s="1"/>
  <c r="D47" i="8"/>
  <c r="G47" i="8"/>
  <c r="E47" i="8" s="1"/>
  <c r="D41" i="8"/>
  <c r="G41" i="8"/>
  <c r="E41" i="8" s="1"/>
  <c r="D40" i="8"/>
  <c r="G40" i="8"/>
  <c r="E40" i="8" s="1"/>
  <c r="D34" i="8"/>
  <c r="G34" i="8"/>
  <c r="E34" i="8" s="1"/>
  <c r="D48" i="8"/>
  <c r="G48" i="8"/>
  <c r="E48" i="8" s="1"/>
  <c r="D25" i="8"/>
  <c r="G25" i="8"/>
  <c r="E25" i="8" s="1"/>
  <c r="D18" i="8"/>
  <c r="G18" i="8"/>
  <c r="E18" i="8" s="1"/>
  <c r="D20" i="8"/>
  <c r="G20" i="8"/>
  <c r="E20" i="8" s="1"/>
  <c r="D30" i="8"/>
  <c r="G30" i="8"/>
  <c r="E30" i="8" s="1"/>
  <c r="D19" i="8"/>
  <c r="G19" i="8"/>
  <c r="E19" i="8" s="1"/>
  <c r="D44" i="8"/>
  <c r="G44" i="8"/>
  <c r="E44" i="8" s="1"/>
  <c r="D35" i="8"/>
  <c r="G35" i="8"/>
  <c r="E35" i="8" s="1"/>
  <c r="D24" i="8"/>
  <c r="G24" i="8"/>
  <c r="E24" i="8" s="1"/>
  <c r="D29" i="8"/>
  <c r="G29" i="8"/>
  <c r="E29" i="8" s="1"/>
  <c r="D33" i="8"/>
  <c r="G33" i="8"/>
  <c r="E33" i="8" s="1"/>
  <c r="D38" i="8"/>
  <c r="G38" i="8"/>
  <c r="E38" i="8" s="1"/>
  <c r="D27" i="8"/>
  <c r="G27" i="8"/>
  <c r="E27" i="8" s="1"/>
  <c r="D43" i="8"/>
  <c r="G43" i="8"/>
  <c r="E43" i="8" s="1"/>
  <c r="D53" i="8"/>
  <c r="D58" i="8" s="1"/>
  <c r="D63" i="8" s="1"/>
  <c r="D68" i="8" s="1"/>
  <c r="D73" i="8" s="1"/>
  <c r="D78" i="8" s="1"/>
  <c r="D83" i="8" s="1"/>
  <c r="D88" i="8" s="1"/>
  <c r="D93" i="8" s="1"/>
  <c r="D98" i="8" s="1"/>
  <c r="D103" i="8" s="1"/>
  <c r="D108" i="8" s="1"/>
  <c r="D113" i="8" s="1"/>
  <c r="D118" i="8" s="1"/>
  <c r="D123" i="8" s="1"/>
  <c r="D128" i="8" s="1"/>
  <c r="D133" i="8" s="1"/>
  <c r="D138" i="8" s="1"/>
  <c r="D143" i="8" s="1"/>
  <c r="D148" i="8" s="1"/>
  <c r="D153" i="8" s="1"/>
  <c r="D158" i="8" s="1"/>
  <c r="D163" i="8" s="1"/>
  <c r="D168" i="8" s="1"/>
  <c r="D173" i="8" s="1"/>
  <c r="D178" i="8" s="1"/>
  <c r="D183" i="8" s="1"/>
  <c r="D188" i="8" s="1"/>
  <c r="D193" i="8" s="1"/>
  <c r="D198" i="8" s="1"/>
  <c r="D203" i="8" s="1"/>
  <c r="D208" i="8" s="1"/>
  <c r="D213" i="8" s="1"/>
  <c r="D218" i="8" s="1"/>
  <c r="D223" i="8" s="1"/>
  <c r="D228" i="8" s="1"/>
  <c r="D233" i="8" s="1"/>
  <c r="D238" i="8" s="1"/>
  <c r="D243" i="8" s="1"/>
  <c r="D248" i="8" s="1"/>
  <c r="D253" i="8" s="1"/>
  <c r="D258" i="8" s="1"/>
  <c r="D263" i="8" s="1"/>
  <c r="D268" i="8" s="1"/>
  <c r="D273" i="8" s="1"/>
  <c r="D278" i="8" s="1"/>
  <c r="D283" i="8" s="1"/>
  <c r="D288" i="8" s="1"/>
  <c r="D293" i="8" s="1"/>
  <c r="D298" i="8" s="1"/>
  <c r="D303" i="8" s="1"/>
  <c r="D308" i="8" s="1"/>
  <c r="D313" i="8" s="1"/>
  <c r="D318" i="8" s="1"/>
  <c r="D323" i="8" s="1"/>
  <c r="D328" i="8" s="1"/>
  <c r="D333" i="8" s="1"/>
  <c r="D338" i="8" s="1"/>
  <c r="D343" i="8" s="1"/>
  <c r="D348" i="8" s="1"/>
  <c r="D353" i="8" s="1"/>
  <c r="D358" i="8" s="1"/>
  <c r="D363" i="8" s="1"/>
  <c r="D368" i="8" s="1"/>
  <c r="D373" i="8" s="1"/>
  <c r="D378" i="8" s="1"/>
  <c r="D383" i="8" s="1"/>
  <c r="D388" i="8" s="1"/>
  <c r="D393" i="8" s="1"/>
  <c r="D398" i="8" s="1"/>
  <c r="D403" i="8" s="1"/>
  <c r="D408" i="8" s="1"/>
  <c r="D413" i="8" s="1"/>
  <c r="D418" i="8" s="1"/>
  <c r="D423" i="8" s="1"/>
  <c r="D428" i="8" s="1"/>
  <c r="D433" i="8" s="1"/>
  <c r="D438" i="8" s="1"/>
  <c r="D443" i="8" s="1"/>
  <c r="D448" i="8" s="1"/>
  <c r="D453" i="8" s="1"/>
  <c r="D458" i="8" s="1"/>
  <c r="D463" i="8" s="1"/>
  <c r="D468" i="8" s="1"/>
  <c r="D473" i="8" s="1"/>
  <c r="D478" i="8" s="1"/>
  <c r="D483" i="8" s="1"/>
  <c r="D488" i="8" s="1"/>
  <c r="D493" i="8" s="1"/>
  <c r="D498" i="8" s="1"/>
  <c r="D503" i="8" s="1"/>
  <c r="D508" i="8" s="1"/>
  <c r="D513" i="8" s="1"/>
  <c r="D518" i="8" s="1"/>
  <c r="D523" i="8" s="1"/>
  <c r="D528" i="8" s="1"/>
  <c r="D533" i="8" s="1"/>
  <c r="D538" i="8" s="1"/>
  <c r="D543" i="8" s="1"/>
  <c r="D548" i="8" s="1"/>
  <c r="D553" i="8" s="1"/>
  <c r="D558" i="8" s="1"/>
  <c r="D563" i="8" s="1"/>
  <c r="D568" i="8" s="1"/>
  <c r="D573" i="8" s="1"/>
  <c r="D578" i="8" s="1"/>
  <c r="D583" i="8" s="1"/>
  <c r="D588" i="8" s="1"/>
  <c r="D593" i="8" s="1"/>
  <c r="D598" i="8" s="1"/>
  <c r="D603" i="8" s="1"/>
  <c r="D608" i="8" s="1"/>
  <c r="D613" i="8" s="1"/>
  <c r="D618" i="8" s="1"/>
  <c r="D623" i="8" s="1"/>
  <c r="D628" i="8" s="1"/>
  <c r="D633" i="8" s="1"/>
  <c r="D638" i="8" s="1"/>
  <c r="D643" i="8" s="1"/>
  <c r="D648" i="8" s="1"/>
  <c r="D653" i="8" s="1"/>
  <c r="D658" i="8" s="1"/>
  <c r="D663" i="8" s="1"/>
  <c r="D668" i="8" s="1"/>
  <c r="D673" i="8" s="1"/>
  <c r="D678" i="8" s="1"/>
  <c r="D683" i="8" s="1"/>
  <c r="D688" i="8" s="1"/>
  <c r="D693" i="8" s="1"/>
  <c r="D698" i="8" s="1"/>
  <c r="D703" i="8" s="1"/>
  <c r="D708" i="8" s="1"/>
  <c r="D713" i="8" s="1"/>
  <c r="D718" i="8" s="1"/>
  <c r="D723" i="8" s="1"/>
  <c r="D728" i="8" s="1"/>
  <c r="D733" i="8" s="1"/>
  <c r="D738" i="8" s="1"/>
  <c r="D743" i="8" s="1"/>
  <c r="D748" i="8" s="1"/>
  <c r="D753" i="8" s="1"/>
  <c r="D758" i="8" s="1"/>
  <c r="D763" i="8" s="1"/>
  <c r="D768" i="8" s="1"/>
  <c r="D773" i="8" s="1"/>
  <c r="D778" i="8" s="1"/>
  <c r="D783" i="8" s="1"/>
  <c r="D788" i="8" s="1"/>
  <c r="D793" i="8" s="1"/>
  <c r="D798" i="8" s="1"/>
  <c r="D803" i="8" s="1"/>
  <c r="D808" i="8" s="1"/>
  <c r="D813" i="8" s="1"/>
  <c r="D818" i="8" s="1"/>
  <c r="D823" i="8" s="1"/>
  <c r="D828" i="8" s="1"/>
  <c r="D833" i="8" s="1"/>
  <c r="D838" i="8" s="1"/>
  <c r="D843" i="8" s="1"/>
  <c r="D848" i="8" s="1"/>
  <c r="D853" i="8" s="1"/>
  <c r="D858" i="8" s="1"/>
  <c r="D863" i="8" s="1"/>
  <c r="D868" i="8" s="1"/>
  <c r="D873" i="8" s="1"/>
  <c r="D878" i="8" s="1"/>
  <c r="D883" i="8" s="1"/>
  <c r="D887" i="8" s="1"/>
  <c r="D891" i="8" s="1"/>
  <c r="D895" i="8" s="1"/>
  <c r="G53" i="8"/>
  <c r="E53" i="8" s="1"/>
  <c r="D49" i="8"/>
  <c r="G49" i="8"/>
  <c r="E49" i="8" s="1"/>
  <c r="G391" i="2"/>
  <c r="D36" i="8"/>
  <c r="G36" i="8"/>
  <c r="E36" i="8" s="1"/>
  <c r="D28" i="8"/>
  <c r="G28" i="8"/>
  <c r="E28" i="8" s="1"/>
  <c r="D52" i="8"/>
  <c r="D57" i="8" s="1"/>
  <c r="D62" i="8" s="1"/>
  <c r="D67" i="8" s="1"/>
  <c r="D72" i="8" s="1"/>
  <c r="D77" i="8" s="1"/>
  <c r="D82" i="8" s="1"/>
  <c r="D87" i="8" s="1"/>
  <c r="D92" i="8" s="1"/>
  <c r="D97" i="8" s="1"/>
  <c r="D102" i="8" s="1"/>
  <c r="D107" i="8" s="1"/>
  <c r="D112" i="8" s="1"/>
  <c r="D117" i="8" s="1"/>
  <c r="D122" i="8" s="1"/>
  <c r="D127" i="8" s="1"/>
  <c r="D132" i="8" s="1"/>
  <c r="D137" i="8" s="1"/>
  <c r="D142" i="8" s="1"/>
  <c r="D147" i="8" s="1"/>
  <c r="D152" i="8" s="1"/>
  <c r="D157" i="8" s="1"/>
  <c r="D162" i="8" s="1"/>
  <c r="D167" i="8" s="1"/>
  <c r="D172" i="8" s="1"/>
  <c r="D177" i="8" s="1"/>
  <c r="D182" i="8" s="1"/>
  <c r="D187" i="8" s="1"/>
  <c r="D192" i="8" s="1"/>
  <c r="D197" i="8" s="1"/>
  <c r="D202" i="8" s="1"/>
  <c r="D207" i="8" s="1"/>
  <c r="D212" i="8" s="1"/>
  <c r="D217" i="8" s="1"/>
  <c r="D222" i="8" s="1"/>
  <c r="D227" i="8" s="1"/>
  <c r="D232" i="8" s="1"/>
  <c r="D237" i="8" s="1"/>
  <c r="D242" i="8" s="1"/>
  <c r="D247" i="8" s="1"/>
  <c r="D252" i="8" s="1"/>
  <c r="D257" i="8" s="1"/>
  <c r="D262" i="8" s="1"/>
  <c r="D267" i="8" s="1"/>
  <c r="D272" i="8" s="1"/>
  <c r="D277" i="8" s="1"/>
  <c r="D282" i="8" s="1"/>
  <c r="D287" i="8" s="1"/>
  <c r="D292" i="8" s="1"/>
  <c r="D297" i="8" s="1"/>
  <c r="D302" i="8" s="1"/>
  <c r="D307" i="8" s="1"/>
  <c r="D312" i="8" s="1"/>
  <c r="D317" i="8" s="1"/>
  <c r="D322" i="8" s="1"/>
  <c r="D327" i="8" s="1"/>
  <c r="D332" i="8" s="1"/>
  <c r="D337" i="8" s="1"/>
  <c r="D342" i="8" s="1"/>
  <c r="D347" i="8" s="1"/>
  <c r="D352" i="8" s="1"/>
  <c r="D357" i="8" s="1"/>
  <c r="D362" i="8" s="1"/>
  <c r="D367" i="8" s="1"/>
  <c r="D372" i="8" s="1"/>
  <c r="D377" i="8" s="1"/>
  <c r="D382" i="8" s="1"/>
  <c r="D387" i="8" s="1"/>
  <c r="D392" i="8" s="1"/>
  <c r="D397" i="8" s="1"/>
  <c r="D402" i="8" s="1"/>
  <c r="D407" i="8" s="1"/>
  <c r="D412" i="8" s="1"/>
  <c r="D417" i="8" s="1"/>
  <c r="D422" i="8" s="1"/>
  <c r="D427" i="8" s="1"/>
  <c r="D432" i="8" s="1"/>
  <c r="D437" i="8" s="1"/>
  <c r="D442" i="8" s="1"/>
  <c r="D447" i="8" s="1"/>
  <c r="D452" i="8" s="1"/>
  <c r="D457" i="8" s="1"/>
  <c r="D462" i="8" s="1"/>
  <c r="D467" i="8" s="1"/>
  <c r="D472" i="8" s="1"/>
  <c r="D477" i="8" s="1"/>
  <c r="D482" i="8" s="1"/>
  <c r="D487" i="8" s="1"/>
  <c r="D492" i="8" s="1"/>
  <c r="D497" i="8" s="1"/>
  <c r="D502" i="8" s="1"/>
  <c r="D507" i="8" s="1"/>
  <c r="D512" i="8" s="1"/>
  <c r="D517" i="8" s="1"/>
  <c r="D522" i="8" s="1"/>
  <c r="D527" i="8" s="1"/>
  <c r="D532" i="8" s="1"/>
  <c r="D537" i="8" s="1"/>
  <c r="D542" i="8" s="1"/>
  <c r="D547" i="8" s="1"/>
  <c r="D552" i="8" s="1"/>
  <c r="D557" i="8" s="1"/>
  <c r="D562" i="8" s="1"/>
  <c r="D567" i="8" s="1"/>
  <c r="D572" i="8" s="1"/>
  <c r="D577" i="8" s="1"/>
  <c r="D582" i="8" s="1"/>
  <c r="D587" i="8" s="1"/>
  <c r="D592" i="8" s="1"/>
  <c r="D597" i="8" s="1"/>
  <c r="D602" i="8" s="1"/>
  <c r="D607" i="8" s="1"/>
  <c r="D612" i="8" s="1"/>
  <c r="D617" i="8" s="1"/>
  <c r="D622" i="8" s="1"/>
  <c r="D627" i="8" s="1"/>
  <c r="D632" i="8" s="1"/>
  <c r="D637" i="8" s="1"/>
  <c r="D642" i="8" s="1"/>
  <c r="D647" i="8" s="1"/>
  <c r="D652" i="8" s="1"/>
  <c r="D657" i="8" s="1"/>
  <c r="D662" i="8" s="1"/>
  <c r="D667" i="8" s="1"/>
  <c r="D672" i="8" s="1"/>
  <c r="D677" i="8" s="1"/>
  <c r="D682" i="8" s="1"/>
  <c r="D687" i="8" s="1"/>
  <c r="D692" i="8" s="1"/>
  <c r="D697" i="8" s="1"/>
  <c r="D702" i="8" s="1"/>
  <c r="D707" i="8" s="1"/>
  <c r="D712" i="8" s="1"/>
  <c r="D717" i="8" s="1"/>
  <c r="D722" i="8" s="1"/>
  <c r="D727" i="8" s="1"/>
  <c r="D732" i="8" s="1"/>
  <c r="D737" i="8" s="1"/>
  <c r="D742" i="8" s="1"/>
  <c r="D747" i="8" s="1"/>
  <c r="D752" i="8" s="1"/>
  <c r="D757" i="8" s="1"/>
  <c r="D762" i="8" s="1"/>
  <c r="D767" i="8" s="1"/>
  <c r="D772" i="8" s="1"/>
  <c r="D777" i="8" s="1"/>
  <c r="D782" i="8" s="1"/>
  <c r="D787" i="8" s="1"/>
  <c r="D792" i="8" s="1"/>
  <c r="D797" i="8" s="1"/>
  <c r="D802" i="8" s="1"/>
  <c r="D807" i="8" s="1"/>
  <c r="D812" i="8" s="1"/>
  <c r="D817" i="8" s="1"/>
  <c r="D822" i="8" s="1"/>
  <c r="D827" i="8" s="1"/>
  <c r="D832" i="8" s="1"/>
  <c r="D837" i="8" s="1"/>
  <c r="D842" i="8" s="1"/>
  <c r="D847" i="8" s="1"/>
  <c r="D852" i="8" s="1"/>
  <c r="D857" i="8" s="1"/>
  <c r="D862" i="8" s="1"/>
  <c r="D867" i="8" s="1"/>
  <c r="D872" i="8" s="1"/>
  <c r="D877" i="8" s="1"/>
  <c r="D882" i="8" s="1"/>
  <c r="G52" i="8"/>
  <c r="E52" i="8" s="1"/>
  <c r="D46" i="8"/>
  <c r="G46" i="8"/>
  <c r="E46" i="8" s="1"/>
  <c r="D51" i="8"/>
  <c r="D56" i="8" s="1"/>
  <c r="D61" i="8" s="1"/>
  <c r="D66" i="8" s="1"/>
  <c r="D71" i="8" s="1"/>
  <c r="D76" i="8" s="1"/>
  <c r="D81" i="8" s="1"/>
  <c r="D86" i="8" s="1"/>
  <c r="D91" i="8" s="1"/>
  <c r="D96" i="8" s="1"/>
  <c r="D101" i="8" s="1"/>
  <c r="D106" i="8" s="1"/>
  <c r="D111" i="8" s="1"/>
  <c r="D116" i="8" s="1"/>
  <c r="D121" i="8" s="1"/>
  <c r="D126" i="8" s="1"/>
  <c r="D131" i="8" s="1"/>
  <c r="D136" i="8" s="1"/>
  <c r="D141" i="8" s="1"/>
  <c r="D146" i="8" s="1"/>
  <c r="D151" i="8" s="1"/>
  <c r="D156" i="8" s="1"/>
  <c r="D161" i="8" s="1"/>
  <c r="D166" i="8" s="1"/>
  <c r="D171" i="8" s="1"/>
  <c r="D176" i="8" s="1"/>
  <c r="D181" i="8" s="1"/>
  <c r="D186" i="8" s="1"/>
  <c r="D191" i="8" s="1"/>
  <c r="D196" i="8" s="1"/>
  <c r="D201" i="8" s="1"/>
  <c r="D206" i="8" s="1"/>
  <c r="D211" i="8" s="1"/>
  <c r="D216" i="8" s="1"/>
  <c r="D221" i="8" s="1"/>
  <c r="D226" i="8" s="1"/>
  <c r="D231" i="8" s="1"/>
  <c r="D236" i="8" s="1"/>
  <c r="D241" i="8" s="1"/>
  <c r="D246" i="8" s="1"/>
  <c r="D251" i="8" s="1"/>
  <c r="D256" i="8" s="1"/>
  <c r="D261" i="8" s="1"/>
  <c r="D266" i="8" s="1"/>
  <c r="D271" i="8" s="1"/>
  <c r="D276" i="8" s="1"/>
  <c r="D281" i="8" s="1"/>
  <c r="D286" i="8" s="1"/>
  <c r="D291" i="8" s="1"/>
  <c r="D296" i="8" s="1"/>
  <c r="D301" i="8" s="1"/>
  <c r="D306" i="8" s="1"/>
  <c r="D311" i="8" s="1"/>
  <c r="D316" i="8" s="1"/>
  <c r="D321" i="8" s="1"/>
  <c r="D326" i="8" s="1"/>
  <c r="D331" i="8" s="1"/>
  <c r="D336" i="8" s="1"/>
  <c r="D341" i="8" s="1"/>
  <c r="D346" i="8" s="1"/>
  <c r="D351" i="8" s="1"/>
  <c r="D356" i="8" s="1"/>
  <c r="D361" i="8" s="1"/>
  <c r="D366" i="8" s="1"/>
  <c r="D371" i="8" s="1"/>
  <c r="D376" i="8" s="1"/>
  <c r="D381" i="8" s="1"/>
  <c r="D386" i="8" s="1"/>
  <c r="D391" i="8" s="1"/>
  <c r="D396" i="8" s="1"/>
  <c r="D401" i="8" s="1"/>
  <c r="D406" i="8" s="1"/>
  <c r="D411" i="8" s="1"/>
  <c r="D416" i="8" s="1"/>
  <c r="D421" i="8" s="1"/>
  <c r="D426" i="8" s="1"/>
  <c r="D431" i="8" s="1"/>
  <c r="D436" i="8" s="1"/>
  <c r="D441" i="8" s="1"/>
  <c r="D446" i="8" s="1"/>
  <c r="D451" i="8" s="1"/>
  <c r="D456" i="8" s="1"/>
  <c r="D461" i="8" s="1"/>
  <c r="D466" i="8" s="1"/>
  <c r="D471" i="8" s="1"/>
  <c r="D476" i="8" s="1"/>
  <c r="D481" i="8" s="1"/>
  <c r="D486" i="8" s="1"/>
  <c r="D491" i="8" s="1"/>
  <c r="D496" i="8" s="1"/>
  <c r="D501" i="8" s="1"/>
  <c r="D506" i="8" s="1"/>
  <c r="D511" i="8" s="1"/>
  <c r="D516" i="8" s="1"/>
  <c r="D521" i="8" s="1"/>
  <c r="D526" i="8" s="1"/>
  <c r="D531" i="8" s="1"/>
  <c r="D536" i="8" s="1"/>
  <c r="D541" i="8" s="1"/>
  <c r="D546" i="8" s="1"/>
  <c r="D551" i="8" s="1"/>
  <c r="D556" i="8" s="1"/>
  <c r="D561" i="8" s="1"/>
  <c r="D566" i="8" s="1"/>
  <c r="D571" i="8" s="1"/>
  <c r="D576" i="8" s="1"/>
  <c r="D581" i="8" s="1"/>
  <c r="D586" i="8" s="1"/>
  <c r="D591" i="8" s="1"/>
  <c r="D596" i="8" s="1"/>
  <c r="D601" i="8" s="1"/>
  <c r="D606" i="8" s="1"/>
  <c r="D611" i="8" s="1"/>
  <c r="D616" i="8" s="1"/>
  <c r="D621" i="8" s="1"/>
  <c r="D626" i="8" s="1"/>
  <c r="D631" i="8" s="1"/>
  <c r="D636" i="8" s="1"/>
  <c r="D641" i="8" s="1"/>
  <c r="D646" i="8" s="1"/>
  <c r="D651" i="8" s="1"/>
  <c r="D656" i="8" s="1"/>
  <c r="D661" i="8" s="1"/>
  <c r="D666" i="8" s="1"/>
  <c r="D671" i="8" s="1"/>
  <c r="D676" i="8" s="1"/>
  <c r="D681" i="8" s="1"/>
  <c r="D686" i="8" s="1"/>
  <c r="D691" i="8" s="1"/>
  <c r="D696" i="8" s="1"/>
  <c r="D701" i="8" s="1"/>
  <c r="D706" i="8" s="1"/>
  <c r="D711" i="8" s="1"/>
  <c r="D716" i="8" s="1"/>
  <c r="D721" i="8" s="1"/>
  <c r="D726" i="8" s="1"/>
  <c r="D731" i="8" s="1"/>
  <c r="D736" i="8" s="1"/>
  <c r="D741" i="8" s="1"/>
  <c r="D746" i="8" s="1"/>
  <c r="D751" i="8" s="1"/>
  <c r="D756" i="8" s="1"/>
  <c r="D761" i="8" s="1"/>
  <c r="D766" i="8" s="1"/>
  <c r="D771" i="8" s="1"/>
  <c r="D776" i="8" s="1"/>
  <c r="D781" i="8" s="1"/>
  <c r="D786" i="8" s="1"/>
  <c r="D791" i="8" s="1"/>
  <c r="D796" i="8" s="1"/>
  <c r="D801" i="8" s="1"/>
  <c r="D806" i="8" s="1"/>
  <c r="D811" i="8" s="1"/>
  <c r="D816" i="8" s="1"/>
  <c r="D821" i="8" s="1"/>
  <c r="D826" i="8" s="1"/>
  <c r="D831" i="8" s="1"/>
  <c r="D836" i="8" s="1"/>
  <c r="D841" i="8" s="1"/>
  <c r="D846" i="8" s="1"/>
  <c r="D851" i="8" s="1"/>
  <c r="D856" i="8" s="1"/>
  <c r="D861" i="8" s="1"/>
  <c r="D866" i="8" s="1"/>
  <c r="D871" i="8" s="1"/>
  <c r="D876" i="8" s="1"/>
  <c r="D881" i="8" s="1"/>
  <c r="D886" i="8" s="1"/>
  <c r="D890" i="8" s="1"/>
  <c r="D894" i="8" s="1"/>
  <c r="G51" i="8"/>
  <c r="E51" i="8" s="1"/>
  <c r="D37" i="8"/>
  <c r="G37" i="8"/>
  <c r="E37" i="8" s="1"/>
  <c r="G914" i="7"/>
  <c r="G421" i="2"/>
  <c r="G524" i="2"/>
  <c r="G492" i="2"/>
  <c r="G468" i="2"/>
  <c r="G234" i="2"/>
  <c r="G238" i="2"/>
  <c r="G156" i="1"/>
  <c r="G154" i="1"/>
  <c r="G155" i="1"/>
  <c r="G157" i="1"/>
  <c r="G43" i="1"/>
  <c r="H43" i="1" s="1"/>
  <c r="G153" i="1"/>
  <c r="G593" i="2"/>
  <c r="G441" i="2"/>
  <c r="G736" i="2"/>
  <c r="G357" i="2"/>
  <c r="G595" i="2"/>
  <c r="G401" i="2"/>
  <c r="G393" i="2"/>
  <c r="G225" i="2"/>
  <c r="G880" i="2"/>
  <c r="G448" i="2"/>
  <c r="G306" i="2"/>
  <c r="G486" i="2"/>
  <c r="G151" i="1"/>
  <c r="G152" i="1"/>
  <c r="G150" i="1"/>
  <c r="G148" i="1"/>
  <c r="F147" i="2" s="1"/>
  <c r="G147" i="2" s="1"/>
  <c r="G149" i="1"/>
  <c r="G146" i="1"/>
  <c r="F145" i="2" s="1"/>
  <c r="G145" i="2" s="1"/>
  <c r="G147" i="1"/>
  <c r="G144" i="1"/>
  <c r="F143" i="2" s="1"/>
  <c r="G143" i="2" s="1"/>
  <c r="G145" i="1"/>
  <c r="G143" i="1"/>
  <c r="G142" i="1"/>
  <c r="G141" i="1"/>
  <c r="G140" i="1"/>
  <c r="G139" i="1"/>
  <c r="G136" i="1"/>
  <c r="G137" i="1"/>
  <c r="G930" i="2"/>
  <c r="G135" i="1"/>
  <c r="G138" i="1"/>
  <c r="G478" i="2"/>
  <c r="G462" i="2"/>
  <c r="G134" i="1"/>
  <c r="G133" i="1"/>
  <c r="G131" i="1"/>
  <c r="G132" i="1"/>
  <c r="G127" i="1"/>
  <c r="G130" i="1"/>
  <c r="G128" i="1"/>
  <c r="G129" i="1"/>
  <c r="G741" i="2"/>
  <c r="G892" i="2"/>
  <c r="G354" i="2"/>
  <c r="G552" i="2"/>
  <c r="G639" i="2"/>
  <c r="G855" i="2"/>
  <c r="G352" i="2"/>
  <c r="G528" i="2"/>
  <c r="G541" i="2"/>
  <c r="G871" i="2"/>
  <c r="G328" i="2"/>
  <c r="G223" i="2"/>
  <c r="G604" i="2"/>
  <c r="G675" i="2"/>
  <c r="G705" i="2"/>
  <c r="G976" i="2"/>
  <c r="G917" i="2"/>
  <c r="G901" i="2"/>
  <c r="G158" i="2"/>
  <c r="G175" i="2"/>
  <c r="G256" i="2"/>
  <c r="G646" i="2"/>
  <c r="G343" i="2"/>
  <c r="G718" i="2"/>
  <c r="G630" i="2"/>
  <c r="G125" i="1"/>
  <c r="G126" i="1"/>
  <c r="G120" i="1"/>
  <c r="F122" i="2" s="1"/>
  <c r="G122" i="2" s="1"/>
  <c r="G124" i="1"/>
  <c r="G118" i="1"/>
  <c r="F120" i="2" s="1"/>
  <c r="G120" i="2" s="1"/>
  <c r="G119" i="1"/>
  <c r="F118" i="2"/>
  <c r="G118" i="2" s="1"/>
  <c r="G123" i="1"/>
  <c r="G122" i="1"/>
  <c r="F116" i="2" s="1"/>
  <c r="G116" i="2" s="1"/>
  <c r="G117" i="1"/>
  <c r="G116" i="1"/>
  <c r="F114" i="2" s="1"/>
  <c r="G114" i="2" s="1"/>
  <c r="G121" i="1"/>
  <c r="G115" i="1"/>
  <c r="G113" i="1"/>
  <c r="G114" i="1"/>
  <c r="G111" i="1"/>
  <c r="G112" i="1"/>
  <c r="G109" i="1"/>
  <c r="G110" i="1"/>
  <c r="G107" i="1"/>
  <c r="G108" i="1"/>
  <c r="G105" i="1"/>
  <c r="G106" i="1"/>
  <c r="G80" i="1"/>
  <c r="G82" i="1"/>
  <c r="G84" i="1"/>
  <c r="G85" i="1"/>
  <c r="G86" i="1"/>
  <c r="G87" i="1"/>
  <c r="G88" i="1"/>
  <c r="G83" i="1"/>
  <c r="G81" i="1"/>
  <c r="G73" i="1"/>
  <c r="G74" i="1"/>
  <c r="G75" i="1"/>
  <c r="G76" i="1"/>
  <c r="G77" i="1"/>
  <c r="G78" i="1"/>
  <c r="G79" i="1"/>
  <c r="G69" i="1"/>
  <c r="G70" i="1"/>
  <c r="G71" i="1"/>
  <c r="G72" i="1"/>
  <c r="G68" i="1"/>
  <c r="G67" i="1"/>
  <c r="G100" i="1"/>
  <c r="G101" i="1"/>
  <c r="G104" i="1"/>
  <c r="G102" i="1"/>
  <c r="G103" i="1"/>
  <c r="G66" i="1"/>
  <c r="G98" i="1"/>
  <c r="G99" i="1"/>
  <c r="G95" i="1"/>
  <c r="G96" i="1"/>
  <c r="G97" i="1"/>
  <c r="G93" i="1"/>
  <c r="G94" i="1"/>
  <c r="G91" i="1"/>
  <c r="F65" i="2" s="1"/>
  <c r="G65" i="2" s="1"/>
  <c r="G92" i="1"/>
  <c r="G89" i="1"/>
  <c r="G90" i="1"/>
  <c r="G61" i="1"/>
  <c r="F58" i="2" s="1"/>
  <c r="G58" i="2" s="1"/>
  <c r="G62" i="1"/>
  <c r="G63" i="1"/>
  <c r="G64" i="1"/>
  <c r="G65" i="1"/>
  <c r="G57" i="1"/>
  <c r="F54" i="2" s="1"/>
  <c r="G54" i="2" s="1"/>
  <c r="G60" i="1"/>
  <c r="G59" i="1"/>
  <c r="G58" i="1"/>
  <c r="G965" i="2"/>
  <c r="G547" i="2"/>
  <c r="G941" i="2"/>
  <c r="G866" i="2"/>
  <c r="G818" i="2"/>
  <c r="G992" i="2"/>
  <c r="G984" i="2"/>
  <c r="G840" i="2"/>
  <c r="G935" i="2"/>
  <c r="G833" i="2"/>
  <c r="G911" i="2"/>
  <c r="G791" i="2"/>
  <c r="G974" i="2"/>
  <c r="G966" i="2"/>
  <c r="G958" i="2"/>
  <c r="G950" i="2"/>
  <c r="G942" i="2"/>
  <c r="G269" i="2"/>
  <c r="G580" i="2"/>
  <c r="G348" i="2"/>
  <c r="G850" i="2"/>
  <c r="G614" i="2"/>
  <c r="G310" i="2"/>
  <c r="G51" i="1"/>
  <c r="F48" i="2" s="1"/>
  <c r="G48" i="2" s="1"/>
  <c r="G52" i="1"/>
  <c r="G53" i="1"/>
  <c r="G54" i="1"/>
  <c r="G55" i="1"/>
  <c r="G56" i="1"/>
  <c r="G46" i="1"/>
  <c r="F43" i="2" s="1"/>
  <c r="G43" i="2" s="1"/>
  <c r="G48" i="1"/>
  <c r="G47" i="1"/>
  <c r="G49" i="1"/>
  <c r="G50" i="1"/>
  <c r="G40" i="1"/>
  <c r="F38" i="2" s="1"/>
  <c r="G38" i="2" s="1"/>
  <c r="G41" i="1"/>
  <c r="G42" i="1"/>
  <c r="G44" i="1"/>
  <c r="G45" i="1"/>
  <c r="G35" i="1"/>
  <c r="F33" i="2" s="1"/>
  <c r="G33" i="2" s="1"/>
  <c r="G36" i="1"/>
  <c r="G37" i="1"/>
  <c r="G38" i="1"/>
  <c r="G39" i="1"/>
  <c r="G30" i="1"/>
  <c r="F28" i="2" s="1"/>
  <c r="G28" i="2" s="1"/>
  <c r="G31" i="1"/>
  <c r="G34" i="1"/>
  <c r="G32" i="1"/>
  <c r="G33" i="1"/>
  <c r="G23" i="1"/>
  <c r="G21" i="1"/>
  <c r="G27" i="1"/>
  <c r="G28" i="1"/>
  <c r="G29" i="1"/>
  <c r="G24" i="1"/>
  <c r="G26" i="1"/>
  <c r="G25" i="1"/>
  <c r="G368" i="2"/>
  <c r="G655" i="2"/>
  <c r="G415" i="2"/>
  <c r="G526" i="2"/>
  <c r="G715" i="2"/>
  <c r="G556" i="2"/>
  <c r="G180" i="2"/>
  <c r="G229" i="2"/>
  <c r="G253" i="2"/>
  <c r="G631" i="2"/>
  <c r="G616" i="2"/>
  <c r="G445" i="2"/>
  <c r="G784" i="2"/>
  <c r="G363" i="2"/>
  <c r="G684" i="2"/>
  <c r="G534" i="2"/>
  <c r="G288" i="2"/>
  <c r="G304" i="2"/>
  <c r="G514" i="2"/>
  <c r="G549" i="2"/>
  <c r="G676" i="2"/>
  <c r="G322" i="2"/>
  <c r="G298" i="2"/>
  <c r="G804" i="2"/>
  <c r="G868" i="2"/>
  <c r="G324" i="2"/>
  <c r="G940" i="2"/>
  <c r="G767" i="2"/>
  <c r="G335" i="2"/>
  <c r="G883" i="2"/>
  <c r="G270" i="2"/>
  <c r="G317" i="2"/>
  <c r="G860" i="2"/>
  <c r="G564" i="2"/>
  <c r="G460" i="2"/>
  <c r="G212" i="2"/>
  <c r="G530" i="2"/>
  <c r="G808" i="2"/>
  <c r="G688" i="2"/>
  <c r="G680" i="2"/>
  <c r="G329" i="2"/>
  <c r="G293" i="2"/>
  <c r="G245" i="2"/>
  <c r="G846" i="2"/>
  <c r="G382" i="2"/>
  <c r="G355" i="2"/>
  <c r="G379" i="2"/>
  <c r="G505" i="2"/>
  <c r="G513" i="2"/>
  <c r="G809" i="2"/>
  <c r="G769" i="2"/>
  <c r="G729" i="2"/>
  <c r="G777" i="2"/>
  <c r="G522" i="2"/>
  <c r="G290" i="2"/>
  <c r="G166" i="2"/>
  <c r="G918" i="2"/>
  <c r="G473" i="2"/>
  <c r="G633" i="2"/>
  <c r="G801" i="2"/>
  <c r="G849" i="2"/>
  <c r="G200" i="2"/>
  <c r="G345" i="2"/>
  <c r="G991" i="2"/>
  <c r="G250" i="2"/>
  <c r="G844" i="2"/>
  <c r="G537" i="2"/>
  <c r="G590" i="2"/>
  <c r="G422" i="2"/>
  <c r="G780" i="2"/>
  <c r="G219" i="2"/>
  <c r="G856" i="2"/>
  <c r="G519" i="2"/>
  <c r="G697" i="2"/>
  <c r="G372" i="2"/>
  <c r="G664" i="2"/>
  <c r="G319" i="2"/>
  <c r="G22" i="1"/>
  <c r="G20" i="1"/>
  <c r="G638" i="2"/>
  <c r="G374" i="2"/>
  <c r="G358" i="2"/>
  <c r="G222" i="2"/>
  <c r="G829" i="2"/>
  <c r="G821" i="2"/>
  <c r="G813" i="2"/>
  <c r="G613" i="2"/>
  <c r="G476" i="2"/>
  <c r="G428" i="2"/>
  <c r="G356" i="2"/>
  <c r="G747" i="2"/>
  <c r="G731" i="2"/>
  <c r="G643" i="2"/>
  <c r="G914" i="2"/>
  <c r="G898" i="2"/>
  <c r="G626" i="2"/>
  <c r="G610" i="2"/>
  <c r="G546" i="2"/>
  <c r="G242" i="2"/>
  <c r="G656" i="2"/>
  <c r="G416" i="2"/>
  <c r="G799" i="2"/>
  <c r="G487" i="2"/>
  <c r="G479" i="2"/>
  <c r="G287" i="2"/>
  <c r="G533" i="2"/>
  <c r="G453" i="2"/>
  <c r="G427" i="2"/>
  <c r="G419" i="2"/>
  <c r="G934" i="2"/>
  <c r="G926" i="2"/>
  <c r="G902" i="2"/>
  <c r="G886" i="2"/>
  <c r="G812" i="2"/>
  <c r="G796" i="2"/>
  <c r="G724" i="2"/>
  <c r="G636" i="2"/>
  <c r="G252" i="2"/>
  <c r="G691" i="2"/>
  <c r="G683" i="2"/>
  <c r="G674" i="2"/>
  <c r="G602" i="2"/>
  <c r="G586" i="2"/>
  <c r="G578" i="2"/>
  <c r="G562" i="2"/>
  <c r="G410" i="2"/>
  <c r="G370" i="2"/>
  <c r="G521" i="2"/>
  <c r="G176" i="2"/>
  <c r="G184" i="2"/>
  <c r="G258" i="2"/>
  <c r="G261" i="2"/>
  <c r="G264" i="2"/>
  <c r="G430" i="2"/>
  <c r="G835" i="2"/>
  <c r="G838" i="2"/>
  <c r="G975" i="2"/>
  <c r="G670" i="2"/>
  <c r="G434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18" i="2"/>
  <c r="G601" i="2"/>
  <c r="G694" i="2"/>
  <c r="G766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241" i="2"/>
  <c r="G997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922" i="2"/>
  <c r="G919" i="2"/>
  <c r="G916" i="2"/>
  <c r="G910" i="2"/>
  <c r="G628" i="2"/>
  <c r="G625" i="2"/>
  <c r="G523" i="2"/>
  <c r="G800" i="2"/>
  <c r="G227" i="2"/>
  <c r="G220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413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251" i="2"/>
  <c r="G239" i="2"/>
  <c r="G224" i="2"/>
  <c r="G218" i="2"/>
  <c r="G209" i="2"/>
  <c r="G194" i="2"/>
  <c r="G188" i="2"/>
  <c r="G185" i="2"/>
  <c r="G161" i="2"/>
  <c r="F3" i="2"/>
  <c r="D250" i="2" s="1"/>
  <c r="G295" i="2"/>
  <c r="G292" i="2"/>
  <c r="G280" i="2"/>
  <c r="G274" i="2"/>
  <c r="G262" i="2"/>
  <c r="G214" i="2"/>
  <c r="G208" i="2"/>
  <c r="G196" i="2"/>
  <c r="G193" i="2"/>
  <c r="G187" i="2"/>
  <c r="G442" i="2"/>
  <c r="G710" i="2"/>
  <c r="G263" i="2"/>
  <c r="G740" i="2"/>
  <c r="G728" i="2"/>
  <c r="G677" i="2"/>
  <c r="G539" i="2"/>
  <c r="G190" i="2"/>
  <c r="G852" i="2"/>
  <c r="G648" i="2"/>
  <c r="G624" i="2"/>
  <c r="G594" i="2"/>
  <c r="G159" i="2"/>
  <c r="G400" i="2"/>
  <c r="G904" i="8" l="1"/>
  <c r="G901" i="8"/>
  <c r="G903" i="8" s="1"/>
  <c r="G902" i="8" s="1"/>
  <c r="F112" i="2"/>
  <c r="G112" i="2" s="1"/>
  <c r="H115" i="1"/>
  <c r="G1013" i="5"/>
  <c r="G1011" i="5"/>
  <c r="F156" i="2"/>
  <c r="G156" i="2" s="1"/>
  <c r="E156" i="2" s="1"/>
  <c r="H157" i="1"/>
  <c r="F154" i="2"/>
  <c r="G154" i="2" s="1"/>
  <c r="E154" i="2" s="1"/>
  <c r="H155" i="1"/>
  <c r="F155" i="2"/>
  <c r="G155" i="2" s="1"/>
  <c r="E155" i="2" s="1"/>
  <c r="H156" i="1"/>
  <c r="F153" i="2"/>
  <c r="G153" i="2" s="1"/>
  <c r="E153" i="2" s="1"/>
  <c r="H154" i="1"/>
  <c r="F152" i="2"/>
  <c r="G152" i="2" s="1"/>
  <c r="E152" i="2" s="1"/>
  <c r="H153" i="1"/>
  <c r="F149" i="2"/>
  <c r="G149" i="2" s="1"/>
  <c r="E149" i="2" s="1"/>
  <c r="H150" i="1"/>
  <c r="F151" i="2"/>
  <c r="G151" i="2" s="1"/>
  <c r="E151" i="2" s="1"/>
  <c r="H152" i="1"/>
  <c r="F150" i="2"/>
  <c r="G150" i="2" s="1"/>
  <c r="E150" i="2" s="1"/>
  <c r="H151" i="1"/>
  <c r="F148" i="2"/>
  <c r="G148" i="2" s="1"/>
  <c r="E148" i="2" s="1"/>
  <c r="H149" i="1"/>
  <c r="H148" i="1"/>
  <c r="F146" i="2"/>
  <c r="G146" i="2" s="1"/>
  <c r="E146" i="2" s="1"/>
  <c r="H147" i="1"/>
  <c r="H146" i="1"/>
  <c r="H144" i="1"/>
  <c r="F144" i="2"/>
  <c r="G144" i="2" s="1"/>
  <c r="E144" i="2" s="1"/>
  <c r="H145" i="1"/>
  <c r="F142" i="2"/>
  <c r="G142" i="2" s="1"/>
  <c r="E142" i="2" s="1"/>
  <c r="H143" i="1"/>
  <c r="F141" i="2"/>
  <c r="G141" i="2" s="1"/>
  <c r="E141" i="2" s="1"/>
  <c r="H142" i="1"/>
  <c r="F140" i="2"/>
  <c r="G140" i="2" s="1"/>
  <c r="E140" i="2" s="1"/>
  <c r="H141" i="1"/>
  <c r="F137" i="2"/>
  <c r="G137" i="2" s="1"/>
  <c r="E137" i="2" s="1"/>
  <c r="H138" i="1"/>
  <c r="F138" i="2"/>
  <c r="G138" i="2" s="1"/>
  <c r="E138" i="2" s="1"/>
  <c r="H139" i="1"/>
  <c r="F139" i="2"/>
  <c r="G139" i="2" s="1"/>
  <c r="E139" i="2" s="1"/>
  <c r="H140" i="1"/>
  <c r="F136" i="2"/>
  <c r="G136" i="2" s="1"/>
  <c r="E136" i="2" s="1"/>
  <c r="H137" i="1"/>
  <c r="F135" i="2"/>
  <c r="G135" i="2" s="1"/>
  <c r="E135" i="2" s="1"/>
  <c r="H136" i="1"/>
  <c r="F134" i="2"/>
  <c r="G134" i="2" s="1"/>
  <c r="E134" i="2" s="1"/>
  <c r="H135" i="1"/>
  <c r="F131" i="2"/>
  <c r="G131" i="2" s="1"/>
  <c r="E131" i="2" s="1"/>
  <c r="H132" i="1"/>
  <c r="F130" i="2"/>
  <c r="G130" i="2" s="1"/>
  <c r="E130" i="2" s="1"/>
  <c r="H131" i="1"/>
  <c r="F132" i="2"/>
  <c r="G132" i="2" s="1"/>
  <c r="E132" i="2" s="1"/>
  <c r="H133" i="1"/>
  <c r="F133" i="2"/>
  <c r="G133" i="2" s="1"/>
  <c r="E133" i="2" s="1"/>
  <c r="H134" i="1"/>
  <c r="F129" i="2"/>
  <c r="G129" i="2" s="1"/>
  <c r="E129" i="2" s="1"/>
  <c r="H130" i="1"/>
  <c r="F128" i="2"/>
  <c r="G128" i="2" s="1"/>
  <c r="E128" i="2" s="1"/>
  <c r="H129" i="1"/>
  <c r="F127" i="2"/>
  <c r="G127" i="2" s="1"/>
  <c r="E127" i="2" s="1"/>
  <c r="H128" i="1"/>
  <c r="F126" i="2"/>
  <c r="G126" i="2" s="1"/>
  <c r="E126" i="2" s="1"/>
  <c r="H127" i="1"/>
  <c r="F125" i="2"/>
  <c r="G125" i="2" s="1"/>
  <c r="E125" i="2" s="1"/>
  <c r="H126" i="1"/>
  <c r="F124" i="2"/>
  <c r="G124" i="2" s="1"/>
  <c r="E124" i="2" s="1"/>
  <c r="H125" i="1"/>
  <c r="F123" i="2"/>
  <c r="G123" i="2" s="1"/>
  <c r="E123" i="2" s="1"/>
  <c r="H124" i="1"/>
  <c r="H120" i="1"/>
  <c r="F121" i="2"/>
  <c r="G121" i="2" s="1"/>
  <c r="E121" i="2" s="1"/>
  <c r="H119" i="1"/>
  <c r="H118" i="1"/>
  <c r="F119" i="2"/>
  <c r="G119" i="2" s="1"/>
  <c r="E119" i="2" s="1"/>
  <c r="H123" i="1"/>
  <c r="F117" i="2"/>
  <c r="G117" i="2" s="1"/>
  <c r="E117" i="2" s="1"/>
  <c r="H117" i="1"/>
  <c r="H122" i="1"/>
  <c r="F115" i="2"/>
  <c r="G115" i="2" s="1"/>
  <c r="E115" i="2" s="1"/>
  <c r="H121" i="1"/>
  <c r="H116" i="1"/>
  <c r="F113" i="2"/>
  <c r="G113" i="2" s="1"/>
  <c r="E113" i="2" s="1"/>
  <c r="F111" i="2"/>
  <c r="G111" i="2" s="1"/>
  <c r="E111" i="2" s="1"/>
  <c r="H114" i="1"/>
  <c r="F110" i="2"/>
  <c r="G110" i="2" s="1"/>
  <c r="E110" i="2" s="1"/>
  <c r="H113" i="1"/>
  <c r="F109" i="2"/>
  <c r="G109" i="2" s="1"/>
  <c r="E109" i="2" s="1"/>
  <c r="H112" i="1"/>
  <c r="F108" i="2"/>
  <c r="G108" i="2" s="1"/>
  <c r="E108" i="2" s="1"/>
  <c r="H111" i="1"/>
  <c r="F107" i="2"/>
  <c r="G107" i="2" s="1"/>
  <c r="E107" i="2" s="1"/>
  <c r="H110" i="1"/>
  <c r="F106" i="2"/>
  <c r="G106" i="2" s="1"/>
  <c r="E106" i="2" s="1"/>
  <c r="H109" i="1"/>
  <c r="F105" i="2"/>
  <c r="G105" i="2" s="1"/>
  <c r="E105" i="2" s="1"/>
  <c r="H108" i="1"/>
  <c r="F104" i="2"/>
  <c r="G104" i="2" s="1"/>
  <c r="E104" i="2" s="1"/>
  <c r="H107" i="1"/>
  <c r="F103" i="2"/>
  <c r="G103" i="2" s="1"/>
  <c r="E103" i="2" s="1"/>
  <c r="H106" i="1"/>
  <c r="F102" i="2"/>
  <c r="G102" i="2" s="1"/>
  <c r="E102" i="2" s="1"/>
  <c r="H105" i="1"/>
  <c r="F101" i="2"/>
  <c r="G101" i="2" s="1"/>
  <c r="E101" i="2" s="1"/>
  <c r="H88" i="1"/>
  <c r="F100" i="2"/>
  <c r="G100" i="2" s="1"/>
  <c r="E100" i="2" s="1"/>
  <c r="H87" i="1"/>
  <c r="F99" i="2"/>
  <c r="G99" i="2" s="1"/>
  <c r="E99" i="2" s="1"/>
  <c r="H86" i="1"/>
  <c r="F98" i="2"/>
  <c r="G98" i="2" s="1"/>
  <c r="E98" i="2" s="1"/>
  <c r="H85" i="1"/>
  <c r="F97" i="2"/>
  <c r="G97" i="2" s="1"/>
  <c r="E97" i="2" s="1"/>
  <c r="H84" i="1"/>
  <c r="F96" i="2"/>
  <c r="G96" i="2" s="1"/>
  <c r="E96" i="2" s="1"/>
  <c r="H83" i="1"/>
  <c r="F95" i="2"/>
  <c r="G95" i="2" s="1"/>
  <c r="E95" i="2" s="1"/>
  <c r="H82" i="1"/>
  <c r="F94" i="2"/>
  <c r="G94" i="2" s="1"/>
  <c r="E94" i="2" s="1"/>
  <c r="H81" i="1"/>
  <c r="F93" i="2"/>
  <c r="G93" i="2" s="1"/>
  <c r="E93" i="2" s="1"/>
  <c r="H80" i="1"/>
  <c r="F92" i="2"/>
  <c r="G92" i="2" s="1"/>
  <c r="E92" i="2" s="1"/>
  <c r="H79" i="1"/>
  <c r="F91" i="2"/>
  <c r="G91" i="2" s="1"/>
  <c r="E91" i="2" s="1"/>
  <c r="H78" i="1"/>
  <c r="F90" i="2"/>
  <c r="G90" i="2" s="1"/>
  <c r="E90" i="2" s="1"/>
  <c r="H77" i="1"/>
  <c r="F89" i="2"/>
  <c r="G89" i="2" s="1"/>
  <c r="E89" i="2" s="1"/>
  <c r="H76" i="1"/>
  <c r="F88" i="2"/>
  <c r="G88" i="2" s="1"/>
  <c r="E88" i="2" s="1"/>
  <c r="H75" i="1"/>
  <c r="F87" i="2"/>
  <c r="G87" i="2" s="1"/>
  <c r="E87" i="2" s="1"/>
  <c r="H74" i="1"/>
  <c r="F86" i="2"/>
  <c r="G86" i="2" s="1"/>
  <c r="E86" i="2" s="1"/>
  <c r="H73" i="1"/>
  <c r="F85" i="2"/>
  <c r="G85" i="2" s="1"/>
  <c r="E85" i="2" s="1"/>
  <c r="H72" i="1"/>
  <c r="F84" i="2"/>
  <c r="G84" i="2" s="1"/>
  <c r="E84" i="2" s="1"/>
  <c r="H71" i="1"/>
  <c r="F83" i="2"/>
  <c r="G83" i="2" s="1"/>
  <c r="E83" i="2" s="1"/>
  <c r="H70" i="1"/>
  <c r="F82" i="2"/>
  <c r="G82" i="2" s="1"/>
  <c r="E82" i="2" s="1"/>
  <c r="H69" i="1"/>
  <c r="H67" i="1"/>
  <c r="F80" i="2"/>
  <c r="G80" i="2" s="1"/>
  <c r="E80" i="2" s="1"/>
  <c r="H68" i="1"/>
  <c r="F81" i="2"/>
  <c r="G81" i="2" s="1"/>
  <c r="E81" i="2" s="1"/>
  <c r="F79" i="2"/>
  <c r="G79" i="2" s="1"/>
  <c r="E79" i="2" s="1"/>
  <c r="H66" i="1"/>
  <c r="F78" i="2"/>
  <c r="G78" i="2" s="1"/>
  <c r="E78" i="2" s="1"/>
  <c r="H104" i="1"/>
  <c r="F77" i="2"/>
  <c r="G77" i="2" s="1"/>
  <c r="E77" i="2" s="1"/>
  <c r="H103" i="1"/>
  <c r="F76" i="2"/>
  <c r="G76" i="2" s="1"/>
  <c r="E76" i="2" s="1"/>
  <c r="H102" i="1"/>
  <c r="F75" i="2"/>
  <c r="G75" i="2" s="1"/>
  <c r="E75" i="2" s="1"/>
  <c r="H101" i="1"/>
  <c r="F74" i="2"/>
  <c r="G74" i="2" s="1"/>
  <c r="E74" i="2" s="1"/>
  <c r="H100" i="1"/>
  <c r="F73" i="2"/>
  <c r="G73" i="2" s="1"/>
  <c r="E73" i="2" s="1"/>
  <c r="H99" i="1"/>
  <c r="F72" i="2"/>
  <c r="G72" i="2" s="1"/>
  <c r="E72" i="2" s="1"/>
  <c r="H98" i="1"/>
  <c r="F71" i="2"/>
  <c r="G71" i="2" s="1"/>
  <c r="E71" i="2" s="1"/>
  <c r="H97" i="1"/>
  <c r="F70" i="2"/>
  <c r="G70" i="2" s="1"/>
  <c r="E70" i="2" s="1"/>
  <c r="H96" i="1"/>
  <c r="F69" i="2"/>
  <c r="G69" i="2" s="1"/>
  <c r="E69" i="2" s="1"/>
  <c r="H95" i="1"/>
  <c r="F68" i="2"/>
  <c r="G68" i="2" s="1"/>
  <c r="E68" i="2" s="1"/>
  <c r="H94" i="1"/>
  <c r="F67" i="2"/>
  <c r="G67" i="2" s="1"/>
  <c r="E67" i="2" s="1"/>
  <c r="H93" i="1"/>
  <c r="F66" i="2"/>
  <c r="G66" i="2" s="1"/>
  <c r="E66" i="2" s="1"/>
  <c r="H92" i="1"/>
  <c r="H91" i="1"/>
  <c r="F64" i="2"/>
  <c r="G64" i="2" s="1"/>
  <c r="E64" i="2" s="1"/>
  <c r="H90" i="1"/>
  <c r="F63" i="2"/>
  <c r="G63" i="2" s="1"/>
  <c r="E63" i="2" s="1"/>
  <c r="H89" i="1"/>
  <c r="H61" i="1"/>
  <c r="H65" i="1"/>
  <c r="F62" i="2"/>
  <c r="G62" i="2" s="1"/>
  <c r="E62" i="2" s="1"/>
  <c r="H64" i="1"/>
  <c r="F61" i="2"/>
  <c r="G61" i="2" s="1"/>
  <c r="E61" i="2" s="1"/>
  <c r="H63" i="1"/>
  <c r="F60" i="2"/>
  <c r="G60" i="2" s="1"/>
  <c r="E60" i="2" s="1"/>
  <c r="H62" i="1"/>
  <c r="F59" i="2"/>
  <c r="G59" i="2" s="1"/>
  <c r="E59" i="2" s="1"/>
  <c r="H57" i="1"/>
  <c r="H58" i="1"/>
  <c r="F55" i="2"/>
  <c r="G55" i="2" s="1"/>
  <c r="E55" i="2" s="1"/>
  <c r="H59" i="1"/>
  <c r="F56" i="2"/>
  <c r="G56" i="2" s="1"/>
  <c r="E56" i="2" s="1"/>
  <c r="F57" i="2"/>
  <c r="G57" i="2" s="1"/>
  <c r="E57" i="2" s="1"/>
  <c r="H60" i="1"/>
  <c r="H51" i="1"/>
  <c r="F53" i="2"/>
  <c r="G53" i="2" s="1"/>
  <c r="E53" i="2" s="1"/>
  <c r="H56" i="1"/>
  <c r="F52" i="2"/>
  <c r="G52" i="2" s="1"/>
  <c r="E52" i="2" s="1"/>
  <c r="H55" i="1"/>
  <c r="F51" i="2"/>
  <c r="G51" i="2" s="1"/>
  <c r="E51" i="2" s="1"/>
  <c r="H54" i="1"/>
  <c r="H53" i="1"/>
  <c r="F50" i="2"/>
  <c r="G50" i="2" s="1"/>
  <c r="E50" i="2" s="1"/>
  <c r="H52" i="1"/>
  <c r="F49" i="2"/>
  <c r="G49" i="2" s="1"/>
  <c r="E49" i="2" s="1"/>
  <c r="H46" i="1"/>
  <c r="F47" i="2"/>
  <c r="G47" i="2" s="1"/>
  <c r="E47" i="2" s="1"/>
  <c r="H50" i="1"/>
  <c r="F46" i="2"/>
  <c r="G46" i="2" s="1"/>
  <c r="E46" i="2" s="1"/>
  <c r="H49" i="1"/>
  <c r="H47" i="1"/>
  <c r="F44" i="2"/>
  <c r="G44" i="2" s="1"/>
  <c r="E44" i="2" s="1"/>
  <c r="F45" i="2"/>
  <c r="G45" i="2" s="1"/>
  <c r="E45" i="2" s="1"/>
  <c r="H48" i="1"/>
  <c r="H40" i="1"/>
  <c r="H45" i="1"/>
  <c r="F42" i="2"/>
  <c r="G42" i="2" s="1"/>
  <c r="E42" i="2" s="1"/>
  <c r="F41" i="2"/>
  <c r="G41" i="2" s="1"/>
  <c r="E41" i="2" s="1"/>
  <c r="H44" i="1"/>
  <c r="H42" i="1"/>
  <c r="F40" i="2"/>
  <c r="G40" i="2" s="1"/>
  <c r="E40" i="2" s="1"/>
  <c r="H41" i="1"/>
  <c r="F39" i="2"/>
  <c r="G39" i="2" s="1"/>
  <c r="E39" i="2" s="1"/>
  <c r="H35" i="1"/>
  <c r="H39" i="1"/>
  <c r="F37" i="2"/>
  <c r="G37" i="2" s="1"/>
  <c r="E37" i="2" s="1"/>
  <c r="H38" i="1"/>
  <c r="F36" i="2"/>
  <c r="G36" i="2" s="1"/>
  <c r="E36" i="2" s="1"/>
  <c r="F35" i="2"/>
  <c r="G35" i="2" s="1"/>
  <c r="E35" i="2" s="1"/>
  <c r="H37" i="1"/>
  <c r="H36" i="1"/>
  <c r="F34" i="2"/>
  <c r="G34" i="2" s="1"/>
  <c r="E34" i="2" s="1"/>
  <c r="H30" i="1"/>
  <c r="H33" i="1"/>
  <c r="F31" i="2"/>
  <c r="G31" i="2" s="1"/>
  <c r="E31" i="2" s="1"/>
  <c r="F30" i="2"/>
  <c r="G30" i="2" s="1"/>
  <c r="E30" i="2" s="1"/>
  <c r="H32" i="1"/>
  <c r="F32" i="2"/>
  <c r="G32" i="2" s="1"/>
  <c r="E32" i="2" s="1"/>
  <c r="H34" i="1"/>
  <c r="F29" i="2"/>
  <c r="G29" i="2" s="1"/>
  <c r="E29" i="2" s="1"/>
  <c r="H31" i="1"/>
  <c r="F22" i="2"/>
  <c r="G22" i="2" s="1"/>
  <c r="E22" i="2" s="1"/>
  <c r="H24" i="1"/>
  <c r="F20" i="2"/>
  <c r="G20" i="2" s="1"/>
  <c r="E20" i="2" s="1"/>
  <c r="H23" i="1"/>
  <c r="H25" i="1"/>
  <c r="F21" i="2"/>
  <c r="G21" i="2" s="1"/>
  <c r="E21" i="2" s="1"/>
  <c r="H26" i="1"/>
  <c r="F23" i="2"/>
  <c r="G23" i="2" s="1"/>
  <c r="E23" i="2" s="1"/>
  <c r="F27" i="2"/>
  <c r="G27" i="2" s="1"/>
  <c r="E27" i="2" s="1"/>
  <c r="H29" i="1"/>
  <c r="F25" i="2"/>
  <c r="G25" i="2" s="1"/>
  <c r="E25" i="2" s="1"/>
  <c r="H27" i="1"/>
  <c r="F24" i="2"/>
  <c r="G24" i="2" s="1"/>
  <c r="E24" i="2" s="1"/>
  <c r="H21" i="1"/>
  <c r="F26" i="2"/>
  <c r="G26" i="2" s="1"/>
  <c r="E26" i="2" s="1"/>
  <c r="H28" i="1"/>
  <c r="F18" i="2"/>
  <c r="G18" i="2" s="1"/>
  <c r="E18" i="2" s="1"/>
  <c r="H20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E246" i="2"/>
  <c r="D415" i="2"/>
  <c r="D571" i="2"/>
  <c r="D183" i="2"/>
  <c r="E802" i="2"/>
  <c r="E388" i="2"/>
  <c r="D461" i="2"/>
  <c r="D312" i="2"/>
  <c r="E719" i="2"/>
  <c r="D838" i="2"/>
  <c r="D305" i="2"/>
  <c r="D500" i="2"/>
  <c r="D190" i="2"/>
  <c r="D943" i="2"/>
  <c r="E520" i="2"/>
  <c r="E231" i="2"/>
  <c r="E604" i="2"/>
  <c r="E668" i="2"/>
  <c r="E683" i="2"/>
  <c r="E813" i="2"/>
  <c r="D733" i="2"/>
  <c r="E936" i="2"/>
  <c r="E283" i="2"/>
  <c r="D435" i="2"/>
  <c r="E970" i="2"/>
  <c r="D858" i="2"/>
  <c r="D633" i="2"/>
  <c r="E536" i="2"/>
  <c r="D920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608" i="2"/>
  <c r="E593" i="2"/>
  <c r="E237" i="2"/>
  <c r="E633" i="2"/>
  <c r="D585" i="2"/>
  <c r="E647" i="2"/>
  <c r="D239" i="2"/>
  <c r="D628" i="2"/>
  <c r="D583" i="2"/>
  <c r="E383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927" i="2"/>
  <c r="D675" i="2"/>
  <c r="D862" i="2"/>
  <c r="E710" i="2"/>
  <c r="E324" i="2"/>
  <c r="E260" i="2"/>
  <c r="E849" i="2"/>
  <c r="E253" i="2"/>
  <c r="E566" i="2"/>
  <c r="E466" i="2"/>
  <c r="E600" i="2"/>
  <c r="E440" i="2"/>
  <c r="D506" i="2"/>
  <c r="E768" i="2"/>
  <c r="E578" i="2"/>
  <c r="D180" i="2"/>
  <c r="D782" i="2"/>
  <c r="E584" i="2"/>
  <c r="E873" i="2"/>
  <c r="E799" i="2"/>
  <c r="D605" i="2"/>
  <c r="D470" i="2"/>
  <c r="E821" i="2"/>
  <c r="E734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636" i="2"/>
  <c r="D805" i="2"/>
  <c r="E687" i="2"/>
  <c r="E551" i="2"/>
  <c r="E437" i="2"/>
  <c r="E171" i="2"/>
  <c r="E449" i="2"/>
  <c r="D601" i="2"/>
  <c r="D439" i="2"/>
  <c r="E670" i="2"/>
  <c r="D473" i="2"/>
  <c r="D905" i="2"/>
  <c r="D445" i="2"/>
  <c r="D614" i="2"/>
  <c r="D489" i="2"/>
  <c r="E456" i="2"/>
  <c r="D684" i="2"/>
  <c r="E791" i="2"/>
  <c r="D707" i="2"/>
  <c r="E346" i="2"/>
  <c r="D555" i="2"/>
  <c r="D971" i="2"/>
  <c r="D422" i="2"/>
  <c r="E298" i="2"/>
  <c r="D570" i="2"/>
  <c r="D954" i="2"/>
  <c r="D498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D462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E804" i="2"/>
  <c r="E798" i="2"/>
  <c r="E482" i="2"/>
  <c r="D661" i="2"/>
  <c r="D553" i="2"/>
  <c r="E786" i="2"/>
  <c r="D258" i="2"/>
  <c r="D122" i="2"/>
  <c r="D371" i="2"/>
  <c r="E987" i="2"/>
  <c r="D481" i="2"/>
  <c r="E323" i="2"/>
  <c r="D472" i="2"/>
  <c r="D404" i="2"/>
  <c r="E226" i="2"/>
  <c r="E464" i="2"/>
  <c r="D192" i="2"/>
  <c r="D197" i="2"/>
  <c r="D752" i="2"/>
  <c r="D815" i="2"/>
  <c r="E447" i="2"/>
  <c r="E701" i="2"/>
  <c r="E122" i="2"/>
  <c r="D199" i="2"/>
  <c r="E948" i="2"/>
  <c r="D550" i="2"/>
  <c r="D213" i="2"/>
  <c r="E613" i="2"/>
  <c r="D577" i="2"/>
  <c r="E620" i="2"/>
  <c r="D194" i="2"/>
  <c r="E902" i="2"/>
  <c r="D705" i="2"/>
  <c r="E717" i="2"/>
  <c r="D983" i="2"/>
  <c r="D728" i="2"/>
  <c r="D396" i="2"/>
  <c r="D925" i="2"/>
  <c r="D918" i="2"/>
  <c r="E160" i="2"/>
  <c r="E747" i="2"/>
  <c r="D509" i="2"/>
  <c r="D280" i="2"/>
  <c r="E783" i="2"/>
  <c r="D976" i="2"/>
  <c r="D338" i="2"/>
  <c r="D958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D855" i="2"/>
  <c r="E419" i="2"/>
  <c r="D811" i="2"/>
  <c r="D995" i="2"/>
  <c r="E345" i="2"/>
  <c r="E774" i="2"/>
  <c r="E788" i="2"/>
  <c r="E826" i="2"/>
  <c r="D812" i="2"/>
  <c r="E211" i="2"/>
  <c r="E378" i="2"/>
  <c r="E479" i="2"/>
  <c r="D990" i="2"/>
  <c r="D775" i="2"/>
  <c r="E828" i="2"/>
  <c r="E848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62" i="2"/>
  <c r="D161" i="2"/>
  <c r="D749" i="2"/>
  <c r="E960" i="2"/>
  <c r="E809" i="2"/>
  <c r="D727" i="2"/>
  <c r="E560" i="2"/>
  <c r="E796" i="2"/>
  <c r="E420" i="2"/>
  <c r="E770" i="2"/>
  <c r="D266" i="2"/>
  <c r="D543" i="2"/>
  <c r="D48" i="2"/>
  <c r="E556" i="2"/>
  <c r="D163" i="2"/>
  <c r="D544" i="2"/>
  <c r="D850" i="2"/>
  <c r="E213" i="2"/>
  <c r="E794" i="2"/>
  <c r="D851" i="2"/>
  <c r="D206" i="2"/>
  <c r="D195" i="2"/>
  <c r="D962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834" i="2"/>
  <c r="E599" i="2"/>
  <c r="E409" i="2"/>
  <c r="D770" i="2"/>
  <c r="D625" i="2"/>
  <c r="D541" i="2"/>
  <c r="E195" i="2"/>
  <c r="D751" i="2"/>
  <c r="E893" i="2"/>
  <c r="E206" i="2"/>
  <c r="E601" i="2"/>
  <c r="D345" i="2"/>
  <c r="D315" i="2"/>
  <c r="D779" i="2"/>
  <c r="E470" i="2"/>
  <c r="E942" i="2"/>
  <c r="D947" i="2"/>
  <c r="E861" i="2"/>
  <c r="E676" i="2"/>
  <c r="D436" i="2"/>
  <c r="D223" i="2"/>
  <c r="D508" i="2"/>
  <c r="D944" i="2"/>
  <c r="D521" i="2"/>
  <c r="D168" i="2"/>
  <c r="E973" i="2"/>
  <c r="E510" i="2"/>
  <c r="E434" i="2"/>
  <c r="D596" i="2"/>
  <c r="D511" i="2"/>
  <c r="D561" i="2"/>
  <c r="D219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232" i="2"/>
  <c r="D522" i="2"/>
  <c r="D744" i="2"/>
  <c r="D494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455" i="2"/>
  <c r="E543" i="2"/>
  <c r="D284" i="2"/>
  <c r="D342" i="2"/>
  <c r="D270" i="2"/>
  <c r="D928" i="2"/>
  <c r="E665" i="2"/>
  <c r="D332" i="2"/>
  <c r="D678" i="2"/>
  <c r="D428" i="2"/>
  <c r="D248" i="2"/>
  <c r="D579" i="2"/>
  <c r="D247" i="2"/>
  <c r="E292" i="2"/>
  <c r="D344" i="2"/>
  <c r="E201" i="2"/>
  <c r="D816" i="2"/>
  <c r="D567" i="2"/>
  <c r="D735" i="2"/>
  <c r="D458" i="2"/>
  <c r="D86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D174" i="2"/>
  <c r="D789" i="2"/>
  <c r="D821" i="2"/>
  <c r="E769" i="2"/>
  <c r="E986" i="2"/>
  <c r="E612" i="2"/>
  <c r="E698" i="2"/>
  <c r="D732" i="2"/>
  <c r="D276" i="2"/>
  <c r="D940" i="2"/>
  <c r="E351" i="2"/>
  <c r="D584" i="2"/>
  <c r="D548" i="2"/>
  <c r="D690" i="2"/>
  <c r="D902" i="2"/>
  <c r="D157" i="2"/>
  <c r="E667" i="2"/>
  <c r="E994" i="2"/>
  <c r="D536" i="2"/>
  <c r="D390" i="2"/>
  <c r="D896" i="2"/>
  <c r="D296" i="2"/>
  <c r="D666" i="2"/>
  <c r="E444" i="2"/>
  <c r="E824" i="2"/>
  <c r="D373" i="2"/>
  <c r="D200" i="2"/>
  <c r="E513" i="2"/>
  <c r="D632" i="2"/>
  <c r="E626" i="2"/>
  <c r="D970" i="2"/>
  <c r="E634" i="2"/>
  <c r="E554" i="2"/>
  <c r="E705" i="2"/>
  <c r="D326" i="2"/>
  <c r="E886" i="2"/>
  <c r="E241" i="2"/>
  <c r="E367" i="2"/>
  <c r="D242" i="2"/>
  <c r="D808" i="2"/>
  <c r="E882" i="2"/>
  <c r="D913" i="2"/>
  <c r="D914" i="2"/>
  <c r="D960" i="2"/>
  <c r="D699" i="2"/>
  <c r="E859" i="2"/>
  <c r="E333" i="2"/>
  <c r="D512" i="2"/>
  <c r="D329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E674" i="2"/>
  <c r="D231" i="2"/>
  <c r="E602" i="2"/>
  <c r="D922" i="2"/>
  <c r="E322" i="2"/>
  <c r="D825" i="2"/>
  <c r="D202" i="2"/>
  <c r="E742" i="2"/>
  <c r="E547" i="2"/>
  <c r="E807" i="2"/>
  <c r="E285" i="2"/>
  <c r="D992" i="2"/>
  <c r="D894" i="2"/>
  <c r="E410" i="2"/>
  <c r="D795" i="2"/>
  <c r="E439" i="2"/>
  <c r="D170" i="2"/>
  <c r="E517" i="2"/>
  <c r="D987" i="2"/>
  <c r="E977" i="2"/>
  <c r="D966" i="2"/>
  <c r="D650" i="2"/>
  <c r="E998" i="2"/>
  <c r="D761" i="2"/>
  <c r="D726" i="2"/>
  <c r="D686" i="2"/>
  <c r="E880" i="2"/>
  <c r="D227" i="2"/>
  <c r="D314" i="2"/>
  <c r="D546" i="2"/>
  <c r="E697" i="2"/>
  <c r="E797" i="2"/>
  <c r="E983" i="2"/>
  <c r="D271" i="2"/>
  <c r="D765" i="2"/>
  <c r="E477" i="2"/>
  <c r="E722" i="2"/>
  <c r="E972" i="2"/>
  <c r="D554" i="2"/>
  <c r="D43" i="2"/>
  <c r="D565" i="2"/>
  <c r="D238" i="2"/>
  <c r="E162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D683" i="2"/>
  <c r="E707" i="2"/>
  <c r="E291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E368" i="2"/>
  <c r="D523" i="2"/>
  <c r="E896" i="2"/>
  <c r="E749" i="2"/>
  <c r="D956" i="2"/>
  <c r="D670" i="2"/>
  <c r="D787" i="2"/>
  <c r="D196" i="2"/>
  <c r="D844" i="2"/>
  <c r="E955" i="2"/>
  <c r="E930" i="2"/>
  <c r="E391" i="2"/>
  <c r="D254" i="2"/>
  <c r="D797" i="2"/>
  <c r="D879" i="2"/>
  <c r="D888" i="2"/>
  <c r="E730" i="2"/>
  <c r="D437" i="2"/>
  <c r="E182" i="2"/>
  <c r="D178" i="2"/>
  <c r="D921" i="2"/>
  <c r="D720" i="2"/>
  <c r="D899" i="2"/>
  <c r="E58" i="2"/>
  <c r="D236" i="2"/>
  <c r="E507" i="2"/>
  <c r="E652" i="2"/>
  <c r="E912" i="2"/>
  <c r="D907" i="2"/>
  <c r="E850" i="2"/>
  <c r="D551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E268" i="2"/>
  <c r="E158" i="2"/>
  <c r="E686" i="2"/>
  <c r="E28" i="2"/>
  <c r="E592" i="2"/>
  <c r="E615" i="2"/>
  <c r="E933" i="2"/>
  <c r="E404" i="2"/>
  <c r="E534" i="2"/>
  <c r="E430" i="2"/>
  <c r="E64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E685" i="2"/>
  <c r="D641" i="2"/>
  <c r="D474" i="2"/>
  <c r="E564" i="2"/>
  <c r="D592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577" i="2"/>
  <c r="D955" i="2"/>
  <c r="D185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75" i="2"/>
  <c r="E816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91" i="2"/>
  <c r="D564" i="2"/>
  <c r="D820" i="2"/>
  <c r="E342" i="2"/>
  <c r="D588" i="2"/>
  <c r="D876" i="2"/>
  <c r="D941" i="2"/>
  <c r="D198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D484" i="2"/>
  <c r="D246" i="2"/>
  <c r="D942" i="2"/>
  <c r="E296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E582" i="2"/>
  <c r="E811" i="2"/>
  <c r="D652" i="2"/>
  <c r="E782" i="2"/>
  <c r="E654" i="2"/>
  <c r="E951" i="2"/>
  <c r="D712" i="2"/>
  <c r="E729" i="2"/>
  <c r="E443" i="2"/>
  <c r="E365" i="2"/>
  <c r="E357" i="2"/>
  <c r="E760" i="2"/>
  <c r="E903" i="2"/>
  <c r="D353" i="2"/>
  <c r="E607" i="2"/>
  <c r="E501" i="2"/>
  <c r="D478" i="2"/>
  <c r="E299" i="2"/>
  <c r="E57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649" i="2"/>
  <c r="E588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291" i="2"/>
  <c r="E445" i="2"/>
  <c r="D568" i="2"/>
  <c r="D679" i="2"/>
  <c r="D724" i="2"/>
  <c r="D288" i="2"/>
  <c r="D562" i="2"/>
  <c r="D906" i="2"/>
  <c r="D460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339" i="2"/>
  <c r="E900" i="2"/>
  <c r="D771" i="2"/>
  <c r="D459" i="2"/>
  <c r="D387" i="2"/>
  <c r="E975" i="2"/>
  <c r="D173" i="2"/>
  <c r="D188" i="2"/>
  <c r="E917" i="2"/>
  <c r="D626" i="2"/>
  <c r="D594" i="2"/>
  <c r="E919" i="2"/>
  <c r="D528" i="2"/>
  <c r="D736" i="2"/>
  <c r="E518" i="2"/>
  <c r="D496" i="2"/>
  <c r="E313" i="2"/>
  <c r="E512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754" i="2"/>
  <c r="E546" i="2"/>
  <c r="E967" i="2"/>
  <c r="E990" i="2"/>
  <c r="D281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489" i="2"/>
  <c r="D731" i="2"/>
  <c r="D354" i="2"/>
  <c r="D696" i="2"/>
  <c r="D655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857" i="2"/>
  <c r="D986" i="2"/>
  <c r="D352" i="2"/>
  <c r="E586" i="2"/>
  <c r="D454" i="2"/>
  <c r="D210" i="2"/>
  <c r="D566" i="2"/>
  <c r="E682" i="2"/>
  <c r="D556" i="2"/>
  <c r="E235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D389" i="2"/>
  <c r="E870" i="2"/>
  <c r="E579" i="2"/>
  <c r="D446" i="2"/>
  <c r="D931" i="2"/>
  <c r="E777" i="2"/>
  <c r="E239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E245" i="2"/>
  <c r="E836" i="2"/>
  <c r="D935" i="2"/>
  <c r="D222" i="2"/>
  <c r="E511" i="2"/>
  <c r="D649" i="2"/>
  <c r="D963" i="2"/>
  <c r="E553" i="2"/>
  <c r="D964" i="2"/>
  <c r="E459" i="2"/>
  <c r="E500" i="2"/>
  <c r="E871" i="2"/>
  <c r="E290" i="2"/>
  <c r="E962" i="2"/>
  <c r="E265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448" i="2"/>
  <c r="E792" i="2"/>
  <c r="E738" i="2"/>
  <c r="E954" i="2"/>
  <c r="D414" i="2"/>
  <c r="E289" i="2"/>
  <c r="E514" i="2"/>
  <c r="E442" i="2"/>
  <c r="E779" i="2"/>
  <c r="E393" i="2"/>
  <c r="D713" i="2"/>
  <c r="E708" i="2"/>
  <c r="D440" i="2"/>
  <c r="D158" i="2"/>
  <c r="D951" i="2"/>
  <c r="D346" i="2"/>
  <c r="E469" i="2"/>
  <c r="D290" i="2"/>
  <c r="D456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350" i="2"/>
  <c r="D656" i="2"/>
  <c r="D924" i="2"/>
  <c r="D701" i="2"/>
  <c r="D218" i="2"/>
  <c r="E594" i="2"/>
  <c r="E724" i="2"/>
  <c r="E362" i="2"/>
  <c r="E766" i="2"/>
  <c r="E394" i="2"/>
  <c r="E883" i="2"/>
  <c r="E259" i="2"/>
  <c r="E504" i="2"/>
  <c r="E854" i="2"/>
  <c r="D595" i="2"/>
  <c r="E302" i="2"/>
  <c r="E632" i="2"/>
  <c r="E212" i="2"/>
  <c r="E976" i="2"/>
  <c r="D464" i="2"/>
  <c r="E780" i="2"/>
  <c r="E984" i="2"/>
  <c r="E454" i="2"/>
  <c r="E262" i="2"/>
  <c r="D274" i="2"/>
  <c r="D756" i="2"/>
  <c r="E472" i="2"/>
  <c r="D309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D586" i="2"/>
  <c r="E493" i="2"/>
  <c r="E390" i="2"/>
  <c r="E704" i="2"/>
  <c r="D673" i="2"/>
  <c r="E944" i="2"/>
  <c r="E408" i="2"/>
  <c r="E771" i="2"/>
  <c r="E334" i="2"/>
  <c r="D331" i="2"/>
  <c r="D263" i="2"/>
  <c r="D711" i="2"/>
  <c r="E525" i="2"/>
  <c r="E744" i="2"/>
  <c r="E866" i="2"/>
  <c r="E843" i="2"/>
  <c r="D413" i="2"/>
  <c r="E198" i="2"/>
  <c r="E795" i="2"/>
  <c r="D90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279" i="2"/>
  <c r="E242" i="2"/>
  <c r="E175" i="2"/>
  <c r="E196" i="2"/>
  <c r="E168" i="2"/>
  <c r="D147" i="2"/>
  <c r="E733" i="2"/>
  <c r="D826" i="2"/>
  <c r="E341" i="2"/>
  <c r="D367" i="2"/>
  <c r="D529" i="2"/>
  <c r="D814" i="2"/>
  <c r="D479" i="2"/>
  <c r="D886" i="2"/>
  <c r="E981" i="2"/>
  <c r="E509" i="2"/>
  <c r="E735" i="2"/>
  <c r="D534" i="2"/>
  <c r="E855" i="2"/>
  <c r="E349" i="2"/>
  <c r="E414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12" i="2"/>
  <c r="E263" i="2"/>
  <c r="E624" i="2"/>
  <c r="E190" i="2"/>
  <c r="E193" i="2"/>
  <c r="E280" i="2"/>
  <c r="E928" i="2"/>
  <c r="E737" i="2"/>
  <c r="E305" i="2"/>
  <c r="E247" i="2"/>
  <c r="E583" i="2"/>
  <c r="E852" i="2"/>
  <c r="E740" i="2"/>
  <c r="E145" i="2"/>
  <c r="E214" i="2"/>
  <c r="E295" i="2"/>
  <c r="E218" i="2"/>
  <c r="E33" i="2"/>
  <c r="E611" i="2"/>
  <c r="E303" i="2"/>
  <c r="E161" i="2"/>
  <c r="E224" i="2"/>
  <c r="E54" i="2"/>
  <c r="E282" i="2"/>
  <c r="E467" i="2"/>
  <c r="E461" i="2"/>
  <c r="F19" i="2"/>
  <c r="H22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000" i="2"/>
  <c r="E891" i="2"/>
  <c r="D286" i="2"/>
  <c r="D499" i="2"/>
  <c r="E559" i="2"/>
  <c r="D360" i="2"/>
  <c r="D323" i="2"/>
  <c r="D721" i="2"/>
  <c r="D463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D537" i="2"/>
  <c r="E573" i="2"/>
  <c r="D304" i="2"/>
  <c r="D977" i="2"/>
  <c r="D244" i="2"/>
  <c r="E38" i="2"/>
  <c r="D420" i="2"/>
  <c r="D919" i="2"/>
  <c r="D688" i="2"/>
  <c r="E436" i="2"/>
  <c r="D911" i="2"/>
  <c r="D252" i="2"/>
  <c r="E538" i="2"/>
  <c r="E338" i="2"/>
  <c r="D503" i="2"/>
  <c r="E316" i="2"/>
  <c r="D438" i="2"/>
  <c r="D891" i="2"/>
  <c r="E549" i="2"/>
  <c r="E205" i="2"/>
  <c r="E336" i="2"/>
  <c r="D810" i="2"/>
  <c r="D738" i="2"/>
  <c r="E940" i="2"/>
  <c r="E869" i="2"/>
  <c r="D431" i="2"/>
  <c r="E565" i="2"/>
  <c r="E497" i="2"/>
  <c r="E266" i="2"/>
  <c r="D682" i="2"/>
  <c r="E483" i="2"/>
  <c r="D781" i="2"/>
  <c r="E381" i="2"/>
  <c r="E438" i="2"/>
  <c r="D189" i="2"/>
  <c r="D932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298" i="2"/>
  <c r="D334" i="2"/>
  <c r="E229" i="2"/>
  <c r="D575" i="2"/>
  <c r="E765" i="2"/>
  <c r="D237" i="2"/>
  <c r="E651" i="2"/>
  <c r="E715" i="2"/>
  <c r="D235" i="2"/>
  <c r="E183" i="2"/>
  <c r="E610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978" i="2"/>
  <c r="D757" i="2"/>
  <c r="E164" i="2"/>
  <c r="D824" i="2"/>
  <c r="D36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D833" i="2"/>
  <c r="D631" i="2"/>
  <c r="D786" i="2"/>
  <c r="D591" i="2"/>
  <c r="D872" i="2"/>
  <c r="D978" i="2"/>
  <c r="D563" i="2"/>
  <c r="E406" i="2"/>
  <c r="E953" i="2"/>
  <c r="D785" i="2"/>
  <c r="E256" i="2"/>
  <c r="E918" i="2"/>
  <c r="E548" i="2"/>
  <c r="E793" i="2"/>
  <c r="E666" i="2"/>
  <c r="D671" i="2"/>
  <c r="E877" i="2"/>
  <c r="E845" i="2"/>
  <c r="D926" i="2"/>
  <c r="E395" i="2"/>
  <c r="D582" i="2"/>
  <c r="E757" i="2"/>
  <c r="D773" i="2"/>
  <c r="D362" i="2"/>
  <c r="E399" i="2"/>
  <c r="E570" i="2"/>
  <c r="D598" i="2"/>
  <c r="D643" i="2"/>
  <c r="E312" i="2"/>
  <c r="D882" i="2"/>
  <c r="D828" i="2"/>
  <c r="D961" i="2"/>
  <c r="E385" i="2"/>
  <c r="D427" i="2"/>
  <c r="D714" i="2"/>
  <c r="D278" i="2"/>
  <c r="E169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97" i="2"/>
  <c r="E927" i="2"/>
  <c r="E773" i="2"/>
  <c r="D651" i="2"/>
  <c r="D842" i="2"/>
  <c r="E257" i="2"/>
  <c r="E669" i="2"/>
  <c r="E369" i="2"/>
  <c r="E552" i="2"/>
  <c r="E650" i="2"/>
  <c r="E591" i="2"/>
  <c r="E961" i="2"/>
  <c r="D774" i="2"/>
  <c r="D301" i="2"/>
  <c r="E486" i="2"/>
  <c r="D283" i="2"/>
  <c r="E491" i="2"/>
  <c r="D401" i="2"/>
  <c r="E215" i="2"/>
  <c r="E971" i="2"/>
  <c r="E660" i="2"/>
  <c r="H1004" i="1" l="1"/>
  <c r="H1005" i="1" s="1"/>
  <c r="H1007" i="1" s="1"/>
  <c r="G1015" i="1" s="1"/>
  <c r="G1006" i="2" s="1"/>
  <c r="G1002" i="2" s="1"/>
  <c r="D156" i="2"/>
  <c r="D155" i="2"/>
  <c r="D152" i="2"/>
  <c r="D154" i="2"/>
  <c r="D153" i="2"/>
  <c r="D115" i="2"/>
  <c r="D151" i="2"/>
  <c r="D148" i="2"/>
  <c r="D150" i="2"/>
  <c r="D146" i="2"/>
  <c r="D140" i="2"/>
  <c r="D149" i="2"/>
  <c r="D130" i="2"/>
  <c r="D144" i="2"/>
  <c r="D142" i="2"/>
  <c r="D75" i="2"/>
  <c r="D134" i="2"/>
  <c r="D126" i="2"/>
  <c r="D125" i="2"/>
  <c r="D131" i="2"/>
  <c r="D141" i="2"/>
  <c r="D132" i="2"/>
  <c r="D123" i="2"/>
  <c r="D138" i="2"/>
  <c r="D133" i="2"/>
  <c r="D110" i="2"/>
  <c r="D129" i="2"/>
  <c r="D136" i="2"/>
  <c r="D137" i="2"/>
  <c r="D135" i="2"/>
  <c r="D139" i="2"/>
  <c r="D128" i="2"/>
  <c r="D127" i="2"/>
  <c r="D121" i="2"/>
  <c r="D99" i="2"/>
  <c r="D107" i="2"/>
  <c r="D124" i="2"/>
  <c r="D119" i="2"/>
  <c r="D111" i="2"/>
  <c r="D117" i="2"/>
  <c r="D84" i="2"/>
  <c r="D100" i="2"/>
  <c r="D68" i="2"/>
  <c r="D113" i="2"/>
  <c r="D106" i="2"/>
  <c r="D90" i="2"/>
  <c r="D98" i="2"/>
  <c r="D104" i="2"/>
  <c r="D109" i="2"/>
  <c r="D105" i="2"/>
  <c r="D102" i="2"/>
  <c r="D108" i="2"/>
  <c r="D92" i="2"/>
  <c r="D101" i="2"/>
  <c r="D89" i="2"/>
  <c r="D93" i="2"/>
  <c r="D97" i="2"/>
  <c r="D103" i="2"/>
  <c r="D96" i="2"/>
  <c r="D94" i="2"/>
  <c r="D86" i="2"/>
  <c r="D95" i="2"/>
  <c r="D77" i="2"/>
  <c r="D91" i="2"/>
  <c r="D73" i="2"/>
  <c r="D87" i="2"/>
  <c r="D88" i="2"/>
  <c r="D80" i="2"/>
  <c r="D85" i="2"/>
  <c r="D83" i="2"/>
  <c r="D82" i="2"/>
  <c r="D81" i="2"/>
  <c r="D53" i="2"/>
  <c r="D70" i="2"/>
  <c r="D78" i="2"/>
  <c r="D74" i="2"/>
  <c r="D63" i="2"/>
  <c r="D72" i="2"/>
  <c r="D79" i="2"/>
  <c r="D76" i="2"/>
  <c r="D60" i="2"/>
  <c r="D69" i="2"/>
  <c r="D71" i="2"/>
  <c r="D67" i="2"/>
  <c r="D66" i="2"/>
  <c r="D59" i="2"/>
  <c r="D64" i="2"/>
  <c r="D61" i="2"/>
  <c r="D62" i="2"/>
  <c r="D57" i="2"/>
  <c r="D56" i="2"/>
  <c r="D55" i="2"/>
  <c r="D49" i="2"/>
  <c r="D51" i="2"/>
  <c r="D50" i="2"/>
  <c r="D44" i="2"/>
  <c r="D52" i="2"/>
  <c r="D39" i="2"/>
  <c r="D47" i="2"/>
  <c r="D46" i="2"/>
  <c r="D37" i="2"/>
  <c r="D40" i="2"/>
  <c r="D22" i="2"/>
  <c r="D42" i="2"/>
  <c r="D45" i="2"/>
  <c r="D35" i="2"/>
  <c r="D41" i="2"/>
  <c r="D36" i="2"/>
  <c r="D20" i="2"/>
  <c r="D34" i="2"/>
  <c r="D32" i="2"/>
  <c r="D25" i="2"/>
  <c r="D30" i="2"/>
  <c r="D31" i="2"/>
  <c r="D29" i="2"/>
  <c r="D23" i="2"/>
  <c r="D21" i="2"/>
  <c r="D24" i="2"/>
  <c r="D27" i="2"/>
  <c r="D26" i="2"/>
  <c r="D18" i="2"/>
  <c r="G19" i="2"/>
  <c r="D19" i="2"/>
  <c r="G1014" i="1" l="1"/>
  <c r="G1013" i="1"/>
  <c r="G1012" i="1" s="1"/>
  <c r="E19" i="2"/>
  <c r="G1003" i="2"/>
  <c r="G1005" i="2" s="1"/>
  <c r="G1004" i="2" s="1"/>
</calcChain>
</file>

<file path=xl/sharedStrings.xml><?xml version="1.0" encoding="utf-8"?>
<sst xmlns="http://schemas.openxmlformats.org/spreadsheetml/2006/main" count="1314" uniqueCount="163">
  <si>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</si>
  <si>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</si>
  <si>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</si>
  <si>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</si>
  <si>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</si>
  <si>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</si>
  <si>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</si>
  <si>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</si>
  <si>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</si>
  <si>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</si>
  <si>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</si>
  <si>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</si>
  <si>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</si>
  <si>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</si>
  <si>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</si>
  <si>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</si>
  <si>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</si>
  <si>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</si>
  <si>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</si>
  <si>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</si>
  <si>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</si>
  <si>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</si>
  <si>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</si>
  <si>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</si>
  <si>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</si>
  <si>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</si>
  <si>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</si>
  <si>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</si>
  <si>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</si>
  <si>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</si>
  <si>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</si>
  <si>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</si>
  <si>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</si>
  <si>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</si>
  <si>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</si>
  <si>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</si>
  <si>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</si>
  <si>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</si>
  <si>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</si>
  <si>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</si>
  <si>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</si>
  <si>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</si>
  <si>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</si>
  <si>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</si>
  <si>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</si>
  <si>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</si>
  <si>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</si>
  <si>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</si>
  <si>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Mina</t>
  </si>
  <si>
    <t>Caverne d Happy Bouddha</t>
  </si>
  <si>
    <t>Jean Leuchter</t>
  </si>
  <si>
    <t>146 Avenue de Maubuisson</t>
  </si>
  <si>
    <t>33121 Carcans</t>
  </si>
  <si>
    <t>France</t>
  </si>
  <si>
    <t>Tel: +33699842603</t>
  </si>
  <si>
    <t>Email: jeanmarcleuchter@gmail.com</t>
  </si>
  <si>
    <t>SR154</t>
  </si>
  <si>
    <t>#6</t>
  </si>
  <si>
    <t>#10</t>
  </si>
  <si>
    <t>#10.5</t>
  </si>
  <si>
    <t>#9.5</t>
  </si>
  <si>
    <t>#9</t>
  </si>
  <si>
    <t>#11</t>
  </si>
  <si>
    <t>#7</t>
  </si>
  <si>
    <t>#12</t>
  </si>
  <si>
    <t>#13</t>
  </si>
  <si>
    <t>#13.5</t>
  </si>
  <si>
    <t>SR123</t>
  </si>
  <si>
    <t>#8</t>
  </si>
  <si>
    <t>#14</t>
  </si>
  <si>
    <t>SRB40</t>
  </si>
  <si>
    <t>#12.5</t>
  </si>
  <si>
    <t>SR167</t>
  </si>
  <si>
    <t>SR202</t>
  </si>
  <si>
    <t>#6.5</t>
  </si>
  <si>
    <t>#7.5</t>
  </si>
  <si>
    <t>SR106</t>
  </si>
  <si>
    <t>#8.5</t>
  </si>
  <si>
    <t>SR118</t>
  </si>
  <si>
    <t>SR138</t>
  </si>
  <si>
    <t>PGSFF0</t>
  </si>
  <si>
    <t>PGSFF00</t>
  </si>
  <si>
    <t>PGSFF1/2</t>
  </si>
  <si>
    <t>PGSBB0</t>
  </si>
  <si>
    <t>PGSBB00</t>
  </si>
  <si>
    <t>PGSBB1/2</t>
  </si>
  <si>
    <t>PGSMM0</t>
  </si>
  <si>
    <t>PGSMM00</t>
  </si>
  <si>
    <t>PGSMM1/2</t>
  </si>
  <si>
    <t>PGSCC0</t>
  </si>
  <si>
    <t>PGSCC00</t>
  </si>
  <si>
    <t>PGSQ0</t>
  </si>
  <si>
    <t>PGSQ00</t>
  </si>
  <si>
    <t>PGSQ1/2</t>
  </si>
  <si>
    <t>PGSQ9/16</t>
  </si>
  <si>
    <t>PGSQ5/8</t>
  </si>
  <si>
    <t>SRB57</t>
  </si>
  <si>
    <t>SRB54</t>
  </si>
  <si>
    <t>SRB34</t>
  </si>
  <si>
    <t>PGSAA0</t>
  </si>
  <si>
    <t>PGSAA00</t>
  </si>
  <si>
    <t>DGSAA0</t>
  </si>
  <si>
    <t>DGSAA00</t>
  </si>
  <si>
    <t>PGSEE0</t>
  </si>
  <si>
    <t>PGSEE00</t>
  </si>
  <si>
    <t>DGSM0</t>
  </si>
  <si>
    <t>DGSM00</t>
  </si>
  <si>
    <t>DGSFF0</t>
  </si>
  <si>
    <t>DGSFF00</t>
  </si>
  <si>
    <t>ER133</t>
  </si>
  <si>
    <t>ER134H</t>
  </si>
  <si>
    <t>ER247</t>
  </si>
  <si>
    <t>ER248H</t>
  </si>
  <si>
    <t>ER134B</t>
  </si>
  <si>
    <t>ER134G</t>
  </si>
  <si>
    <t>ER248G</t>
  </si>
  <si>
    <t>ER134RB</t>
  </si>
  <si>
    <t>CLNS</t>
  </si>
  <si>
    <t>6mm</t>
  </si>
  <si>
    <t>8mm</t>
  </si>
  <si>
    <t>10mm</t>
  </si>
  <si>
    <t>CLTNS</t>
  </si>
  <si>
    <t>8mm Black</t>
  </si>
  <si>
    <t>8mm Blue</t>
  </si>
  <si>
    <t>8mm Rainbow</t>
  </si>
  <si>
    <t>8mm Gold</t>
  </si>
  <si>
    <t>10mm Blue</t>
  </si>
  <si>
    <t>10mm Rainbow</t>
  </si>
  <si>
    <t>10mm Gold</t>
  </si>
  <si>
    <t>10mm Black</t>
  </si>
  <si>
    <t>BNTB4</t>
  </si>
  <si>
    <t>12mm Black</t>
  </si>
  <si>
    <t>12mm Blue</t>
  </si>
  <si>
    <t>12mm Rainbow</t>
  </si>
  <si>
    <t>XTBN14G</t>
  </si>
  <si>
    <t>XCNT3G</t>
  </si>
  <si>
    <t>Rainbow</t>
  </si>
  <si>
    <t>Blue</t>
  </si>
  <si>
    <t>XCNT2</t>
  </si>
  <si>
    <t>Black</t>
  </si>
  <si>
    <t>Gold</t>
  </si>
  <si>
    <t>RB</t>
  </si>
  <si>
    <t>Steel</t>
  </si>
  <si>
    <t>Discount EUR:</t>
  </si>
  <si>
    <t>Stainless steel imitation jewelry</t>
  </si>
  <si>
    <t>SR148</t>
  </si>
  <si>
    <t>Discount from the change:</t>
  </si>
  <si>
    <t>Exchange Rate EUR-THB</t>
  </si>
  <si>
    <t>Exchange Rate USD-THB</t>
  </si>
  <si>
    <t>Total Order USD</t>
  </si>
  <si>
    <t>Total Invoice USD</t>
  </si>
  <si>
    <t>Total Order THB</t>
  </si>
  <si>
    <t>Total Invoice THB</t>
  </si>
  <si>
    <t>EUR</t>
  </si>
  <si>
    <t>Discount :</t>
  </si>
  <si>
    <t>ER134H-09</t>
  </si>
  <si>
    <t>ER134B-09</t>
  </si>
  <si>
    <t>ER134-09-RB</t>
  </si>
  <si>
    <t>ER134-09-BU</t>
  </si>
  <si>
    <t>ER134-09-G</t>
  </si>
  <si>
    <t>ER134-09</t>
  </si>
  <si>
    <t/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</si>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</sst>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Arial"/>
      <family val="2"/>
      <charset val="204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348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2" fillId="0" borderId="0"/>
    <xf numFmtId="0" fontId="13" fillId="0" borderId="0"/>
    <xf numFmtId="0" fontId="2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13" fillId="0" borderId="0" applyNumberFormat="0" applyFill="0" applyBorder="0" applyAlignment="0" applyProtection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28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31" fillId="0" borderId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30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4" fillId="0" borderId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" fillId="0" borderId="0"/>
    <xf numFmtId="0" fontId="28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</cellStyleXfs>
  <cellXfs count="173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/>
    <xf numFmtId="49" fontId="11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4" fontId="17" fillId="2" borderId="18" xfId="0" applyNumberFormat="1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20" fillId="0" borderId="22" xfId="0" applyFont="1" applyBorder="1"/>
    <xf numFmtId="0" fontId="20" fillId="0" borderId="23" xfId="0" applyFont="1" applyBorder="1"/>
    <xf numFmtId="0" fontId="13" fillId="2" borderId="24" xfId="0" applyFont="1" applyFill="1" applyBorder="1" applyAlignment="1">
      <alignment horizontal="center" vertical="center" wrapText="1"/>
    </xf>
    <xf numFmtId="166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4" fontId="0" fillId="0" borderId="0" xfId="0" applyNumberFormat="1"/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6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65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49" fontId="16" fillId="3" borderId="14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23" fillId="2" borderId="0" xfId="3" applyFont="1" applyFill="1"/>
    <xf numFmtId="49" fontId="11" fillId="2" borderId="0" xfId="0" applyNumberFormat="1" applyFont="1" applyFill="1" applyAlignment="1">
      <alignment horizontal="right" vertical="center"/>
    </xf>
    <xf numFmtId="0" fontId="8" fillId="0" borderId="2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4" fontId="7" fillId="0" borderId="21" xfId="0" applyNumberFormat="1" applyFont="1" applyBorder="1" applyAlignment="1">
      <alignment horizontal="right" vertical="center"/>
    </xf>
    <xf numFmtId="4" fontId="4" fillId="0" borderId="21" xfId="0" applyNumberFormat="1" applyFont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166" fontId="13" fillId="2" borderId="54" xfId="0" applyNumberFormat="1" applyFont="1" applyFill="1" applyBorder="1" applyAlignment="1">
      <alignment horizontal="center" vertical="center" wrapText="1"/>
    </xf>
    <xf numFmtId="0" fontId="12" fillId="2" borderId="27" xfId="0" applyFont="1" applyFill="1" applyBorder="1"/>
    <xf numFmtId="0" fontId="4" fillId="3" borderId="19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2" xfId="0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9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23" fillId="0" borderId="0" xfId="88" applyFont="1" applyAlignment="1">
      <alignment horizontal="right"/>
    </xf>
    <xf numFmtId="2" fontId="0" fillId="0" borderId="0" xfId="0" applyNumberFormat="1"/>
    <xf numFmtId="0" fontId="6" fillId="0" borderId="0" xfId="2" applyFont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35" fillId="2" borderId="20" xfId="0" applyFont="1" applyFill="1" applyBorder="1" applyAlignment="1">
      <alignment horizontal="left" vertical="center" wrapText="1"/>
    </xf>
    <xf numFmtId="0" fontId="5" fillId="0" borderId="6" xfId="0" quotePrefix="1" applyFont="1" applyBorder="1" applyAlignment="1">
      <alignment vertical="center" wrapText="1"/>
    </xf>
    <xf numFmtId="4" fontId="13" fillId="2" borderId="21" xfId="2" applyNumberFormat="1" applyFill="1" applyBorder="1" applyAlignment="1">
      <alignment horizontal="left" vertical="center" wrapText="1"/>
    </xf>
    <xf numFmtId="167" fontId="5" fillId="0" borderId="0" xfId="0" applyNumberFormat="1" applyFont="1" applyAlignment="1">
      <alignment horizontal="left" vertical="center"/>
    </xf>
    <xf numFmtId="167" fontId="5" fillId="0" borderId="7" xfId="0" applyNumberFormat="1" applyFont="1" applyBorder="1" applyAlignment="1">
      <alignment horizontal="left" vertical="center"/>
    </xf>
    <xf numFmtId="167" fontId="5" fillId="0" borderId="42" xfId="0" applyNumberFormat="1" applyFont="1" applyBorder="1" applyAlignment="1">
      <alignment horizontal="left" vertical="center"/>
    </xf>
    <xf numFmtId="167" fontId="5" fillId="0" borderId="53" xfId="0" applyNumberFormat="1" applyFont="1" applyBorder="1" applyAlignment="1">
      <alignment horizontal="left" vertical="center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/>
    </xf>
    <xf numFmtId="49" fontId="11" fillId="2" borderId="44" xfId="0" applyNumberFormat="1" applyFont="1" applyFill="1" applyBorder="1" applyAlignment="1">
      <alignment horizontal="center" vertical="center"/>
    </xf>
    <xf numFmtId="49" fontId="11" fillId="2" borderId="43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6" fillId="3" borderId="46" xfId="0" applyFont="1" applyFill="1" applyBorder="1" applyAlignment="1">
      <alignment vertical="center"/>
    </xf>
    <xf numFmtId="0" fontId="6" fillId="3" borderId="47" xfId="0" applyFont="1" applyFill="1" applyBorder="1" applyAlignment="1">
      <alignment vertical="center"/>
    </xf>
    <xf numFmtId="0" fontId="6" fillId="3" borderId="48" xfId="0" applyFont="1" applyFill="1" applyBorder="1" applyAlignment="1">
      <alignment vertical="center"/>
    </xf>
    <xf numFmtId="0" fontId="20" fillId="0" borderId="49" xfId="0" applyFont="1" applyBorder="1"/>
    <xf numFmtId="0" fontId="20" fillId="0" borderId="50" xfId="0" applyFont="1" applyBorder="1"/>
    <xf numFmtId="0" fontId="20" fillId="0" borderId="51" xfId="0" applyFont="1" applyBorder="1"/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0" applyFont="1" applyAlignment="1">
      <alignment vertical="center"/>
    </xf>
    <xf numFmtId="0" fontId="20" fillId="0" borderId="34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3" borderId="5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167" fontId="5" fillId="0" borderId="9" xfId="0" applyNumberFormat="1" applyFont="1" applyBorder="1" applyAlignment="1">
      <alignment horizontal="left" vertical="center"/>
    </xf>
    <xf numFmtId="167" fontId="5" fillId="0" borderId="10" xfId="0" applyNumberFormat="1" applyFont="1" applyBorder="1" applyAlignment="1">
      <alignment horizontal="left" vertical="center"/>
    </xf>
    <xf numFmtId="167" fontId="5" fillId="0" borderId="6" xfId="0" applyNumberFormat="1" applyFont="1" applyBorder="1" applyAlignment="1">
      <alignment horizontal="left" vertical="center"/>
    </xf>
  </cellXfs>
  <cellStyles count="5348">
    <cellStyle name="Comma 2" xfId="4" xr:uid="{7FF090C8-6C63-4B95-A1DC-A7919218532C}"/>
    <cellStyle name="Comma 2 2" xfId="4445" xr:uid="{484095BF-6697-42AE-9051-398A02948DEC}"/>
    <cellStyle name="Comma 2 2 2" xfId="4770" xr:uid="{8ED13570-69B6-44A8-8179-DAD80AE54646}"/>
    <cellStyle name="Comma 2 2 2 2" xfId="5341" xr:uid="{8FBC6010-8FB4-4F95-852F-37DF8460E134}"/>
    <cellStyle name="Comma 2 2 3" xfId="4606" xr:uid="{75C8B005-A25F-400A-B86F-F6A1609DAB8F}"/>
    <cellStyle name="Comma 2 3" xfId="93" xr:uid="{A2EA3B96-D904-46B4-9FD8-5B59B2EB7034}"/>
    <cellStyle name="Comma 3" xfId="4333" xr:uid="{352F1A79-7EA8-448F-9CB1-4AC80387640F}"/>
    <cellStyle name="Comma 3 2" xfId="4447" xr:uid="{DEEAD9A3-E52B-4C2C-A270-1A4FF520E0C2}"/>
    <cellStyle name="Comma 3 2 2" xfId="4771" xr:uid="{355A3A95-5706-45C8-B750-E6C2A6D983C3}"/>
    <cellStyle name="Comma 3 2 2 2" xfId="5342" xr:uid="{7FF8A32F-0490-467E-835F-CF1A20C2A0D3}"/>
    <cellStyle name="Comma 3 2 3" xfId="5340" xr:uid="{5600FFDA-347D-4A81-9ED1-C714C2642BC4}"/>
    <cellStyle name="Currency 10" xfId="5" xr:uid="{81C086BD-BA60-486B-AD6D-28D8C05398F5}"/>
    <cellStyle name="Currency 10 2" xfId="6" xr:uid="{67DAE5A8-823C-437A-B083-FFE69C9F58E0}"/>
    <cellStyle name="Currency 10 2 2" xfId="224" xr:uid="{3A4A9207-9C16-4515-8D73-7FF1DF94AC06}"/>
    <cellStyle name="Currency 10 2 2 2" xfId="4631" xr:uid="{A743C8DA-F8B6-4DF1-993D-7ABD721AE0B5}"/>
    <cellStyle name="Currency 10 2 3" xfId="4526" xr:uid="{F1F02343-9A2D-47B2-9D59-855290C5F420}"/>
    <cellStyle name="Currency 10 3" xfId="7" xr:uid="{251445B5-6A9D-40AA-BC39-5864DA95851C}"/>
    <cellStyle name="Currency 10 3 2" xfId="225" xr:uid="{A58857C7-2C79-4495-A88F-29BF4ACE301E}"/>
    <cellStyle name="Currency 10 3 2 2" xfId="4632" xr:uid="{401E7FEF-A056-483E-849F-2AF4852F0792}"/>
    <cellStyle name="Currency 10 3 3" xfId="4527" xr:uid="{8F369C3F-9291-4DE7-AFAB-9E0E058706C2}"/>
    <cellStyle name="Currency 10 4" xfId="226" xr:uid="{2542C3BE-8709-4C3D-B058-10E257424F5E}"/>
    <cellStyle name="Currency 10 4 2" xfId="4633" xr:uid="{2E70BC74-ECA6-4E75-ACDA-BF6405602D24}"/>
    <cellStyle name="Currency 10 5" xfId="4452" xr:uid="{A541EE82-953B-4613-90DC-5D9C0843B76D}"/>
    <cellStyle name="Currency 10 6" xfId="4525" xr:uid="{B1379C7F-05FB-4FCE-ABAC-82D1F8293E8E}"/>
    <cellStyle name="Currency 11" xfId="8" xr:uid="{770B1BF3-7243-42E2-8100-1126EF9FC7D1}"/>
    <cellStyle name="Currency 11 2" xfId="9" xr:uid="{EE0120E4-4754-4359-B46B-BE18DD5371AD}"/>
    <cellStyle name="Currency 11 2 2" xfId="227" xr:uid="{CC6104C1-6197-4DDD-888C-FCBAC612490D}"/>
    <cellStyle name="Currency 11 2 2 2" xfId="4634" xr:uid="{94482006-53B1-4AC8-B65F-91507A1C5443}"/>
    <cellStyle name="Currency 11 2 3" xfId="4529" xr:uid="{77744025-571E-4CC1-A316-85CE11875C60}"/>
    <cellStyle name="Currency 11 3" xfId="10" xr:uid="{E30159E0-5D98-4533-910D-FF3765E6983B}"/>
    <cellStyle name="Currency 11 3 2" xfId="228" xr:uid="{4AD0D6F6-3FE9-40C6-B43B-788D66C2DB46}"/>
    <cellStyle name="Currency 11 3 2 2" xfId="4635" xr:uid="{FBA9816E-9B01-4A9A-A791-9C13C963EF09}"/>
    <cellStyle name="Currency 11 3 3" xfId="4530" xr:uid="{17F9D430-58D4-46C9-92E1-A7B60C4848A3}"/>
    <cellStyle name="Currency 11 4" xfId="229" xr:uid="{B4020269-98D1-4926-9039-35ED5869118F}"/>
    <cellStyle name="Currency 11 4 2" xfId="4636" xr:uid="{5430F8A8-82E6-4B36-BF78-8C21518268DC}"/>
    <cellStyle name="Currency 11 5" xfId="4334" xr:uid="{1290DDAF-059D-4507-86EF-624815A3CD48}"/>
    <cellStyle name="Currency 11 5 2" xfId="4453" xr:uid="{D41A96C9-2967-427D-A5AE-D8D4DBE4B3A8}"/>
    <cellStyle name="Currency 11 5 3" xfId="4735" xr:uid="{B18FFCDE-7C55-4CCF-95EF-A92EB4045CD3}"/>
    <cellStyle name="Currency 11 5 3 2" xfId="5330" xr:uid="{CA61197A-7999-4209-AD3B-4535BD673F6D}"/>
    <cellStyle name="Currency 11 5 3 3" xfId="4772" xr:uid="{758FA2EE-7750-43BB-965F-0B72B7ADF55E}"/>
    <cellStyle name="Currency 11 5 4" xfId="4712" xr:uid="{5A339FC5-FA0D-4DE3-8391-0AA732F4E798}"/>
    <cellStyle name="Currency 11 6" xfId="4528" xr:uid="{05B898FC-CAA0-4E02-96C4-9671F0390AE5}"/>
    <cellStyle name="Currency 12" xfId="11" xr:uid="{CA5AC154-A975-4918-8011-27731F000C18}"/>
    <cellStyle name="Currency 12 2" xfId="12" xr:uid="{23DDD336-0BE8-4AD1-928C-596D5F2B83DE}"/>
    <cellStyle name="Currency 12 2 2" xfId="230" xr:uid="{CFC2BE81-1F5A-46FA-BBFF-3AD5631CE9D9}"/>
    <cellStyle name="Currency 12 2 2 2" xfId="4637" xr:uid="{08F52EAA-2C73-45A1-BAFE-940368F6AF8E}"/>
    <cellStyle name="Currency 12 2 3" xfId="4532" xr:uid="{07E48469-EA08-4AFE-A0CF-707B50EB5782}"/>
    <cellStyle name="Currency 12 3" xfId="231" xr:uid="{14E3A4C9-E3C3-4486-A157-026881ACA3C9}"/>
    <cellStyle name="Currency 12 3 2" xfId="4638" xr:uid="{755AA782-240C-4C47-BA2F-114B76CC94FB}"/>
    <cellStyle name="Currency 12 4" xfId="4531" xr:uid="{EE6F0D4C-10CC-48DF-921F-5005C6E8A528}"/>
    <cellStyle name="Currency 13" xfId="13" xr:uid="{97081276-10DA-429C-990F-CC57C01B00B0}"/>
    <cellStyle name="Currency 13 2" xfId="4336" xr:uid="{C3DFB3FF-A2EE-44FD-9BC8-12F5EFAE2BC0}"/>
    <cellStyle name="Currency 13 3" xfId="4337" xr:uid="{4F086672-FE19-44AC-96DB-68D84ED74531}"/>
    <cellStyle name="Currency 13 3 2" xfId="4774" xr:uid="{7649DAF0-1649-4357-A768-61864FF0839C}"/>
    <cellStyle name="Currency 13 4" xfId="4335" xr:uid="{657AADE5-91EA-4230-AF57-DBFCA436BF40}"/>
    <cellStyle name="Currency 13 5" xfId="4773" xr:uid="{725B97C6-167B-4E4A-89B9-AC5FA71A7A66}"/>
    <cellStyle name="Currency 13 6" xfId="94" xr:uid="{F9E79050-5D4D-498F-91C8-A2213FBD87C6}"/>
    <cellStyle name="Currency 14" xfId="14" xr:uid="{C4B074FF-832D-4F83-A300-22D602D2588F}"/>
    <cellStyle name="Currency 14 2" xfId="232" xr:uid="{65B78901-5882-4258-AD97-D862DAD681A3}"/>
    <cellStyle name="Currency 14 2 2" xfId="4639" xr:uid="{169B6540-6A9D-43B0-8800-D35B6AA4794B}"/>
    <cellStyle name="Currency 14 3" xfId="4533" xr:uid="{1B0061B6-2277-4A77-8F4C-BEC4CCEC1180}"/>
    <cellStyle name="Currency 15" xfId="4429" xr:uid="{89FE301C-6839-43EC-A3F0-90A044BCF398}"/>
    <cellStyle name="Currency 17" xfId="4338" xr:uid="{A6A46F0B-81F3-4334-96CC-B4D2DFCE636F}"/>
    <cellStyle name="Currency 2" xfId="15" xr:uid="{B09F8E40-B394-4822-968D-9329292F2980}"/>
    <cellStyle name="Currency 2 2" xfId="16" xr:uid="{7C20CEE6-9F32-4804-A6A2-3A0B0EC74032}"/>
    <cellStyle name="Currency 2 2 2" xfId="17" xr:uid="{7F7C2B1D-6BA2-4F6E-ADEC-79532F0FB5CB}"/>
    <cellStyle name="Currency 2 2 2 2" xfId="18" xr:uid="{68047C35-10CD-4D99-A585-3ED06007A130}"/>
    <cellStyle name="Currency 2 2 2 2 2" xfId="4775" xr:uid="{3BFE7B9C-84B0-41A6-9F4F-246C19561A5D}"/>
    <cellStyle name="Currency 2 2 2 2 3" xfId="95" xr:uid="{B07D234C-CA66-4429-BE0A-DB1D03585BD2}"/>
    <cellStyle name="Currency 2 2 2 3" xfId="19" xr:uid="{D7B9B82C-5B5B-411B-BF97-F09C9A8C3FBA}"/>
    <cellStyle name="Currency 2 2 2 3 2" xfId="233" xr:uid="{D273D742-0F4F-43E4-8447-A8BF78DCBE35}"/>
    <cellStyle name="Currency 2 2 2 3 2 2" xfId="4640" xr:uid="{196C7339-DA80-41EF-9A33-0115A96A3183}"/>
    <cellStyle name="Currency 2 2 2 3 3" xfId="4536" xr:uid="{A6A21C3D-5312-44A0-B606-4150C493910F}"/>
    <cellStyle name="Currency 2 2 2 4" xfId="234" xr:uid="{08490FC7-1B53-4456-93AE-CE1BE386D651}"/>
    <cellStyle name="Currency 2 2 2 4 2" xfId="4641" xr:uid="{439B167C-F309-4A40-AB19-178BE5A26D28}"/>
    <cellStyle name="Currency 2 2 2 5" xfId="4535" xr:uid="{47AEAF7C-5BE0-4B03-812B-46A278B8BDF4}"/>
    <cellStyle name="Currency 2 2 3" xfId="235" xr:uid="{27E66078-4478-4F9B-8DC8-31FB740ED479}"/>
    <cellStyle name="Currency 2 2 3 2" xfId="4642" xr:uid="{3A0728F6-3A0F-46FA-A09C-75121AB9D0E4}"/>
    <cellStyle name="Currency 2 2 4" xfId="4534" xr:uid="{38AEFF92-04A5-4C14-96B2-CFA1FB766BC1}"/>
    <cellStyle name="Currency 2 3" xfId="20" xr:uid="{2A3388FB-8679-45C2-853A-16704A44EA66}"/>
    <cellStyle name="Currency 2 3 2" xfId="236" xr:uid="{92D30371-02F3-4DC6-8E21-623AE9FD7932}"/>
    <cellStyle name="Currency 2 3 2 2" xfId="4643" xr:uid="{411514DA-D648-428F-B5FC-8F4AFF245DD0}"/>
    <cellStyle name="Currency 2 3 3" xfId="4537" xr:uid="{C8D9163A-D04C-4BB4-88E8-AA4906E99924}"/>
    <cellStyle name="Currency 2 4" xfId="237" xr:uid="{44B79651-EE0A-44C4-AF53-F5038FFF203B}"/>
    <cellStyle name="Currency 2 4 2" xfId="238" xr:uid="{FC4E7973-1DD2-4960-AE98-C5AEF2A0F0A9}"/>
    <cellStyle name="Currency 2 5" xfId="239" xr:uid="{3D5879E3-3676-47C4-86B5-30F9D4B7CD8E}"/>
    <cellStyle name="Currency 2 5 2" xfId="240" xr:uid="{38A0BA7A-0A8A-400F-99CE-511C2ADE46F8}"/>
    <cellStyle name="Currency 2 6" xfId="241" xr:uid="{0DC9AADB-2E9F-4E0E-88D1-401C15AEB1C5}"/>
    <cellStyle name="Currency 3" xfId="21" xr:uid="{539676CE-AD10-451D-A09D-D2175EB1A52A}"/>
    <cellStyle name="Currency 3 2" xfId="22" xr:uid="{C72EEDF7-9521-42EF-A025-C9D281162402}"/>
    <cellStyle name="Currency 3 2 2" xfId="242" xr:uid="{09E74459-58DA-4AC7-ABD1-0D2106A7774D}"/>
    <cellStyle name="Currency 3 2 2 2" xfId="4644" xr:uid="{59A82F7A-B809-4542-B76B-97E88C883C94}"/>
    <cellStyle name="Currency 3 2 3" xfId="4539" xr:uid="{54EADCE3-E439-4CE4-921F-D525D68DDDB3}"/>
    <cellStyle name="Currency 3 3" xfId="23" xr:uid="{2BC3CBB5-4988-4450-A663-F7BA9451CE7F}"/>
    <cellStyle name="Currency 3 3 2" xfId="243" xr:uid="{4418DA89-F9E4-42B1-883C-F0FAEBA85AF9}"/>
    <cellStyle name="Currency 3 3 2 2" xfId="4645" xr:uid="{E22AFAD4-5D3E-4972-921E-70CAD15FBCB6}"/>
    <cellStyle name="Currency 3 3 3" xfId="4540" xr:uid="{D4CCE9C6-D199-4B13-8EBB-8C0C9F638E47}"/>
    <cellStyle name="Currency 3 4" xfId="24" xr:uid="{099DD8CA-5BE8-4617-AB89-992151C60819}"/>
    <cellStyle name="Currency 3 4 2" xfId="244" xr:uid="{E9350DE2-0FD7-4F57-8DF7-11AFEDCD8CBC}"/>
    <cellStyle name="Currency 3 4 2 2" xfId="4646" xr:uid="{2B2A67C4-3F40-435D-A2ED-87AE483870E7}"/>
    <cellStyle name="Currency 3 4 3" xfId="4541" xr:uid="{37BA044F-6F36-458F-931C-0B5FFC4981D9}"/>
    <cellStyle name="Currency 3 5" xfId="245" xr:uid="{5B7D1240-0238-457D-8191-8D5D63CD6F30}"/>
    <cellStyle name="Currency 3 5 2" xfId="4647" xr:uid="{C5BC1E28-4756-435C-95CC-26E9FDC200CF}"/>
    <cellStyle name="Currency 3 6" xfId="4538" xr:uid="{CA0DA16C-1642-4B57-930B-BDFD83A3C4E7}"/>
    <cellStyle name="Currency 4" xfId="25" xr:uid="{C975F495-4077-4B2E-B023-A81D455B4AED}"/>
    <cellStyle name="Currency 4 2" xfId="26" xr:uid="{DA8C35D3-AB81-4B36-9796-263F3D7350C3}"/>
    <cellStyle name="Currency 4 2 2" xfId="246" xr:uid="{B4C3006C-9396-468F-8218-1847B81C23B5}"/>
    <cellStyle name="Currency 4 2 2 2" xfId="4648" xr:uid="{9282EC92-6397-4917-97EE-37B7FF0E1579}"/>
    <cellStyle name="Currency 4 2 3" xfId="4543" xr:uid="{D5A1AE41-4A66-470E-973B-5310F3201C34}"/>
    <cellStyle name="Currency 4 3" xfId="27" xr:uid="{16F62548-C4DD-4978-B7C1-06615A39161B}"/>
    <cellStyle name="Currency 4 3 2" xfId="247" xr:uid="{AD6100E0-EE51-49AD-B7E5-6F922A768FE0}"/>
    <cellStyle name="Currency 4 3 2 2" xfId="4649" xr:uid="{97682BC7-A30E-436A-AF00-AE966678070D}"/>
    <cellStyle name="Currency 4 3 3" xfId="4544" xr:uid="{548F6339-695C-4C51-B8FA-83C60774BAA4}"/>
    <cellStyle name="Currency 4 4" xfId="248" xr:uid="{F5C67716-26E5-4E90-8A6A-3C598499B5D4}"/>
    <cellStyle name="Currency 4 4 2" xfId="4650" xr:uid="{8630A5EF-27D9-492F-94B2-45AF0C793CE4}"/>
    <cellStyle name="Currency 4 5" xfId="4339" xr:uid="{744E6A69-B857-4F1F-9086-29662BA0FD72}"/>
    <cellStyle name="Currency 4 5 2" xfId="4454" xr:uid="{42F1474F-0D3A-49DB-83EC-30296B7DB7EC}"/>
    <cellStyle name="Currency 4 5 3" xfId="4736" xr:uid="{47F33F5F-F709-4F9E-8977-6789E28C8082}"/>
    <cellStyle name="Currency 4 5 3 2" xfId="5331" xr:uid="{B1EC43D3-B4CF-4935-9B62-B824121D44E1}"/>
    <cellStyle name="Currency 4 5 3 3" xfId="4776" xr:uid="{29E7C097-80EC-4823-8BC7-CB6642CA8C46}"/>
    <cellStyle name="Currency 4 5 4" xfId="4713" xr:uid="{9ED20B99-29FB-4CA0-841A-CAD55957E1A6}"/>
    <cellStyle name="Currency 4 6" xfId="4542" xr:uid="{58E9166B-0DB8-4155-B106-937B56343E70}"/>
    <cellStyle name="Currency 5" xfId="28" xr:uid="{502EAD94-6808-4CFB-914D-CE97FE8FB579}"/>
    <cellStyle name="Currency 5 2" xfId="29" xr:uid="{83BF5139-B2E2-4915-A2CF-3C4DAC099085}"/>
    <cellStyle name="Currency 5 2 2" xfId="249" xr:uid="{2483EDE9-4C13-4C2F-B82A-5898DCD03A88}"/>
    <cellStyle name="Currency 5 2 2 2" xfId="4651" xr:uid="{20FEDED0-35BB-48CA-8D52-30C225EFE46A}"/>
    <cellStyle name="Currency 5 2 3" xfId="4545" xr:uid="{2B6F89A0-731F-4609-A70E-98F094B83450}"/>
    <cellStyle name="Currency 5 3" xfId="4340" xr:uid="{580A326B-EF2F-4BDD-A749-80BEF57E0E0E}"/>
    <cellStyle name="Currency 5 3 2" xfId="4455" xr:uid="{DBB70396-2A04-4EBB-8F3B-CED291BFF5B2}"/>
    <cellStyle name="Currency 5 3 2 2" xfId="5321" xr:uid="{44332CD3-5133-4F3B-A773-9C91FE61D76B}"/>
    <cellStyle name="Currency 5 3 2 3" xfId="4778" xr:uid="{FB5CF130-C664-4374-A9DD-F0FEC6BF5F96}"/>
    <cellStyle name="Currency 5 4" xfId="4777" xr:uid="{0686D388-DFC7-425E-8843-F75DB119EF76}"/>
    <cellStyle name="Currency 5 5" xfId="96" xr:uid="{82373861-40A7-4CA2-B642-BCCFCFA82D13}"/>
    <cellStyle name="Currency 6" xfId="30" xr:uid="{3CBDAD5E-0B60-44F4-AAD6-2840FCD7006C}"/>
    <cellStyle name="Currency 6 2" xfId="250" xr:uid="{9908EFEC-3DA2-4A63-9DD7-A5B501D294F2}"/>
    <cellStyle name="Currency 6 2 2" xfId="4652" xr:uid="{86FDCA88-EA2F-4C27-8216-6E768FBC9AA0}"/>
    <cellStyle name="Currency 6 3" xfId="4341" xr:uid="{BC18DFCC-E7AC-4CB6-A5D8-483913F99E5B}"/>
    <cellStyle name="Currency 6 3 2" xfId="4456" xr:uid="{4CCB65B9-86DE-4AE8-A21C-D1B35923144C}"/>
    <cellStyle name="Currency 6 3 3" xfId="4737" xr:uid="{2FBFEEE1-0A52-4F80-8DB7-1306D707402B}"/>
    <cellStyle name="Currency 6 3 3 2" xfId="5332" xr:uid="{F5AD8C25-01ED-46C6-AC02-7EAFB41B32E0}"/>
    <cellStyle name="Currency 6 3 3 3" xfId="4779" xr:uid="{CB487E4C-39D4-45AB-AC45-17DF233CE62A}"/>
    <cellStyle name="Currency 6 3 4" xfId="4714" xr:uid="{0C505F47-24EE-4B62-9F3C-A93E2D23314A}"/>
    <cellStyle name="Currency 6 4" xfId="4546" xr:uid="{BB401963-24DF-4C36-A3E3-901F859A419A}"/>
    <cellStyle name="Currency 7" xfId="31" xr:uid="{18318B28-F151-45C0-82FA-17AA6619E833}"/>
    <cellStyle name="Currency 7 2" xfId="32" xr:uid="{57156A98-8E17-43FD-BCEF-5074288215DC}"/>
    <cellStyle name="Currency 7 2 2" xfId="271" xr:uid="{F5F8EC20-796B-4D34-9A4E-A3ED12FB2569}"/>
    <cellStyle name="Currency 7 2 2 2" xfId="4653" xr:uid="{C08ED632-FC52-48DC-A977-A76D07BEF8F0}"/>
    <cellStyle name="Currency 7 2 3" xfId="4548" xr:uid="{C8441133-B828-45C3-BE01-29B6039A200E}"/>
    <cellStyle name="Currency 7 3" xfId="251" xr:uid="{929BAC48-8C80-4CD4-8AE4-1A3AB6FE32EE}"/>
    <cellStyle name="Currency 7 3 2" xfId="4654" xr:uid="{909C905E-02FE-46E4-B978-F7512D00E230}"/>
    <cellStyle name="Currency 7 4" xfId="4457" xr:uid="{FE0A79CA-A449-447B-BE11-94F032C36B5D}"/>
    <cellStyle name="Currency 7 5" xfId="4547" xr:uid="{9BFF5D45-03AB-4315-8984-A13AB182F029}"/>
    <cellStyle name="Currency 8" xfId="33" xr:uid="{5DE1625F-0520-4CA4-9747-70075FB6676C}"/>
    <cellStyle name="Currency 8 2" xfId="34" xr:uid="{2565D42E-9404-4EBF-A2C1-62E83B5B84F9}"/>
    <cellStyle name="Currency 8 2 2" xfId="252" xr:uid="{4226CA45-F3BB-47F3-B389-3D61DB01A0AC}"/>
    <cellStyle name="Currency 8 2 2 2" xfId="4655" xr:uid="{27B1546A-F043-4E4F-A64D-9C9ECFEC964C}"/>
    <cellStyle name="Currency 8 2 3" xfId="4550" xr:uid="{C9693406-C69C-4A46-9A08-4E6BDC583FBA}"/>
    <cellStyle name="Currency 8 3" xfId="35" xr:uid="{96D2A5AF-4D7B-4E25-8936-BC809E73FFC6}"/>
    <cellStyle name="Currency 8 3 2" xfId="253" xr:uid="{00607DAE-01A6-4480-9EB2-A8E2904648E0}"/>
    <cellStyle name="Currency 8 3 2 2" xfId="4656" xr:uid="{83795819-DF8A-4AAD-8FB8-6629A43B7D4F}"/>
    <cellStyle name="Currency 8 3 3" xfId="4551" xr:uid="{A2F3168F-8589-451F-9FCE-0D583969B114}"/>
    <cellStyle name="Currency 8 4" xfId="36" xr:uid="{0819AD4B-337B-469C-ABBB-B89CEC38ECD6}"/>
    <cellStyle name="Currency 8 4 2" xfId="254" xr:uid="{6B17C40C-B18F-43F4-8D5F-F571EDFF9045}"/>
    <cellStyle name="Currency 8 4 2 2" xfId="4657" xr:uid="{E91EADC2-0310-42BD-86E3-A52B4840ACCE}"/>
    <cellStyle name="Currency 8 4 3" xfId="4552" xr:uid="{C1523D23-13C7-4AB8-896F-B1790C6866B3}"/>
    <cellStyle name="Currency 8 5" xfId="255" xr:uid="{21A01AA3-BE19-4342-A7F9-BD27504C1A21}"/>
    <cellStyle name="Currency 8 5 2" xfId="4658" xr:uid="{C0E9367D-D1AD-4628-887F-B811FA31AEC4}"/>
    <cellStyle name="Currency 8 6" xfId="4458" xr:uid="{FF8EFDDD-CD2F-4D4A-A437-C5700E8A9962}"/>
    <cellStyle name="Currency 8 7" xfId="4549" xr:uid="{DD50DA0F-34EE-4CE9-9170-8EB2CEB6FAAE}"/>
    <cellStyle name="Currency 9" xfId="37" xr:uid="{32CF384A-AF64-4B9D-BEA5-B7ECAFE96FE1}"/>
    <cellStyle name="Currency 9 2" xfId="38" xr:uid="{9197727D-6379-4755-B063-91D9DC87BB7E}"/>
    <cellStyle name="Currency 9 2 2" xfId="256" xr:uid="{4D125DCA-277D-43A5-9824-C9AE87A1224A}"/>
    <cellStyle name="Currency 9 2 2 2" xfId="4659" xr:uid="{30CA59A5-C57F-4283-9B98-1CD9C2A50CD7}"/>
    <cellStyle name="Currency 9 2 3" xfId="4554" xr:uid="{5ED6F343-4B29-4FAE-ADD8-50B2975BED0E}"/>
    <cellStyle name="Currency 9 3" xfId="39" xr:uid="{9C1B4024-1E56-4F81-ABBC-51E5C027E331}"/>
    <cellStyle name="Currency 9 3 2" xfId="257" xr:uid="{0CDBEEBA-6187-4AFF-BFD6-7507D780261E}"/>
    <cellStyle name="Currency 9 3 2 2" xfId="4660" xr:uid="{9C8E9C6A-0700-45C3-B708-DD820C71507A}"/>
    <cellStyle name="Currency 9 3 3" xfId="4555" xr:uid="{B2CBF3C8-60A2-49D8-B8D2-64602D08BCAE}"/>
    <cellStyle name="Currency 9 4" xfId="258" xr:uid="{B00A6140-0873-4730-B807-DE2E84167696}"/>
    <cellStyle name="Currency 9 4 2" xfId="4661" xr:uid="{C163B7CF-0DB0-4846-B7A4-C7ED0A691736}"/>
    <cellStyle name="Currency 9 5" xfId="4342" xr:uid="{3DFDDA2F-7A81-4D9F-A1AF-AB1235AB129C}"/>
    <cellStyle name="Currency 9 5 2" xfId="4459" xr:uid="{50370295-6132-4F03-85DE-240DE20EDCB6}"/>
    <cellStyle name="Currency 9 5 3" xfId="4738" xr:uid="{B5E3663D-324A-4D0D-90D7-4E3E9D0383C4}"/>
    <cellStyle name="Currency 9 5 4" xfId="4715" xr:uid="{56C10AED-7944-4CC4-BC86-52AA9CFC455C}"/>
    <cellStyle name="Currency 9 6" xfId="4553" xr:uid="{B644D41D-4DDD-493F-A3C8-48DF584535A7}"/>
    <cellStyle name="Hyperlink" xfId="1" builtinId="8"/>
    <cellStyle name="Hyperlink 2" xfId="40" xr:uid="{523FA0AD-3394-4B5D-AE35-DC549E7D18A4}"/>
    <cellStyle name="Hyperlink 3" xfId="223" xr:uid="{2A288EC3-7D9F-4EC9-95A2-4D4C8AFF3371}"/>
    <cellStyle name="Hyperlink 3 2" xfId="4430" xr:uid="{99F0C66D-8AD2-4F52-8098-BB0C4B11A075}"/>
    <cellStyle name="Hyperlink 3 3" xfId="4343" xr:uid="{EE348648-9342-47D9-8A1A-5A92FE6B39AD}"/>
    <cellStyle name="Hyperlink 4" xfId="4344" xr:uid="{7519E41F-C500-4FCC-A1DE-FEF1332BDFA3}"/>
    <cellStyle name="Normal" xfId="0" builtinId="0"/>
    <cellStyle name="Normal 10" xfId="41" xr:uid="{9130B78B-D79E-4D2B-BBFD-8836BCEE0D04}"/>
    <cellStyle name="Normal 10 10" xfId="918" xr:uid="{761F5041-69A4-4C58-A0BE-5003D8BE434F}"/>
    <cellStyle name="Normal 10 10 2" xfId="2523" xr:uid="{F1354CEF-C354-461D-A37B-74914582BCEB}"/>
    <cellStyle name="Normal 10 10 2 2" xfId="4346" xr:uid="{FDAA2213-D6EA-428C-97E2-3324AC3D5AA9}"/>
    <cellStyle name="Normal 10 10 2 3" xfId="4690" xr:uid="{FB222216-848D-4DCF-AFB4-1C6B02A673BF}"/>
    <cellStyle name="Normal 10 10 3" xfId="2524" xr:uid="{0614B662-B014-4910-8FA1-ACB39447A2BE}"/>
    <cellStyle name="Normal 10 10 4" xfId="2525" xr:uid="{9E82FF5A-269C-4EB1-AEA4-B57E12A709B2}"/>
    <cellStyle name="Normal 10 11" xfId="2526" xr:uid="{7C0EAC9C-7EE3-44C5-9C65-0E33DB5A86B4}"/>
    <cellStyle name="Normal 10 11 2" xfId="2527" xr:uid="{9599DB27-8452-473E-9252-D4F896CE5173}"/>
    <cellStyle name="Normal 10 11 3" xfId="2528" xr:uid="{7C181D85-4942-4BA7-B7E0-2D393537E4A0}"/>
    <cellStyle name="Normal 10 11 4" xfId="2529" xr:uid="{36A8CAFD-1C5B-489E-89CF-0CAEB0E2287F}"/>
    <cellStyle name="Normal 10 12" xfId="2530" xr:uid="{E3652467-AD94-4EFD-9C14-F6704B9B3FB5}"/>
    <cellStyle name="Normal 10 12 2" xfId="2531" xr:uid="{7C9878EC-B654-48D2-B3B8-5F7E882CD69E}"/>
    <cellStyle name="Normal 10 13" xfId="2532" xr:uid="{677A6BDD-68C8-4140-9DBC-6FEF745A5914}"/>
    <cellStyle name="Normal 10 14" xfId="2533" xr:uid="{12EE03AF-F026-42BC-909B-ABA5422BA6A7}"/>
    <cellStyle name="Normal 10 15" xfId="2534" xr:uid="{8337A955-BEE6-4C55-8743-146ABFD1A807}"/>
    <cellStyle name="Normal 10 2" xfId="97" xr:uid="{16BCE002-D872-4975-BE18-3C48B4F9C6E9}"/>
    <cellStyle name="Normal 10 2 10" xfId="2535" xr:uid="{D40DF8E5-1439-4D52-A7E6-3EA15C95285F}"/>
    <cellStyle name="Normal 10 2 11" xfId="2536" xr:uid="{4D3C6A1E-4578-4D9A-89E4-BF4DFA95886E}"/>
    <cellStyle name="Normal 10 2 2" xfId="98" xr:uid="{C8929547-638A-4BA4-9868-FF2ECAA420B1}"/>
    <cellStyle name="Normal 10 2 2 2" xfId="99" xr:uid="{03597496-B7FE-4FE2-AC79-F8FC7FBDB309}"/>
    <cellStyle name="Normal 10 2 2 2 2" xfId="259" xr:uid="{4B69F55C-BA06-4AA0-B1F5-814DB67BB596}"/>
    <cellStyle name="Normal 10 2 2 2 2 2" xfId="469" xr:uid="{F2ADBD8E-F213-4FC4-9939-0786D13EFE64}"/>
    <cellStyle name="Normal 10 2 2 2 2 2 2" xfId="470" xr:uid="{33C7579C-805C-49B7-B79D-E29BE1476FBC}"/>
    <cellStyle name="Normal 10 2 2 2 2 2 2 2" xfId="919" xr:uid="{12AD0DED-8465-416C-A12E-4A4B206DC3E7}"/>
    <cellStyle name="Normal 10 2 2 2 2 2 2 2 2" xfId="920" xr:uid="{0CABF8FB-F36E-494E-A181-18ED30D3EC00}"/>
    <cellStyle name="Normal 10 2 2 2 2 2 2 3" xfId="921" xr:uid="{26C0367B-A5A8-4774-9110-D5EE42259E0D}"/>
    <cellStyle name="Normal 10 2 2 2 2 2 3" xfId="922" xr:uid="{3348ADAE-6EBE-4573-A202-1D383DA8EE7E}"/>
    <cellStyle name="Normal 10 2 2 2 2 2 3 2" xfId="923" xr:uid="{6F7E74F1-78BF-4C87-8F63-FBBFDC2B4AFD}"/>
    <cellStyle name="Normal 10 2 2 2 2 2 4" xfId="924" xr:uid="{B69691DD-A39B-4A4E-A85B-E42D698BD275}"/>
    <cellStyle name="Normal 10 2 2 2 2 3" xfId="471" xr:uid="{F17481F9-D786-4106-8BC4-92A13758ACA9}"/>
    <cellStyle name="Normal 10 2 2 2 2 3 2" xfId="925" xr:uid="{5FF40617-C19C-4E5A-ABD7-366716E63D8C}"/>
    <cellStyle name="Normal 10 2 2 2 2 3 2 2" xfId="926" xr:uid="{D1576052-1237-49E8-AB74-7AB2EEDADA2B}"/>
    <cellStyle name="Normal 10 2 2 2 2 3 3" xfId="927" xr:uid="{46A40D15-E4B5-4941-81F9-9604A02B6CCC}"/>
    <cellStyle name="Normal 10 2 2 2 2 3 4" xfId="2537" xr:uid="{213768A4-9CE6-4081-B9DD-6357EB213229}"/>
    <cellStyle name="Normal 10 2 2 2 2 4" xfId="928" xr:uid="{EBBA05E0-0E75-464E-9349-F169B65DB9EB}"/>
    <cellStyle name="Normal 10 2 2 2 2 4 2" xfId="929" xr:uid="{8D837684-DCF1-42B8-8EDA-61F8C4F1EBEA}"/>
    <cellStyle name="Normal 10 2 2 2 2 5" xfId="930" xr:uid="{A01EE8E4-FA46-431A-AE24-CA781D51927E}"/>
    <cellStyle name="Normal 10 2 2 2 2 6" xfId="2538" xr:uid="{9BC2A9D9-47BC-4CA9-8E4B-3D361BB3BB28}"/>
    <cellStyle name="Normal 10 2 2 2 3" xfId="260" xr:uid="{FA69F1F6-6E68-4792-80A8-189132805CF8}"/>
    <cellStyle name="Normal 10 2 2 2 3 2" xfId="472" xr:uid="{1A71EDC2-A5D8-4AC4-B16B-95C7DFF4F9CD}"/>
    <cellStyle name="Normal 10 2 2 2 3 2 2" xfId="473" xr:uid="{FE0BFD46-E989-44C5-A375-13CF4765BABB}"/>
    <cellStyle name="Normal 10 2 2 2 3 2 2 2" xfId="931" xr:uid="{09E5034A-04B7-4F82-BE88-D5C9A5A45ADC}"/>
    <cellStyle name="Normal 10 2 2 2 3 2 2 2 2" xfId="932" xr:uid="{20009520-53D7-42AD-9407-0175B7304704}"/>
    <cellStyle name="Normal 10 2 2 2 3 2 2 3" xfId="933" xr:uid="{5B87E54A-DDDE-4E21-A013-3645B1C7E17E}"/>
    <cellStyle name="Normal 10 2 2 2 3 2 3" xfId="934" xr:uid="{78BF8FC8-9A73-4607-BE66-06B519EC27FE}"/>
    <cellStyle name="Normal 10 2 2 2 3 2 3 2" xfId="935" xr:uid="{245A5ACE-1E8D-41A3-9C73-6214CA0228A5}"/>
    <cellStyle name="Normal 10 2 2 2 3 2 4" xfId="936" xr:uid="{CF5CBDDC-B65A-492D-BC19-EF222C0F6DE1}"/>
    <cellStyle name="Normal 10 2 2 2 3 3" xfId="474" xr:uid="{3407D857-37CC-4365-A1D5-8EAB4B2B3CC8}"/>
    <cellStyle name="Normal 10 2 2 2 3 3 2" xfId="937" xr:uid="{969CAA96-4B9C-4802-A47D-C9EFB3FD2ABC}"/>
    <cellStyle name="Normal 10 2 2 2 3 3 2 2" xfId="938" xr:uid="{F84F36FE-51BD-478E-A295-73724724AF3F}"/>
    <cellStyle name="Normal 10 2 2 2 3 3 3" xfId="939" xr:uid="{A24B60E6-E3C0-4612-ACA7-EC2175E5080A}"/>
    <cellStyle name="Normal 10 2 2 2 3 4" xfId="940" xr:uid="{DB029C9F-743D-4DC0-ADB8-9E452A2710AC}"/>
    <cellStyle name="Normal 10 2 2 2 3 4 2" xfId="941" xr:uid="{896AC545-9652-4312-A811-B7EFA4BCD383}"/>
    <cellStyle name="Normal 10 2 2 2 3 5" xfId="942" xr:uid="{C41547C8-7FD0-4042-A366-C65C0D9B5B41}"/>
    <cellStyle name="Normal 10 2 2 2 4" xfId="475" xr:uid="{B93867AE-507C-4044-B284-8D4418E796F2}"/>
    <cellStyle name="Normal 10 2 2 2 4 2" xfId="476" xr:uid="{48BC8DAA-9315-46ED-B176-4B52410A74E0}"/>
    <cellStyle name="Normal 10 2 2 2 4 2 2" xfId="943" xr:uid="{F2DAD227-BCB5-4A00-BBBE-1F90661A5C99}"/>
    <cellStyle name="Normal 10 2 2 2 4 2 2 2" xfId="944" xr:uid="{F97274BB-CCBB-499A-90AC-4677CA12C333}"/>
    <cellStyle name="Normal 10 2 2 2 4 2 3" xfId="945" xr:uid="{5C81B3F4-29A0-4DEC-AA0A-5957C492B57B}"/>
    <cellStyle name="Normal 10 2 2 2 4 3" xfId="946" xr:uid="{ED1DFEFE-C262-40F7-BCFF-C46915F46288}"/>
    <cellStyle name="Normal 10 2 2 2 4 3 2" xfId="947" xr:uid="{2366FAF9-EC2E-4FA8-B368-BAFD96E26D07}"/>
    <cellStyle name="Normal 10 2 2 2 4 4" xfId="948" xr:uid="{297D1B95-91DC-4C25-8FF3-A1BB8E09C085}"/>
    <cellStyle name="Normal 10 2 2 2 5" xfId="477" xr:uid="{ABDAC2EF-6920-485E-BC0C-F09B4A60DE88}"/>
    <cellStyle name="Normal 10 2 2 2 5 2" xfId="949" xr:uid="{2A6C46F0-7BD7-4A6B-90F6-803817705513}"/>
    <cellStyle name="Normal 10 2 2 2 5 2 2" xfId="950" xr:uid="{CF94D97B-9B6D-4ACF-AF2E-55C8F415528E}"/>
    <cellStyle name="Normal 10 2 2 2 5 3" xfId="951" xr:uid="{4C624363-DA85-4C71-8813-E8518BD079F6}"/>
    <cellStyle name="Normal 10 2 2 2 5 4" xfId="2539" xr:uid="{EA7D4135-AA56-4FC5-8602-6CA785A25F7B}"/>
    <cellStyle name="Normal 10 2 2 2 6" xfId="952" xr:uid="{3DF72519-9053-4C2A-85AD-1F2333BD341F}"/>
    <cellStyle name="Normal 10 2 2 2 6 2" xfId="953" xr:uid="{B3B464F7-4807-4AB7-86F0-BB9F652DF8F3}"/>
    <cellStyle name="Normal 10 2 2 2 7" xfId="954" xr:uid="{D747C410-71AA-4EE3-B9E1-18085C0493C0}"/>
    <cellStyle name="Normal 10 2 2 2 8" xfId="2540" xr:uid="{59768E34-A5CA-44A6-BF3F-97A2FF1C7C6F}"/>
    <cellStyle name="Normal 10 2 2 3" xfId="261" xr:uid="{CE87EA64-393B-45F1-9C1B-4BCCE5C25E47}"/>
    <cellStyle name="Normal 10 2 2 3 2" xfId="478" xr:uid="{BEF5DEF2-7879-434F-96F6-3C886F0287A6}"/>
    <cellStyle name="Normal 10 2 2 3 2 2" xfId="479" xr:uid="{C5AD08A3-0431-4642-A868-35ECE342C69B}"/>
    <cellStyle name="Normal 10 2 2 3 2 2 2" xfId="955" xr:uid="{1A23BC80-E26E-4FA0-9440-98AA6F81BBFE}"/>
    <cellStyle name="Normal 10 2 2 3 2 2 2 2" xfId="956" xr:uid="{9157E457-1CFD-40B8-B0D6-AE90B476547A}"/>
    <cellStyle name="Normal 10 2 2 3 2 2 3" xfId="957" xr:uid="{E33AC94C-6822-458E-9CBD-58D1BA5CD159}"/>
    <cellStyle name="Normal 10 2 2 3 2 3" xfId="958" xr:uid="{7F7DB8EC-CCA1-47E3-980D-88B74F3932B0}"/>
    <cellStyle name="Normal 10 2 2 3 2 3 2" xfId="959" xr:uid="{F11AE5C1-0D19-4BAB-BAAA-81F012A59269}"/>
    <cellStyle name="Normal 10 2 2 3 2 4" xfId="960" xr:uid="{032A4FE7-0E92-483B-A56A-E0D1E9A9FBA7}"/>
    <cellStyle name="Normal 10 2 2 3 3" xfId="480" xr:uid="{8C8AD8F2-E96E-4B6E-A672-1FF64BEB9C3C}"/>
    <cellStyle name="Normal 10 2 2 3 3 2" xfId="961" xr:uid="{B29313C9-3B0C-4275-919F-B9FE97BE749B}"/>
    <cellStyle name="Normal 10 2 2 3 3 2 2" xfId="962" xr:uid="{18AB267F-1FEC-46E6-8B9D-45AFA41BFFDE}"/>
    <cellStyle name="Normal 10 2 2 3 3 3" xfId="963" xr:uid="{49E80E9B-FBDF-4A83-ABA5-C07BD3EB8C44}"/>
    <cellStyle name="Normal 10 2 2 3 3 4" xfId="2541" xr:uid="{F74CFCA8-25A9-4B73-900A-459D890B949E}"/>
    <cellStyle name="Normal 10 2 2 3 4" xfId="964" xr:uid="{58A22C92-6974-4893-83B5-B0BA0509BDD5}"/>
    <cellStyle name="Normal 10 2 2 3 4 2" xfId="965" xr:uid="{1472D17E-A712-4C57-A30D-1A3A3F04CDD7}"/>
    <cellStyle name="Normal 10 2 2 3 5" xfId="966" xr:uid="{9C9F9AFC-DEB0-41D2-BF51-4BF378FA0CEC}"/>
    <cellStyle name="Normal 10 2 2 3 6" xfId="2542" xr:uid="{0A491BAD-D690-4FFE-8BDD-DD0270CA9E23}"/>
    <cellStyle name="Normal 10 2 2 4" xfId="262" xr:uid="{D0C5D370-805B-4D49-AB8A-DD24254B7F05}"/>
    <cellStyle name="Normal 10 2 2 4 2" xfId="481" xr:uid="{9091E85C-28E8-4924-97C8-7D18BA3536E9}"/>
    <cellStyle name="Normal 10 2 2 4 2 2" xfId="482" xr:uid="{74A8C12B-19CB-4FF5-8061-56E9FA92067F}"/>
    <cellStyle name="Normal 10 2 2 4 2 2 2" xfId="967" xr:uid="{E25ABEA3-B3F7-41C0-838D-F76C5910B90D}"/>
    <cellStyle name="Normal 10 2 2 4 2 2 2 2" xfId="968" xr:uid="{A2FBE654-E488-4972-8223-1AA695ADD479}"/>
    <cellStyle name="Normal 10 2 2 4 2 2 3" xfId="969" xr:uid="{F7D77D40-08CC-4955-B711-5BF8F8E83652}"/>
    <cellStyle name="Normal 10 2 2 4 2 3" xfId="970" xr:uid="{942444DA-F2B1-44D5-9083-220C0948B1AD}"/>
    <cellStyle name="Normal 10 2 2 4 2 3 2" xfId="971" xr:uid="{713EFBF8-1184-4FD4-B481-3E4458942C1E}"/>
    <cellStyle name="Normal 10 2 2 4 2 4" xfId="972" xr:uid="{5FEC5455-34C5-4864-AB48-83BBAAF2A83D}"/>
    <cellStyle name="Normal 10 2 2 4 3" xfId="483" xr:uid="{4D5C47AD-C96D-4609-9F23-460BF4C0643E}"/>
    <cellStyle name="Normal 10 2 2 4 3 2" xfId="973" xr:uid="{87591253-4A5B-4A5D-96B7-4A884CA76AF3}"/>
    <cellStyle name="Normal 10 2 2 4 3 2 2" xfId="974" xr:uid="{F20A9695-D55E-4EF6-B15C-05FAB07C7071}"/>
    <cellStyle name="Normal 10 2 2 4 3 3" xfId="975" xr:uid="{45438527-F5C2-49D7-86F7-3E5560E848CF}"/>
    <cellStyle name="Normal 10 2 2 4 4" xfId="976" xr:uid="{008AD6AA-F592-46EB-A55A-8204E3020300}"/>
    <cellStyle name="Normal 10 2 2 4 4 2" xfId="977" xr:uid="{44BC4780-6739-433A-A5EF-AD7F97F89C39}"/>
    <cellStyle name="Normal 10 2 2 4 5" xfId="978" xr:uid="{8D6581FA-1B81-4E68-910F-2588FA8694CD}"/>
    <cellStyle name="Normal 10 2 2 5" xfId="263" xr:uid="{23A95AC7-FF1D-4A70-A425-076CC00C0615}"/>
    <cellStyle name="Normal 10 2 2 5 2" xfId="484" xr:uid="{A3C0A574-250F-486A-A39B-7F49A4EE4BC4}"/>
    <cellStyle name="Normal 10 2 2 5 2 2" xfId="979" xr:uid="{18537125-4502-4900-A549-F5F6AD2DFDFA}"/>
    <cellStyle name="Normal 10 2 2 5 2 2 2" xfId="980" xr:uid="{EF4E2652-FB97-492C-B589-0F94FE17C57A}"/>
    <cellStyle name="Normal 10 2 2 5 2 3" xfId="981" xr:uid="{F3EFB2FA-E39D-4E2C-8ABA-922619BE47B6}"/>
    <cellStyle name="Normal 10 2 2 5 3" xfId="982" xr:uid="{EAFD02F6-A4D8-4A1C-9FD7-7FE2DC7A54F6}"/>
    <cellStyle name="Normal 10 2 2 5 3 2" xfId="983" xr:uid="{7A858F0F-A818-4B46-810C-D7AE22830563}"/>
    <cellStyle name="Normal 10 2 2 5 4" xfId="984" xr:uid="{B06EFDF0-B767-45BC-A35F-49ACD4552C94}"/>
    <cellStyle name="Normal 10 2 2 6" xfId="485" xr:uid="{B124530D-25AE-452B-A98F-CFD86FD87A41}"/>
    <cellStyle name="Normal 10 2 2 6 2" xfId="985" xr:uid="{CDA55498-3BC5-4E9B-BA3E-E395EE36CFDD}"/>
    <cellStyle name="Normal 10 2 2 6 2 2" xfId="986" xr:uid="{F891343B-51B7-4462-A33A-6524279030BA}"/>
    <cellStyle name="Normal 10 2 2 6 2 3" xfId="4348" xr:uid="{2CBCB533-5A41-48A8-A98B-14536611810B}"/>
    <cellStyle name="Normal 10 2 2 6 3" xfId="987" xr:uid="{A9F5C210-4D28-4967-A2EF-046E8C591C97}"/>
    <cellStyle name="Normal 10 2 2 6 4" xfId="2543" xr:uid="{79078CE1-4A3E-4148-911C-43D4CABCE95E}"/>
    <cellStyle name="Normal 10 2 2 6 4 2" xfId="4579" xr:uid="{A7F03223-5285-4672-B2AB-3F76CC4B0B70}"/>
    <cellStyle name="Normal 10 2 2 6 4 3" xfId="4691" xr:uid="{C886B41E-BDAE-4B0D-9ECA-984F84EE92AC}"/>
    <cellStyle name="Normal 10 2 2 6 4 4" xfId="4617" xr:uid="{D088CF73-BD18-45E0-95C0-B1B8E2D1F0C2}"/>
    <cellStyle name="Normal 10 2 2 7" xfId="988" xr:uid="{99D9025D-EDBB-4B33-B346-5132F0CCAF50}"/>
    <cellStyle name="Normal 10 2 2 7 2" xfId="989" xr:uid="{57DA6C66-CFB3-4017-9A78-9D4BA852233E}"/>
    <cellStyle name="Normal 10 2 2 8" xfId="990" xr:uid="{FF6FF566-A76A-424B-8874-BEC5784A4716}"/>
    <cellStyle name="Normal 10 2 2 9" xfId="2544" xr:uid="{E476C6F8-31B1-460D-9C67-527FB79F8DB6}"/>
    <cellStyle name="Normal 10 2 3" xfId="100" xr:uid="{0F56F004-6837-42AC-AC83-57F9B1A233A7}"/>
    <cellStyle name="Normal 10 2 3 2" xfId="101" xr:uid="{CC545A80-6728-4B75-A237-707E0790367A}"/>
    <cellStyle name="Normal 10 2 3 2 2" xfId="486" xr:uid="{EAE2AA45-C1B1-44EF-ABC6-F41AA81B8252}"/>
    <cellStyle name="Normal 10 2 3 2 2 2" xfId="487" xr:uid="{A76DFDAE-95BF-4D62-96C8-47B861D6AEF4}"/>
    <cellStyle name="Normal 10 2 3 2 2 2 2" xfId="991" xr:uid="{220336CA-B4B1-49AA-BE99-AE3C8FA40869}"/>
    <cellStyle name="Normal 10 2 3 2 2 2 2 2" xfId="992" xr:uid="{FB510DB4-B80B-477D-BD4C-7ECF66F9614D}"/>
    <cellStyle name="Normal 10 2 3 2 2 2 3" xfId="993" xr:uid="{E10E3BFF-7A92-4C89-872D-2CDB00960B07}"/>
    <cellStyle name="Normal 10 2 3 2 2 3" xfId="994" xr:uid="{47CAD78E-E0E7-411F-A2A6-231F0F86F64E}"/>
    <cellStyle name="Normal 10 2 3 2 2 3 2" xfId="995" xr:uid="{B74C6E8F-9FF7-4D34-9254-438F25B7BD7F}"/>
    <cellStyle name="Normal 10 2 3 2 2 4" xfId="996" xr:uid="{F41B6813-3BFE-4C19-98B8-E76E9ECB6068}"/>
    <cellStyle name="Normal 10 2 3 2 3" xfId="488" xr:uid="{88FE1218-0655-4C73-BDD1-5B7DD30BDE6D}"/>
    <cellStyle name="Normal 10 2 3 2 3 2" xfId="997" xr:uid="{42041A28-87DA-4EA6-9FD7-7A04A8156FC3}"/>
    <cellStyle name="Normal 10 2 3 2 3 2 2" xfId="998" xr:uid="{4F75FAEB-031D-4E2C-8CD4-5DF98B427BB1}"/>
    <cellStyle name="Normal 10 2 3 2 3 3" xfId="999" xr:uid="{ABC416EF-6C52-4570-800E-8C2E59D22FDD}"/>
    <cellStyle name="Normal 10 2 3 2 3 4" xfId="2545" xr:uid="{CC02B7C7-BDCA-406B-9EA2-9A1E7EDC179E}"/>
    <cellStyle name="Normal 10 2 3 2 4" xfId="1000" xr:uid="{5365C039-43B1-47A5-A8F0-5FA2737CEE65}"/>
    <cellStyle name="Normal 10 2 3 2 4 2" xfId="1001" xr:uid="{66B59AA6-83F5-4CF7-AE00-CE6F0C715646}"/>
    <cellStyle name="Normal 10 2 3 2 5" xfId="1002" xr:uid="{3CDE460D-0C80-456D-9AC0-C51971351045}"/>
    <cellStyle name="Normal 10 2 3 2 6" xfId="2546" xr:uid="{365B0692-5551-4B7D-90A2-EC924A176BF8}"/>
    <cellStyle name="Normal 10 2 3 3" xfId="264" xr:uid="{CF230F21-F7C2-4CDD-9620-158372B314AC}"/>
    <cellStyle name="Normal 10 2 3 3 2" xfId="489" xr:uid="{E5EFB2AE-262A-4750-BC66-9FA5FC104D0B}"/>
    <cellStyle name="Normal 10 2 3 3 2 2" xfId="490" xr:uid="{41BF0BFE-F0BC-4516-AFCE-E2B24B0B3585}"/>
    <cellStyle name="Normal 10 2 3 3 2 2 2" xfId="1003" xr:uid="{D5871B03-A7F3-46CB-9C93-F2C6AB33D364}"/>
    <cellStyle name="Normal 10 2 3 3 2 2 2 2" xfId="1004" xr:uid="{8C8688A8-65B8-428D-B7CB-3D5DF4B37955}"/>
    <cellStyle name="Normal 10 2 3 3 2 2 3" xfId="1005" xr:uid="{576EDA27-56D4-4513-A720-69B855EC2FC3}"/>
    <cellStyle name="Normal 10 2 3 3 2 3" xfId="1006" xr:uid="{3036599F-2D81-464B-8E16-D8B905FFB418}"/>
    <cellStyle name="Normal 10 2 3 3 2 3 2" xfId="1007" xr:uid="{3A49FCA4-1F70-49D8-AE93-709F0F03F2B2}"/>
    <cellStyle name="Normal 10 2 3 3 2 4" xfId="1008" xr:uid="{971132A8-E7FF-4112-9ACC-450F7ABBE6A8}"/>
    <cellStyle name="Normal 10 2 3 3 3" xfId="491" xr:uid="{3DAD09A2-D254-4674-B90A-DB22C4CC2E8D}"/>
    <cellStyle name="Normal 10 2 3 3 3 2" xfId="1009" xr:uid="{5774D6BF-8DC9-4855-8734-C22A6B381D0C}"/>
    <cellStyle name="Normal 10 2 3 3 3 2 2" xfId="1010" xr:uid="{4F33FF16-E1BD-424A-B285-7C8F2FD40DDC}"/>
    <cellStyle name="Normal 10 2 3 3 3 3" xfId="1011" xr:uid="{CDEB77AF-3438-44A9-9B6E-A102883BE4A5}"/>
    <cellStyle name="Normal 10 2 3 3 4" xfId="1012" xr:uid="{D5898E51-3F14-427E-9124-994F6FDF88EE}"/>
    <cellStyle name="Normal 10 2 3 3 4 2" xfId="1013" xr:uid="{41DF9402-8CC7-43CD-BFC9-54AA62081174}"/>
    <cellStyle name="Normal 10 2 3 3 5" xfId="1014" xr:uid="{016196AB-7158-46E0-A6C5-86C9C1D6D6F7}"/>
    <cellStyle name="Normal 10 2 3 4" xfId="265" xr:uid="{BD26B6BF-DCA0-4711-A85D-D93B34E429A0}"/>
    <cellStyle name="Normal 10 2 3 4 2" xfId="492" xr:uid="{F7E6A3AA-ABDB-4B14-B18E-7CD73A00F3D1}"/>
    <cellStyle name="Normal 10 2 3 4 2 2" xfId="1015" xr:uid="{413B1747-462B-4220-BA1E-DC1F338ECB6D}"/>
    <cellStyle name="Normal 10 2 3 4 2 2 2" xfId="1016" xr:uid="{14867338-C74F-4E44-B7B9-9B5CF9EFD159}"/>
    <cellStyle name="Normal 10 2 3 4 2 3" xfId="1017" xr:uid="{11811817-49B5-4243-A1CC-42BDA61E6E55}"/>
    <cellStyle name="Normal 10 2 3 4 3" xfId="1018" xr:uid="{750894EF-947A-4756-90C5-D8A7B2BBC73F}"/>
    <cellStyle name="Normal 10 2 3 4 3 2" xfId="1019" xr:uid="{0BE455DB-9A7D-4F9C-B054-70B636B93CA7}"/>
    <cellStyle name="Normal 10 2 3 4 4" xfId="1020" xr:uid="{CD65CD84-3F96-405E-80BE-593B9275B307}"/>
    <cellStyle name="Normal 10 2 3 5" xfId="493" xr:uid="{DDB2CB1F-4610-450C-83FA-DFE3F2AE1F97}"/>
    <cellStyle name="Normal 10 2 3 5 2" xfId="1021" xr:uid="{5A459474-A173-4930-807F-618B37DD2D2F}"/>
    <cellStyle name="Normal 10 2 3 5 2 2" xfId="1022" xr:uid="{D120F7DD-F5D7-487B-AB9B-7C40FAC8A6B3}"/>
    <cellStyle name="Normal 10 2 3 5 2 3" xfId="4349" xr:uid="{F3A659CF-193A-418A-B37C-56D07580881F}"/>
    <cellStyle name="Normal 10 2 3 5 3" xfId="1023" xr:uid="{692CB254-AFD3-46A9-8452-988A19AAAE1E}"/>
    <cellStyle name="Normal 10 2 3 5 4" xfId="2547" xr:uid="{E457843D-454B-432B-AF57-4F6F85CEFC32}"/>
    <cellStyle name="Normal 10 2 3 5 4 2" xfId="4580" xr:uid="{5C2801B9-14B0-4CA4-B947-DD9626151DC7}"/>
    <cellStyle name="Normal 10 2 3 5 4 3" xfId="4692" xr:uid="{FB0CFAD8-E643-4757-BD9C-594FF4616C07}"/>
    <cellStyle name="Normal 10 2 3 5 4 4" xfId="4618" xr:uid="{597E2C76-A13E-4E22-AEA8-6EAA2B3A65EC}"/>
    <cellStyle name="Normal 10 2 3 6" xfId="1024" xr:uid="{8CF6C1E1-1AA2-4698-B6FA-5B35A7E8E5E8}"/>
    <cellStyle name="Normal 10 2 3 6 2" xfId="1025" xr:uid="{999FE92B-591B-45D6-B5BB-4BC4E1B128D8}"/>
    <cellStyle name="Normal 10 2 3 7" xfId="1026" xr:uid="{8B961CBD-FCED-495D-B728-3C1E9C7EC966}"/>
    <cellStyle name="Normal 10 2 3 8" xfId="2548" xr:uid="{D5C132D6-66A6-40A6-ADA8-13288729240E}"/>
    <cellStyle name="Normal 10 2 4" xfId="102" xr:uid="{7DEED97D-EDBF-44F8-8BBC-E06503EE0A68}"/>
    <cellStyle name="Normal 10 2 4 2" xfId="448" xr:uid="{D58142C8-1531-4ADF-B033-519355E3E2E5}"/>
    <cellStyle name="Normal 10 2 4 2 2" xfId="494" xr:uid="{3BD15ADA-7335-4142-BC16-6AA62ED6B62F}"/>
    <cellStyle name="Normal 10 2 4 2 2 2" xfId="1027" xr:uid="{1FAF37EC-56DE-4E8B-A47D-A5E3181F530D}"/>
    <cellStyle name="Normal 10 2 4 2 2 2 2" xfId="1028" xr:uid="{5A0176A4-8F55-48ED-BF4F-F49AEE13AB5E}"/>
    <cellStyle name="Normal 10 2 4 2 2 3" xfId="1029" xr:uid="{271BAAE1-1C7A-41D8-BE59-9DF78FBCA2C5}"/>
    <cellStyle name="Normal 10 2 4 2 2 4" xfId="2549" xr:uid="{98A4BA03-68BF-472C-9B34-2C38057C3D2E}"/>
    <cellStyle name="Normal 10 2 4 2 3" xfId="1030" xr:uid="{DBC3AFE6-AAE7-416A-82B4-88B4A2DEDBB4}"/>
    <cellStyle name="Normal 10 2 4 2 3 2" xfId="1031" xr:uid="{243A860D-C397-494E-B8ED-8EC346C7E8B8}"/>
    <cellStyle name="Normal 10 2 4 2 4" xfId="1032" xr:uid="{18F80374-53BB-440F-8DAC-56BDA43FFC53}"/>
    <cellStyle name="Normal 10 2 4 2 5" xfId="2550" xr:uid="{4B0EBED8-7BEB-4C2C-B8A6-66028419104A}"/>
    <cellStyle name="Normal 10 2 4 3" xfId="495" xr:uid="{394BB875-290D-4C19-89CA-FB0D78A4D484}"/>
    <cellStyle name="Normal 10 2 4 3 2" xfId="1033" xr:uid="{3E852DB2-F372-4DAF-ABF9-A8796AE989F0}"/>
    <cellStyle name="Normal 10 2 4 3 2 2" xfId="1034" xr:uid="{E91A649E-AD34-41BA-9881-9DDF7BA0F9CD}"/>
    <cellStyle name="Normal 10 2 4 3 3" xfId="1035" xr:uid="{0E464BDF-3C68-4799-9562-339419F0AA95}"/>
    <cellStyle name="Normal 10 2 4 3 4" xfId="2551" xr:uid="{73C61266-3D94-4812-8214-F0F3281A12FD}"/>
    <cellStyle name="Normal 10 2 4 4" xfId="1036" xr:uid="{FFB79DDD-60CD-4FB1-9BE0-94AA1764174C}"/>
    <cellStyle name="Normal 10 2 4 4 2" xfId="1037" xr:uid="{9D4470C3-4E1F-44E8-A2DF-B5B13B1302F3}"/>
    <cellStyle name="Normal 10 2 4 4 3" xfId="2552" xr:uid="{6E57FEDB-BA57-4939-BBB0-761C9EC7E19D}"/>
    <cellStyle name="Normal 10 2 4 4 4" xfId="2553" xr:uid="{D4B606BE-46DB-4ABA-BEF3-D75A4FDB6703}"/>
    <cellStyle name="Normal 10 2 4 5" xfId="1038" xr:uid="{FF2A25CA-BC3B-4F98-8CC8-0F7F210C378D}"/>
    <cellStyle name="Normal 10 2 4 6" xfId="2554" xr:uid="{45A61037-BB19-4D1C-BE88-AA8BA866ADB5}"/>
    <cellStyle name="Normal 10 2 4 7" xfId="2555" xr:uid="{040D2B32-64C9-4F9B-B1B6-F2DF3BB3745D}"/>
    <cellStyle name="Normal 10 2 5" xfId="266" xr:uid="{675D4D80-CE70-4E9B-AAB6-D16EC803B405}"/>
    <cellStyle name="Normal 10 2 5 2" xfId="496" xr:uid="{1320C58E-B791-4E8F-8E0A-04278C64F581}"/>
    <cellStyle name="Normal 10 2 5 2 2" xfId="497" xr:uid="{3944E8D9-DCA0-4AC8-9098-6D6D950302B6}"/>
    <cellStyle name="Normal 10 2 5 2 2 2" xfId="1039" xr:uid="{5145AB8A-DD14-45EF-8D61-DB77E835B523}"/>
    <cellStyle name="Normal 10 2 5 2 2 2 2" xfId="1040" xr:uid="{96210A4B-2371-4514-A778-A16C0EA54786}"/>
    <cellStyle name="Normal 10 2 5 2 2 3" xfId="1041" xr:uid="{0D34552E-8534-485D-9E7F-E126AA4060C3}"/>
    <cellStyle name="Normal 10 2 5 2 3" xfId="1042" xr:uid="{F283DDDF-4195-4438-A117-6C4C75B112A3}"/>
    <cellStyle name="Normal 10 2 5 2 3 2" xfId="1043" xr:uid="{F03AFC20-E55A-478F-90F3-D311138C53D3}"/>
    <cellStyle name="Normal 10 2 5 2 4" xfId="1044" xr:uid="{CE971C01-1276-49FD-A21A-A9883BB6139C}"/>
    <cellStyle name="Normal 10 2 5 3" xfId="498" xr:uid="{0A107864-A2E1-4B61-91F1-F6053A84952D}"/>
    <cellStyle name="Normal 10 2 5 3 2" xfId="1045" xr:uid="{085A7622-4CB5-4EC4-9677-7D3DCC88992A}"/>
    <cellStyle name="Normal 10 2 5 3 2 2" xfId="1046" xr:uid="{E7A32835-81D8-4DEB-A20C-82795C4BE122}"/>
    <cellStyle name="Normal 10 2 5 3 3" xfId="1047" xr:uid="{D023FF25-A368-4269-A413-1E6F50B9A97C}"/>
    <cellStyle name="Normal 10 2 5 3 4" xfId="2556" xr:uid="{759BCE17-8693-494E-BEAB-98D96EF06F22}"/>
    <cellStyle name="Normal 10 2 5 4" xfId="1048" xr:uid="{36D22E94-235D-414F-A8A8-327AC60E205C}"/>
    <cellStyle name="Normal 10 2 5 4 2" xfId="1049" xr:uid="{C288FF55-28A5-47AC-9377-E14277B8609A}"/>
    <cellStyle name="Normal 10 2 5 5" xfId="1050" xr:uid="{9C69357E-A87D-45B4-AFEB-5EECDB6B8B8C}"/>
    <cellStyle name="Normal 10 2 5 6" xfId="2557" xr:uid="{1520A669-A414-4796-A03F-E1E6F74DE763}"/>
    <cellStyle name="Normal 10 2 6" xfId="267" xr:uid="{AF26D0BA-D91E-4175-9503-979011A5E8D9}"/>
    <cellStyle name="Normal 10 2 6 2" xfId="499" xr:uid="{91187083-B991-44F7-8BF1-545B8892EF9A}"/>
    <cellStyle name="Normal 10 2 6 2 2" xfId="1051" xr:uid="{075FD2E8-CD2E-44B6-B4FC-06672F0F7DD1}"/>
    <cellStyle name="Normal 10 2 6 2 2 2" xfId="1052" xr:uid="{729807BB-1A57-432D-89E8-21A14EA54033}"/>
    <cellStyle name="Normal 10 2 6 2 3" xfId="1053" xr:uid="{FFF41272-7454-4347-B92A-290187CB81F5}"/>
    <cellStyle name="Normal 10 2 6 2 4" xfId="2558" xr:uid="{E8F76C9C-D69A-4699-B0EB-E2C3CBF3B0EA}"/>
    <cellStyle name="Normal 10 2 6 3" xfId="1054" xr:uid="{5A0912E1-5A47-4870-BDD4-5D463B731FF5}"/>
    <cellStyle name="Normal 10 2 6 3 2" xfId="1055" xr:uid="{9343563E-4512-4184-9881-7A0799A83886}"/>
    <cellStyle name="Normal 10 2 6 4" xfId="1056" xr:uid="{8C42C87C-173E-4DEB-99CD-92837BD24730}"/>
    <cellStyle name="Normal 10 2 6 5" xfId="2559" xr:uid="{386F2449-1CE3-4757-BB4C-3FFBD5C1D29B}"/>
    <cellStyle name="Normal 10 2 7" xfId="500" xr:uid="{EA0CC06E-A297-4DC8-AB95-76C40F2D9836}"/>
    <cellStyle name="Normal 10 2 7 2" xfId="1057" xr:uid="{FD7270C3-94F0-4D2C-816F-EB2DBB61E0D1}"/>
    <cellStyle name="Normal 10 2 7 2 2" xfId="1058" xr:uid="{8C2D7D61-900F-4116-80DC-E3E67ADEA41E}"/>
    <cellStyle name="Normal 10 2 7 2 3" xfId="4347" xr:uid="{33295E40-0C7F-4E98-85AD-B6763D2D7EBC}"/>
    <cellStyle name="Normal 10 2 7 3" xfId="1059" xr:uid="{6FABBA36-D9B0-4DE0-9657-6FAEB80E79EE}"/>
    <cellStyle name="Normal 10 2 7 4" xfId="2560" xr:uid="{B91A4469-18DF-4CC9-9606-AADEE3D3B75C}"/>
    <cellStyle name="Normal 10 2 7 4 2" xfId="4578" xr:uid="{435AE660-1471-4E48-91BE-859B2BCC3DFD}"/>
    <cellStyle name="Normal 10 2 7 4 3" xfId="4693" xr:uid="{47024958-2B3F-451E-A5A0-73B3F65BC11B}"/>
    <cellStyle name="Normal 10 2 7 4 4" xfId="4616" xr:uid="{F8048565-F21C-4B60-9BD6-49B7CA5B9BE9}"/>
    <cellStyle name="Normal 10 2 8" xfId="1060" xr:uid="{AF103829-FD5A-4764-8AD7-8740C2BA86B9}"/>
    <cellStyle name="Normal 10 2 8 2" xfId="1061" xr:uid="{774D33CC-27AB-41C6-97D5-5379DB939165}"/>
    <cellStyle name="Normal 10 2 8 3" xfId="2561" xr:uid="{4296BC40-AA96-4E54-98C7-3668EE4959AB}"/>
    <cellStyle name="Normal 10 2 8 4" xfId="2562" xr:uid="{CF8D5C43-3B28-458B-80A0-4C39BE3A4C8E}"/>
    <cellStyle name="Normal 10 2 9" xfId="1062" xr:uid="{D1CF4D83-5610-4988-841E-B33291BD16DF}"/>
    <cellStyle name="Normal 10 3" xfId="103" xr:uid="{E7361350-F6F7-467F-A51E-0CAEF20834DA}"/>
    <cellStyle name="Normal 10 3 10" xfId="2563" xr:uid="{A51A25DA-5514-42E6-9BC4-034B11FED931}"/>
    <cellStyle name="Normal 10 3 11" xfId="2564" xr:uid="{F1EC7387-66F4-461C-AF24-9E72C730203E}"/>
    <cellStyle name="Normal 10 3 2" xfId="104" xr:uid="{D2CA14F6-6A2C-4C5B-9466-98B320025FCB}"/>
    <cellStyle name="Normal 10 3 2 2" xfId="105" xr:uid="{B7D4F856-54F8-4C5D-B6FA-1EC79F6EE9DC}"/>
    <cellStyle name="Normal 10 3 2 2 2" xfId="268" xr:uid="{0FCBE68C-F5E5-422F-9069-477D53472441}"/>
    <cellStyle name="Normal 10 3 2 2 2 2" xfId="501" xr:uid="{B17C931A-0117-473A-A052-9E7DC4538783}"/>
    <cellStyle name="Normal 10 3 2 2 2 2 2" xfId="1063" xr:uid="{5F87A84A-76E2-4D86-A662-C888046D9D4C}"/>
    <cellStyle name="Normal 10 3 2 2 2 2 2 2" xfId="1064" xr:uid="{B471A143-92D2-4F40-B7B0-9CEC5133076D}"/>
    <cellStyle name="Normal 10 3 2 2 2 2 3" xfId="1065" xr:uid="{AE4A26F2-39B9-4459-8D74-1C69FD198C92}"/>
    <cellStyle name="Normal 10 3 2 2 2 2 4" xfId="2565" xr:uid="{889E8B8F-BBB1-47E0-B10E-B92562C32367}"/>
    <cellStyle name="Normal 10 3 2 2 2 3" xfId="1066" xr:uid="{2CA66636-C36A-4D2B-83AA-91F39F4D1DC0}"/>
    <cellStyle name="Normal 10 3 2 2 2 3 2" xfId="1067" xr:uid="{18134279-399A-4FA2-816B-867C7D795E0C}"/>
    <cellStyle name="Normal 10 3 2 2 2 3 3" xfId="2566" xr:uid="{328FF051-9B52-4577-A03E-D305C6ABDB39}"/>
    <cellStyle name="Normal 10 3 2 2 2 3 4" xfId="2567" xr:uid="{1B7C53CD-A67F-4A28-AD5B-C31D1447BF83}"/>
    <cellStyle name="Normal 10 3 2 2 2 4" xfId="1068" xr:uid="{79CE7E11-02CD-419C-96E2-3CC9623EF86A}"/>
    <cellStyle name="Normal 10 3 2 2 2 5" xfId="2568" xr:uid="{7A409CD2-2CF3-4EA5-B94D-2896E7CC702E}"/>
    <cellStyle name="Normal 10 3 2 2 2 6" xfId="2569" xr:uid="{8EDB2482-A124-4602-A1CD-D25013844309}"/>
    <cellStyle name="Normal 10 3 2 2 3" xfId="502" xr:uid="{EE1F4F3E-B0F0-4EEC-8B36-C8FB1BDA7717}"/>
    <cellStyle name="Normal 10 3 2 2 3 2" xfId="1069" xr:uid="{C290347E-AB09-4964-AECF-5BC41593EBD2}"/>
    <cellStyle name="Normal 10 3 2 2 3 2 2" xfId="1070" xr:uid="{C731DB4A-DAB8-4078-8BF0-04D6BDD3116E}"/>
    <cellStyle name="Normal 10 3 2 2 3 2 3" xfId="2570" xr:uid="{3B8A06B6-8D49-4A87-8F22-55BFAD1DBBB0}"/>
    <cellStyle name="Normal 10 3 2 2 3 2 4" xfId="2571" xr:uid="{2C1F9DB7-FD88-48FE-B6F1-9CF4795911E0}"/>
    <cellStyle name="Normal 10 3 2 2 3 3" xfId="1071" xr:uid="{CD5EEC40-CF2D-4749-8197-369A439EAC6F}"/>
    <cellStyle name="Normal 10 3 2 2 3 4" xfId="2572" xr:uid="{781BE128-2A58-4DF4-BA8D-F43500CF8027}"/>
    <cellStyle name="Normal 10 3 2 2 3 5" xfId="2573" xr:uid="{0D0ED2CA-E8CA-45A8-9AD5-DDB513A2011A}"/>
    <cellStyle name="Normal 10 3 2 2 4" xfId="1072" xr:uid="{31F980A0-55DA-4CFB-9503-9819A92C3AAB}"/>
    <cellStyle name="Normal 10 3 2 2 4 2" xfId="1073" xr:uid="{F1893749-8DA8-48D4-A994-C19CCAE7ECB6}"/>
    <cellStyle name="Normal 10 3 2 2 4 3" xfId="2574" xr:uid="{299D033C-C7F2-47E5-8844-28D44D1B4FEF}"/>
    <cellStyle name="Normal 10 3 2 2 4 4" xfId="2575" xr:uid="{0C8AFFA8-7C7A-43C0-9B65-092125FCD79F}"/>
    <cellStyle name="Normal 10 3 2 2 5" xfId="1074" xr:uid="{39273984-0860-4296-B93B-6EFDA028B447}"/>
    <cellStyle name="Normal 10 3 2 2 5 2" xfId="2576" xr:uid="{BA02737E-7AB1-413D-A34D-C9FA80A91163}"/>
    <cellStyle name="Normal 10 3 2 2 5 3" xfId="2577" xr:uid="{D3A536FD-9EB6-4618-B46B-3954F47C0FAC}"/>
    <cellStyle name="Normal 10 3 2 2 5 4" xfId="2578" xr:uid="{8D1E8C86-5D26-4F66-A90D-6CACFF0A602A}"/>
    <cellStyle name="Normal 10 3 2 2 6" xfId="2579" xr:uid="{0315F3EB-DBEC-4131-A165-21A7308D739B}"/>
    <cellStyle name="Normal 10 3 2 2 7" xfId="2580" xr:uid="{96BFD75C-7C63-4310-BD19-741E3EDD91B3}"/>
    <cellStyle name="Normal 10 3 2 2 8" xfId="2581" xr:uid="{AC7A438D-C4B8-4DBF-895C-E326B3C2E89E}"/>
    <cellStyle name="Normal 10 3 2 3" xfId="269" xr:uid="{93B5A54F-F56E-4841-BD10-1FDD9B8BD08A}"/>
    <cellStyle name="Normal 10 3 2 3 2" xfId="503" xr:uid="{0E1E2699-4502-4E12-A81B-B4301AEE90D3}"/>
    <cellStyle name="Normal 10 3 2 3 2 2" xfId="504" xr:uid="{9CE71F7A-FB6B-460B-9012-06C6EA369BF5}"/>
    <cellStyle name="Normal 10 3 2 3 2 2 2" xfId="1075" xr:uid="{931B6A1A-0E13-4E36-9A33-9677903CFEE3}"/>
    <cellStyle name="Normal 10 3 2 3 2 2 2 2" xfId="1076" xr:uid="{EA663ED5-748E-4360-8327-4B0902DEAF3D}"/>
    <cellStyle name="Normal 10 3 2 3 2 2 3" xfId="1077" xr:uid="{F00ED9CC-9BCD-42EC-8FC3-A23F8164C146}"/>
    <cellStyle name="Normal 10 3 2 3 2 3" xfId="1078" xr:uid="{FA831C87-C24C-4112-B1B4-023E76E32949}"/>
    <cellStyle name="Normal 10 3 2 3 2 3 2" xfId="1079" xr:uid="{9F5911E2-DAB8-40C6-87A8-58334479CF87}"/>
    <cellStyle name="Normal 10 3 2 3 2 4" xfId="1080" xr:uid="{FE8A9D9A-F550-48ED-996B-423DDEF32504}"/>
    <cellStyle name="Normal 10 3 2 3 3" xfId="505" xr:uid="{505B7ABC-1D11-4441-8F6E-AC2BDBD5FFDA}"/>
    <cellStyle name="Normal 10 3 2 3 3 2" xfId="1081" xr:uid="{C57E751B-ADAA-4618-8AFA-EE5DD1A2DCC3}"/>
    <cellStyle name="Normal 10 3 2 3 3 2 2" xfId="1082" xr:uid="{282EB93F-EECB-4305-9F9B-8161147C0188}"/>
    <cellStyle name="Normal 10 3 2 3 3 3" xfId="1083" xr:uid="{198B26A7-7A30-4F1F-8170-BCCD26E99334}"/>
    <cellStyle name="Normal 10 3 2 3 3 4" xfId="2582" xr:uid="{A14EE007-8757-47FE-B4DE-69F9B637F928}"/>
    <cellStyle name="Normal 10 3 2 3 4" xfId="1084" xr:uid="{D9336256-DF33-4CD0-B59B-76E4E913D093}"/>
    <cellStyle name="Normal 10 3 2 3 4 2" xfId="1085" xr:uid="{5EAB08C5-9635-4698-A038-EE037748BA45}"/>
    <cellStyle name="Normal 10 3 2 3 5" xfId="1086" xr:uid="{032E342E-FC9F-4258-B818-17B6BADC4DD1}"/>
    <cellStyle name="Normal 10 3 2 3 6" xfId="2583" xr:uid="{749091CC-B792-4D42-90B9-130CCAEE179C}"/>
    <cellStyle name="Normal 10 3 2 4" xfId="270" xr:uid="{1D373303-C0DA-4891-B6B1-B2DCAFF66D2F}"/>
    <cellStyle name="Normal 10 3 2 4 2" xfId="506" xr:uid="{5477E7B1-4F4F-44FF-8CF9-60F0CA7EC14B}"/>
    <cellStyle name="Normal 10 3 2 4 2 2" xfId="1087" xr:uid="{21D812C8-8A91-4535-9669-7BE3BDE997E3}"/>
    <cellStyle name="Normal 10 3 2 4 2 2 2" xfId="1088" xr:uid="{707464D4-931A-4AFA-AE2A-E95D9C261668}"/>
    <cellStyle name="Normal 10 3 2 4 2 3" xfId="1089" xr:uid="{E59F98F6-BE0B-4C5E-BCD0-C187B98C42AB}"/>
    <cellStyle name="Normal 10 3 2 4 2 4" xfId="2584" xr:uid="{67C0BD86-5083-46A2-8DD4-05115578B2A4}"/>
    <cellStyle name="Normal 10 3 2 4 3" xfId="1090" xr:uid="{20E52237-F33D-428C-9B9B-2B400C6AC957}"/>
    <cellStyle name="Normal 10 3 2 4 3 2" xfId="1091" xr:uid="{8149546E-780C-40A8-871C-287FC09FBE0A}"/>
    <cellStyle name="Normal 10 3 2 4 4" xfId="1092" xr:uid="{393767C2-95C2-4D5F-A71C-8D699E9687F5}"/>
    <cellStyle name="Normal 10 3 2 4 5" xfId="2585" xr:uid="{CC028CDA-3249-4A94-9227-AFEBDDEC3BBE}"/>
    <cellStyle name="Normal 10 3 2 5" xfId="272" xr:uid="{40DB1355-BCE6-4ACB-8562-0860DF4B78E6}"/>
    <cellStyle name="Normal 10 3 2 5 2" xfId="1093" xr:uid="{1F7217DE-8FBA-43EC-8717-0320081CCAEB}"/>
    <cellStyle name="Normal 10 3 2 5 2 2" xfId="1094" xr:uid="{87D8E8B9-1E55-4D9F-90F6-E2B9E2DCC2BA}"/>
    <cellStyle name="Normal 10 3 2 5 3" xfId="1095" xr:uid="{7C567B51-D30C-44E4-A276-C7D2050565E6}"/>
    <cellStyle name="Normal 10 3 2 5 4" xfId="2586" xr:uid="{4693FA6F-4ED2-4C67-9532-11D644B9AFCA}"/>
    <cellStyle name="Normal 10 3 2 6" xfId="1096" xr:uid="{1609EC63-B907-4200-A75B-6585618CA49B}"/>
    <cellStyle name="Normal 10 3 2 6 2" xfId="1097" xr:uid="{FBF59FB8-1D20-4C4E-BC46-8024E7DCA433}"/>
    <cellStyle name="Normal 10 3 2 6 3" xfId="2587" xr:uid="{915E042C-5C02-464A-BA69-19245860E002}"/>
    <cellStyle name="Normal 10 3 2 6 4" xfId="2588" xr:uid="{2E290A75-AE57-4FE5-B6F1-BFB0F8087B11}"/>
    <cellStyle name="Normal 10 3 2 7" xfId="1098" xr:uid="{CD9C8AB9-0138-49E7-862B-DF743DD7D829}"/>
    <cellStyle name="Normal 10 3 2 8" xfId="2589" xr:uid="{20436DB1-1164-4B77-8CBA-5ABBD4F4EE3D}"/>
    <cellStyle name="Normal 10 3 2 9" xfId="2590" xr:uid="{E4F36CA2-C2C7-4009-94B7-857EC7E03A1D}"/>
    <cellStyle name="Normal 10 3 3" xfId="106" xr:uid="{24ADCACF-CB86-4280-A7FE-359DA44856E3}"/>
    <cellStyle name="Normal 10 3 3 2" xfId="107" xr:uid="{F45F1E30-6DA1-43D3-9CD9-02226C8AAF0E}"/>
    <cellStyle name="Normal 10 3 3 2 2" xfId="507" xr:uid="{50366F77-2CD1-4B70-8322-961D4BB8F044}"/>
    <cellStyle name="Normal 10 3 3 2 2 2" xfId="1099" xr:uid="{AEA8CF3B-B80E-42C5-A37C-E37D42F64C78}"/>
    <cellStyle name="Normal 10 3 3 2 2 2 2" xfId="1100" xr:uid="{7754D7D8-81E1-4D87-9422-14FE9578A052}"/>
    <cellStyle name="Normal 10 3 3 2 2 2 2 2" xfId="4460" xr:uid="{BB356607-2CCC-4EE3-B8B8-96648ACD746C}"/>
    <cellStyle name="Normal 10 3 3 2 2 2 3" xfId="4461" xr:uid="{1AC7515F-9031-4F46-9293-63D743BFCE1B}"/>
    <cellStyle name="Normal 10 3 3 2 2 3" xfId="1101" xr:uid="{612287EC-3FC6-4828-B5C3-01EBEF2A8B11}"/>
    <cellStyle name="Normal 10 3 3 2 2 3 2" xfId="4462" xr:uid="{BA98E9E8-2913-47F2-A445-257FA953830A}"/>
    <cellStyle name="Normal 10 3 3 2 2 4" xfId="2591" xr:uid="{C77F2D2A-679E-4CF8-81E2-670F1D8B90A5}"/>
    <cellStyle name="Normal 10 3 3 2 3" xfId="1102" xr:uid="{9FF53923-7656-4EB2-8EDD-7B42E31FE334}"/>
    <cellStyle name="Normal 10 3 3 2 3 2" xfId="1103" xr:uid="{65130AD7-D433-4922-A84E-E0DDC0269697}"/>
    <cellStyle name="Normal 10 3 3 2 3 2 2" xfId="4463" xr:uid="{5C8BE1F4-139B-4E3A-AE28-93738ECA1CAF}"/>
    <cellStyle name="Normal 10 3 3 2 3 3" xfId="2592" xr:uid="{CD4884EA-7DC3-4F5B-93C6-40EF8675C205}"/>
    <cellStyle name="Normal 10 3 3 2 3 4" xfId="2593" xr:uid="{07F65A68-0EA6-4578-8608-0199EC72FBD8}"/>
    <cellStyle name="Normal 10 3 3 2 4" xfId="1104" xr:uid="{EC87E5F9-C9C4-4AF5-9950-D952802543E8}"/>
    <cellStyle name="Normal 10 3 3 2 4 2" xfId="4464" xr:uid="{FFA6AAF5-4967-4BD5-B92C-4760586631A5}"/>
    <cellStyle name="Normal 10 3 3 2 5" xfId="2594" xr:uid="{9DD39753-F87F-41C9-9E83-FCBA72604564}"/>
    <cellStyle name="Normal 10 3 3 2 6" xfId="2595" xr:uid="{35EFE4F6-2AF3-478A-A510-F846168D9B7D}"/>
    <cellStyle name="Normal 10 3 3 3" xfId="273" xr:uid="{8052CBA4-8110-433E-8B2F-348755C03F09}"/>
    <cellStyle name="Normal 10 3 3 3 2" xfId="1105" xr:uid="{A64A9BE3-DD9A-43D0-9AB8-C0A99225B30D}"/>
    <cellStyle name="Normal 10 3 3 3 2 2" xfId="1106" xr:uid="{7A4D0311-667A-4B3A-A095-638C44EAA252}"/>
    <cellStyle name="Normal 10 3 3 3 2 2 2" xfId="4465" xr:uid="{385CBDF1-0A4E-4A5A-A740-9B8B56EF2519}"/>
    <cellStyle name="Normal 10 3 3 3 2 3" xfId="2596" xr:uid="{34BB4621-1B4C-4455-B5E5-5BA194FB203C}"/>
    <cellStyle name="Normal 10 3 3 3 2 4" xfId="2597" xr:uid="{B3BED8F5-303F-41F3-A1FC-1C4E6B30E365}"/>
    <cellStyle name="Normal 10 3 3 3 3" xfId="1107" xr:uid="{607234C8-7EDE-4800-BAEB-9262E5D85683}"/>
    <cellStyle name="Normal 10 3 3 3 3 2" xfId="4466" xr:uid="{C5DABA3F-9428-4875-972D-41F23D8123D4}"/>
    <cellStyle name="Normal 10 3 3 3 4" xfId="2598" xr:uid="{E7DEA827-5D4C-4695-A375-A256774AAE09}"/>
    <cellStyle name="Normal 10 3 3 3 5" xfId="2599" xr:uid="{9FB5D9C9-5D35-47B3-B284-C920A71623B9}"/>
    <cellStyle name="Normal 10 3 3 4" xfId="1108" xr:uid="{14E7E38A-E06F-4D7E-8C00-64D36374F422}"/>
    <cellStyle name="Normal 10 3 3 4 2" xfId="1109" xr:uid="{69623CF4-C98B-4616-8081-306F4FED4B9D}"/>
    <cellStyle name="Normal 10 3 3 4 2 2" xfId="4467" xr:uid="{41C8128C-D9CF-4D30-AB75-22D7252ABF04}"/>
    <cellStyle name="Normal 10 3 3 4 3" xfId="2600" xr:uid="{98FFC383-D1F7-4324-827F-16C244C24FED}"/>
    <cellStyle name="Normal 10 3 3 4 4" xfId="2601" xr:uid="{141C29A3-6C59-4F66-8A05-98D50E4760FC}"/>
    <cellStyle name="Normal 10 3 3 5" xfId="1110" xr:uid="{E0BE1AFC-1A5F-42ED-8965-065CD05D0611}"/>
    <cellStyle name="Normal 10 3 3 5 2" xfId="2602" xr:uid="{0A759E5C-F7CB-47CD-AC08-C6E15A0AE5D7}"/>
    <cellStyle name="Normal 10 3 3 5 3" xfId="2603" xr:uid="{D75E3A63-CDB0-48E6-AFD4-009F252BCAA5}"/>
    <cellStyle name="Normal 10 3 3 5 4" xfId="2604" xr:uid="{7B9217AD-D33F-4292-8616-42E3D89211AE}"/>
    <cellStyle name="Normal 10 3 3 6" xfId="2605" xr:uid="{195FE060-8092-4B90-B051-5B0995706726}"/>
    <cellStyle name="Normal 10 3 3 7" xfId="2606" xr:uid="{360C2F57-AD7B-4640-8C5B-CA9B76A0684A}"/>
    <cellStyle name="Normal 10 3 3 8" xfId="2607" xr:uid="{DB854B7C-8AFC-4878-B14B-BB45F6CAA5B8}"/>
    <cellStyle name="Normal 10 3 4" xfId="108" xr:uid="{FF2F5D96-0423-4DCD-AEC4-C0EA4B7D2E84}"/>
    <cellStyle name="Normal 10 3 4 2" xfId="508" xr:uid="{9792F1FB-2886-45D0-8D17-5FE34277491F}"/>
    <cellStyle name="Normal 10 3 4 2 2" xfId="509" xr:uid="{A48AC66F-11B4-4857-AD34-B69AC605CAF6}"/>
    <cellStyle name="Normal 10 3 4 2 2 2" xfId="1111" xr:uid="{94C1C7D6-DCDB-4C45-BC12-AED48E347E7E}"/>
    <cellStyle name="Normal 10 3 4 2 2 2 2" xfId="1112" xr:uid="{3BEC8965-E6C9-44C2-AD20-DFB0ED8B8BB5}"/>
    <cellStyle name="Normal 10 3 4 2 2 3" xfId="1113" xr:uid="{C928D518-5617-4480-8D3B-DDD169AD7856}"/>
    <cellStyle name="Normal 10 3 4 2 2 4" xfId="2608" xr:uid="{D674E5B9-97B0-4332-9B9D-80827464E73D}"/>
    <cellStyle name="Normal 10 3 4 2 3" xfId="1114" xr:uid="{00209B94-D636-4015-9CCC-9E00230515D5}"/>
    <cellStyle name="Normal 10 3 4 2 3 2" xfId="1115" xr:uid="{6146FDA3-6EDC-4FB3-BBBB-E1F8C9720B7E}"/>
    <cellStyle name="Normal 10 3 4 2 4" xfId="1116" xr:uid="{779CAE0E-FCD7-43BA-B198-5CBEAD7307ED}"/>
    <cellStyle name="Normal 10 3 4 2 5" xfId="2609" xr:uid="{4DD96980-081F-477E-8EFC-FC68ADD9A7F9}"/>
    <cellStyle name="Normal 10 3 4 3" xfId="510" xr:uid="{D07810EC-7033-4BC7-84FC-7928C5CD82C9}"/>
    <cellStyle name="Normal 10 3 4 3 2" xfId="1117" xr:uid="{1E15CA1C-1A54-49BA-ACE0-54B787C66A01}"/>
    <cellStyle name="Normal 10 3 4 3 2 2" xfId="1118" xr:uid="{C03A3EF8-242B-49EE-8395-B01AC430ECE0}"/>
    <cellStyle name="Normal 10 3 4 3 3" xfId="1119" xr:uid="{F3F73F0A-99C1-4BF9-BE5A-B78680B28199}"/>
    <cellStyle name="Normal 10 3 4 3 4" xfId="2610" xr:uid="{F74C92A9-47A3-47E3-84E2-5310401EEB5C}"/>
    <cellStyle name="Normal 10 3 4 4" xfId="1120" xr:uid="{2AF6B8B6-153C-42D0-8A5E-8918CA1CCE8C}"/>
    <cellStyle name="Normal 10 3 4 4 2" xfId="1121" xr:uid="{8404CF1C-AB89-49E4-AD76-CA50935460F0}"/>
    <cellStyle name="Normal 10 3 4 4 3" xfId="2611" xr:uid="{5DED9983-70A2-447A-9841-1DE8BC8AE966}"/>
    <cellStyle name="Normal 10 3 4 4 4" xfId="2612" xr:uid="{6E15081F-B599-4788-A045-7FEF01E6ABC3}"/>
    <cellStyle name="Normal 10 3 4 5" xfId="1122" xr:uid="{F217582E-FCF8-4BDF-9B64-471877405708}"/>
    <cellStyle name="Normal 10 3 4 6" xfId="2613" xr:uid="{FB7656A3-32D7-4EF0-B245-1BA0DCDBE914}"/>
    <cellStyle name="Normal 10 3 4 7" xfId="2614" xr:uid="{443062F1-8D4C-4B5B-AD78-8369FCB14EED}"/>
    <cellStyle name="Normal 10 3 5" xfId="274" xr:uid="{9676BD45-B384-4442-834F-CF04AAB3619B}"/>
    <cellStyle name="Normal 10 3 5 2" xfId="511" xr:uid="{6F8338B3-A318-4E2E-BF89-BF8DD5EB3354}"/>
    <cellStyle name="Normal 10 3 5 2 2" xfId="1123" xr:uid="{9A543799-7BC4-47A4-B00B-3294EA2B0496}"/>
    <cellStyle name="Normal 10 3 5 2 2 2" xfId="1124" xr:uid="{540DE7C5-D8CC-449F-BCD8-D53DE2040910}"/>
    <cellStyle name="Normal 10 3 5 2 3" xfId="1125" xr:uid="{304A865F-67F3-43DD-A321-443677A77F8B}"/>
    <cellStyle name="Normal 10 3 5 2 4" xfId="2615" xr:uid="{DD843669-6D58-49D4-825B-FC854FE3511E}"/>
    <cellStyle name="Normal 10 3 5 3" xfId="1126" xr:uid="{E3D49D34-BB0C-4AE5-88D4-8ABA87F077CF}"/>
    <cellStyle name="Normal 10 3 5 3 2" xfId="1127" xr:uid="{5AD90B3A-3B32-471D-A870-1FC0581E30FE}"/>
    <cellStyle name="Normal 10 3 5 3 3" xfId="2616" xr:uid="{36B330DA-BB71-4872-B55D-A49495C4C747}"/>
    <cellStyle name="Normal 10 3 5 3 4" xfId="2617" xr:uid="{E54D616E-E581-44B7-8B7A-41DA26334768}"/>
    <cellStyle name="Normal 10 3 5 4" xfId="1128" xr:uid="{33E122E4-45B0-4A6D-A3D4-8276A853415D}"/>
    <cellStyle name="Normal 10 3 5 5" xfId="2618" xr:uid="{822E86CE-158E-41AD-BCE9-B781AAA7A17A}"/>
    <cellStyle name="Normal 10 3 5 6" xfId="2619" xr:uid="{E0CB553F-6B2A-4C05-B215-B89998002735}"/>
    <cellStyle name="Normal 10 3 6" xfId="275" xr:uid="{C8D1C192-A69E-46C4-BC75-62C1498260D3}"/>
    <cellStyle name="Normal 10 3 6 2" xfId="1129" xr:uid="{C264D610-90F0-4F04-BC22-1F8F403D8B39}"/>
    <cellStyle name="Normal 10 3 6 2 2" xfId="1130" xr:uid="{885982BC-E20C-4DDE-8716-AA738E5A871E}"/>
    <cellStyle name="Normal 10 3 6 2 3" xfId="2620" xr:uid="{28743B1D-549F-4377-9653-4A04DC7400FC}"/>
    <cellStyle name="Normal 10 3 6 2 4" xfId="2621" xr:uid="{451D4090-6B52-4728-A3E4-64893CB6C377}"/>
    <cellStyle name="Normal 10 3 6 3" xfId="1131" xr:uid="{F3F0173B-8F17-4061-AC31-62B733169BBA}"/>
    <cellStyle name="Normal 10 3 6 4" xfId="2622" xr:uid="{D63089CF-6393-4A54-BFDC-77CF6AA74020}"/>
    <cellStyle name="Normal 10 3 6 5" xfId="2623" xr:uid="{F45C91B5-B99E-4B04-B1BF-752DEC6DB3C3}"/>
    <cellStyle name="Normal 10 3 7" xfId="1132" xr:uid="{D506436A-EB4F-4F05-A5D4-D20754F5BB7B}"/>
    <cellStyle name="Normal 10 3 7 2" xfId="1133" xr:uid="{5DD0AFE8-9C4A-43E8-BA23-CD829F135FE4}"/>
    <cellStyle name="Normal 10 3 7 3" xfId="2624" xr:uid="{168B2F8E-1EA1-4C67-A0E5-1BF09A724560}"/>
    <cellStyle name="Normal 10 3 7 4" xfId="2625" xr:uid="{D927600D-980C-477C-9DFE-F3784603DC31}"/>
    <cellStyle name="Normal 10 3 8" xfId="1134" xr:uid="{1E4731D6-8D9E-40C4-A2FD-1B120E18CF7E}"/>
    <cellStyle name="Normal 10 3 8 2" xfId="2626" xr:uid="{23020D1D-6ECB-4B0D-B624-7CE5EE5A9E9D}"/>
    <cellStyle name="Normal 10 3 8 3" xfId="2627" xr:uid="{30E40AC4-AC94-47F1-B860-09939E900790}"/>
    <cellStyle name="Normal 10 3 8 4" xfId="2628" xr:uid="{42B9E60C-19FD-446F-986D-1E6077AB3990}"/>
    <cellStyle name="Normal 10 3 9" xfId="2629" xr:uid="{B06FB185-05DE-4C1E-870C-B26EC6F06224}"/>
    <cellStyle name="Normal 10 4" xfId="109" xr:uid="{EF45B5B0-4C62-4B43-B69A-F36E0A0BA58B}"/>
    <cellStyle name="Normal 10 4 10" xfId="2630" xr:uid="{7B913049-0201-4523-802A-4B9C3E7D817B}"/>
    <cellStyle name="Normal 10 4 11" xfId="2631" xr:uid="{F472DEB6-B62B-416E-A0A4-A2D2264D7D49}"/>
    <cellStyle name="Normal 10 4 2" xfId="110" xr:uid="{E09B9830-FC32-4B8D-AD07-0ABB5891C03A}"/>
    <cellStyle name="Normal 10 4 2 2" xfId="276" xr:uid="{44BEEFBC-FE4D-46CD-AF81-CC55EADCD44F}"/>
    <cellStyle name="Normal 10 4 2 2 2" xfId="512" xr:uid="{7A1F8AC4-52D9-4424-9ECB-BB80C844EA29}"/>
    <cellStyle name="Normal 10 4 2 2 2 2" xfId="513" xr:uid="{47EC221D-9BC8-4ED6-A3B4-3F21BC2F36E1}"/>
    <cellStyle name="Normal 10 4 2 2 2 2 2" xfId="1135" xr:uid="{B3CE5423-B393-4219-9E22-08E55D217755}"/>
    <cellStyle name="Normal 10 4 2 2 2 2 3" xfId="2632" xr:uid="{D15374A4-6F52-4BCC-93C5-99F9E3A5BF67}"/>
    <cellStyle name="Normal 10 4 2 2 2 2 4" xfId="2633" xr:uid="{C0D19A91-9375-472A-90FB-B789D16E7EE7}"/>
    <cellStyle name="Normal 10 4 2 2 2 3" xfId="1136" xr:uid="{C85874EF-1574-4915-8690-656C910B7E90}"/>
    <cellStyle name="Normal 10 4 2 2 2 3 2" xfId="2634" xr:uid="{B2F305FF-05B6-4F4B-8E74-DF238DB676FE}"/>
    <cellStyle name="Normal 10 4 2 2 2 3 3" xfId="2635" xr:uid="{9C9EB107-812B-46D2-AD99-1194619C0F10}"/>
    <cellStyle name="Normal 10 4 2 2 2 3 4" xfId="2636" xr:uid="{F3379340-5CA1-4C9E-8DFB-45C4836B5901}"/>
    <cellStyle name="Normal 10 4 2 2 2 4" xfId="2637" xr:uid="{21E55A0F-003C-4EC4-9FC2-54B4CEB1A4D7}"/>
    <cellStyle name="Normal 10 4 2 2 2 5" xfId="2638" xr:uid="{36603F7B-F442-430B-831E-793974850ED7}"/>
    <cellStyle name="Normal 10 4 2 2 2 6" xfId="2639" xr:uid="{3DDE3680-8869-4382-9159-98579EAB8062}"/>
    <cellStyle name="Normal 10 4 2 2 3" xfId="514" xr:uid="{D49B0C48-08EA-46A9-AE5E-84577901AB19}"/>
    <cellStyle name="Normal 10 4 2 2 3 2" xfId="1137" xr:uid="{439585AC-9AD2-4E81-8C79-311A9BA82FBB}"/>
    <cellStyle name="Normal 10 4 2 2 3 2 2" xfId="2640" xr:uid="{263BD377-41B5-4F87-B7C8-9417CD5F1155}"/>
    <cellStyle name="Normal 10 4 2 2 3 2 3" xfId="2641" xr:uid="{A0CBE936-9DF7-448F-B140-DB195F802DAB}"/>
    <cellStyle name="Normal 10 4 2 2 3 2 4" xfId="2642" xr:uid="{200EF478-A170-4F90-8434-957891E121D2}"/>
    <cellStyle name="Normal 10 4 2 2 3 3" xfId="2643" xr:uid="{2643A4A8-2A0C-420A-90DB-41E6A739ABD4}"/>
    <cellStyle name="Normal 10 4 2 2 3 4" xfId="2644" xr:uid="{50AB3513-83E9-40FB-A5AB-DCDE2EDA7317}"/>
    <cellStyle name="Normal 10 4 2 2 3 5" xfId="2645" xr:uid="{AAD626F8-EB27-4574-BE79-0DACBDB54B49}"/>
    <cellStyle name="Normal 10 4 2 2 4" xfId="1138" xr:uid="{A5024D0E-50E6-4F28-B650-CFA919789E89}"/>
    <cellStyle name="Normal 10 4 2 2 4 2" xfId="2646" xr:uid="{C2933E9D-8C76-4704-9849-4B2BEADDE5EC}"/>
    <cellStyle name="Normal 10 4 2 2 4 3" xfId="2647" xr:uid="{890D3AD0-FCCD-4DEE-82AD-E6F414F0EAF9}"/>
    <cellStyle name="Normal 10 4 2 2 4 4" xfId="2648" xr:uid="{E359E7A0-43F7-4007-B30D-AB7406BDF3BD}"/>
    <cellStyle name="Normal 10 4 2 2 5" xfId="2649" xr:uid="{F3606CD7-24FB-46DA-88D4-C5146DC1B63F}"/>
    <cellStyle name="Normal 10 4 2 2 5 2" xfId="2650" xr:uid="{B318BB6A-DF00-4F3F-BA08-D08ACD4D6E7D}"/>
    <cellStyle name="Normal 10 4 2 2 5 3" xfId="2651" xr:uid="{F6CE8E40-1684-46FA-8FD3-170A964B7BF1}"/>
    <cellStyle name="Normal 10 4 2 2 5 4" xfId="2652" xr:uid="{65F2A840-5F05-4EEB-8B15-D51B166B62A3}"/>
    <cellStyle name="Normal 10 4 2 2 6" xfId="2653" xr:uid="{2B4C76DD-1422-41B2-A7FC-C3EAA2AEB933}"/>
    <cellStyle name="Normal 10 4 2 2 7" xfId="2654" xr:uid="{1BD71529-BF6A-42CB-A343-BF419CDAD722}"/>
    <cellStyle name="Normal 10 4 2 2 8" xfId="2655" xr:uid="{281E811F-F1A6-4D9D-822D-2C13D2E38608}"/>
    <cellStyle name="Normal 10 4 2 3" xfId="515" xr:uid="{F12089A9-8F84-4E6A-91F5-FAD49AF07579}"/>
    <cellStyle name="Normal 10 4 2 3 2" xfId="516" xr:uid="{096C8E41-2529-4FC5-9FBE-0998C15E6119}"/>
    <cellStyle name="Normal 10 4 2 3 2 2" xfId="517" xr:uid="{E2F97C78-FD56-40B8-B025-19C5288AF4AF}"/>
    <cellStyle name="Normal 10 4 2 3 2 3" xfId="2656" xr:uid="{51C1EBF3-9DEF-47B4-A729-6C774ED9E706}"/>
    <cellStyle name="Normal 10 4 2 3 2 4" xfId="2657" xr:uid="{FE9B54B7-CD02-46B3-A936-E612177B07A4}"/>
    <cellStyle name="Normal 10 4 2 3 3" xfId="518" xr:uid="{CCFB60BB-29C0-4F69-95EC-07247D8BEB23}"/>
    <cellStyle name="Normal 10 4 2 3 3 2" xfId="2658" xr:uid="{6A26D439-2074-46E9-ACC2-1967E87E2E7E}"/>
    <cellStyle name="Normal 10 4 2 3 3 3" xfId="2659" xr:uid="{5D4F1513-414C-4740-B108-ED9E1FB6535C}"/>
    <cellStyle name="Normal 10 4 2 3 3 4" xfId="2660" xr:uid="{D5A66080-3D50-4C26-A147-451EAF299264}"/>
    <cellStyle name="Normal 10 4 2 3 4" xfId="2661" xr:uid="{267DD9AD-4E60-4316-A340-408D74FCF555}"/>
    <cellStyle name="Normal 10 4 2 3 5" xfId="2662" xr:uid="{FEF486DA-FC28-4899-ACE7-C9A5F183C5E9}"/>
    <cellStyle name="Normal 10 4 2 3 6" xfId="2663" xr:uid="{F0F1DD2B-C0BC-4F87-864F-2CD3680418DE}"/>
    <cellStyle name="Normal 10 4 2 4" xfId="519" xr:uid="{B7CD5863-8C7B-4013-BDB5-9E9A8B98C22C}"/>
    <cellStyle name="Normal 10 4 2 4 2" xfId="520" xr:uid="{5578AF99-DD22-4CD9-A8BB-ADC52BB9ECA0}"/>
    <cellStyle name="Normal 10 4 2 4 2 2" xfId="2664" xr:uid="{A34106D7-170A-4AC1-97AD-4D8BA47806C6}"/>
    <cellStyle name="Normal 10 4 2 4 2 3" xfId="2665" xr:uid="{7114241A-B1BC-47FC-851E-4668F342FA92}"/>
    <cellStyle name="Normal 10 4 2 4 2 4" xfId="2666" xr:uid="{A9D63146-CD4F-420C-B878-FB992383D48F}"/>
    <cellStyle name="Normal 10 4 2 4 3" xfId="2667" xr:uid="{5873E6C1-02D2-4145-B31A-2EAFFE6718F1}"/>
    <cellStyle name="Normal 10 4 2 4 4" xfId="2668" xr:uid="{E0C5B525-359D-4787-9669-46D741FD3FAC}"/>
    <cellStyle name="Normal 10 4 2 4 5" xfId="2669" xr:uid="{244766E3-F031-4A6C-A083-EA283531FF79}"/>
    <cellStyle name="Normal 10 4 2 5" xfId="521" xr:uid="{64E0D4C0-525B-44C9-8A7F-2EDFD1E29BEA}"/>
    <cellStyle name="Normal 10 4 2 5 2" xfId="2670" xr:uid="{91D6B637-5136-4758-83E5-1D1B1FC64B77}"/>
    <cellStyle name="Normal 10 4 2 5 3" xfId="2671" xr:uid="{F4995D40-0A6B-4155-B36F-4F4209C8D575}"/>
    <cellStyle name="Normal 10 4 2 5 4" xfId="2672" xr:uid="{FE42D22C-A25B-4A35-B132-A18920DD5000}"/>
    <cellStyle name="Normal 10 4 2 6" xfId="2673" xr:uid="{932E8655-2973-435C-8A52-ED04560CE4AE}"/>
    <cellStyle name="Normal 10 4 2 6 2" xfId="2674" xr:uid="{9A3A9F2C-598C-4819-BD9F-7FBCF1F84700}"/>
    <cellStyle name="Normal 10 4 2 6 3" xfId="2675" xr:uid="{6BBC75D7-D713-4319-96CE-61BF8342D4C1}"/>
    <cellStyle name="Normal 10 4 2 6 4" xfId="2676" xr:uid="{02D1FFD9-82AD-4557-AFFB-9DDFD719CABD}"/>
    <cellStyle name="Normal 10 4 2 7" xfId="2677" xr:uid="{76F65B89-6CA2-4413-9015-4CA1FD1948DD}"/>
    <cellStyle name="Normal 10 4 2 8" xfId="2678" xr:uid="{6354DE49-8261-4A24-A5F1-344B5003568A}"/>
    <cellStyle name="Normal 10 4 2 9" xfId="2679" xr:uid="{DC8745A8-57E5-45CE-A23D-156D4A37493D}"/>
    <cellStyle name="Normal 10 4 3" xfId="277" xr:uid="{F84751D3-FE01-4294-B07E-7A04EFC1316A}"/>
    <cellStyle name="Normal 10 4 3 2" xfId="522" xr:uid="{78B903A7-1DC2-4781-BB0A-E5927C69F68D}"/>
    <cellStyle name="Normal 10 4 3 2 2" xfId="523" xr:uid="{0844DF43-35BF-42B0-9D59-0C5A3B1335F4}"/>
    <cellStyle name="Normal 10 4 3 2 2 2" xfId="1139" xr:uid="{740E5AA5-7230-425B-8D33-D78C219D5FCB}"/>
    <cellStyle name="Normal 10 4 3 2 2 2 2" xfId="1140" xr:uid="{5684D361-0A1C-4AFF-92B9-6F16154AB651}"/>
    <cellStyle name="Normal 10 4 3 2 2 3" xfId="1141" xr:uid="{1B313510-6F7A-4C59-B258-4DA47EACD06A}"/>
    <cellStyle name="Normal 10 4 3 2 2 4" xfId="2680" xr:uid="{C75F2E7D-D6A4-438A-ABE2-41BEED095E0B}"/>
    <cellStyle name="Normal 10 4 3 2 3" xfId="1142" xr:uid="{02680BC7-15C8-46B9-8ACF-CE66A8AC68C7}"/>
    <cellStyle name="Normal 10 4 3 2 3 2" xfId="1143" xr:uid="{3517310E-1680-4E59-BB61-7E932920592A}"/>
    <cellStyle name="Normal 10 4 3 2 3 3" xfId="2681" xr:uid="{A0507F1E-9C72-4AF5-8D65-15C287C6A8E9}"/>
    <cellStyle name="Normal 10 4 3 2 3 4" xfId="2682" xr:uid="{A06DA4AD-4D5C-4511-A16D-FF4C14797D1C}"/>
    <cellStyle name="Normal 10 4 3 2 4" xfId="1144" xr:uid="{1CC20B28-8572-475A-A3B3-E48EDAF180ED}"/>
    <cellStyle name="Normal 10 4 3 2 5" xfId="2683" xr:uid="{C36E9706-19D5-4941-B70E-902A9B5733B5}"/>
    <cellStyle name="Normal 10 4 3 2 6" xfId="2684" xr:uid="{62561EAD-7A3D-4A0A-B813-306E441A8BB6}"/>
    <cellStyle name="Normal 10 4 3 3" xfId="524" xr:uid="{15471D5B-E893-4D6D-9CBB-155FED187C89}"/>
    <cellStyle name="Normal 10 4 3 3 2" xfId="1145" xr:uid="{5FB0F634-2ABF-48F9-A39B-D2C3D32C3E68}"/>
    <cellStyle name="Normal 10 4 3 3 2 2" xfId="1146" xr:uid="{A1867050-82C8-4BFE-A9A1-30C00EBE82AB}"/>
    <cellStyle name="Normal 10 4 3 3 2 3" xfId="2685" xr:uid="{D5A94866-D62B-4B9B-BDBD-23F0E467827E}"/>
    <cellStyle name="Normal 10 4 3 3 2 4" xfId="2686" xr:uid="{B8CBFDDE-8391-4A61-B743-1DEAB521FA77}"/>
    <cellStyle name="Normal 10 4 3 3 3" xfId="1147" xr:uid="{DDD17A31-0B3D-439D-8EDD-C4484FB90E00}"/>
    <cellStyle name="Normal 10 4 3 3 4" xfId="2687" xr:uid="{4846D641-8B9B-4B91-B93F-C7899F7D8B6E}"/>
    <cellStyle name="Normal 10 4 3 3 5" xfId="2688" xr:uid="{6CE5CDD9-0E7E-469F-9EF6-CE4AE6400CCB}"/>
    <cellStyle name="Normal 10 4 3 4" xfId="1148" xr:uid="{6797D190-89D8-4821-A372-2F6E04C71C9B}"/>
    <cellStyle name="Normal 10 4 3 4 2" xfId="1149" xr:uid="{36E2CE37-CC96-4BD5-921D-313F064E1F79}"/>
    <cellStyle name="Normal 10 4 3 4 3" xfId="2689" xr:uid="{0A2B3DCD-39A4-47DF-B451-515146D8A0BB}"/>
    <cellStyle name="Normal 10 4 3 4 4" xfId="2690" xr:uid="{D38FF043-24B4-4ECB-8E89-66C1EBD79876}"/>
    <cellStyle name="Normal 10 4 3 5" xfId="1150" xr:uid="{BA46B328-DA19-4D3E-871A-9AD4C9C0BB72}"/>
    <cellStyle name="Normal 10 4 3 5 2" xfId="2691" xr:uid="{D0A0F939-379A-4FDE-8BAB-0CEE62ED9CCD}"/>
    <cellStyle name="Normal 10 4 3 5 3" xfId="2692" xr:uid="{9040FBBF-2C25-44F9-8496-9D5195890C3A}"/>
    <cellStyle name="Normal 10 4 3 5 4" xfId="2693" xr:uid="{45E57BFA-CEE4-464C-AC5D-8B321A1E032B}"/>
    <cellStyle name="Normal 10 4 3 6" xfId="2694" xr:uid="{1273B0FB-D6E6-4684-B0D0-6637DDB8A8A0}"/>
    <cellStyle name="Normal 10 4 3 7" xfId="2695" xr:uid="{672D52FA-DAF4-43B3-85FA-FCD78691739C}"/>
    <cellStyle name="Normal 10 4 3 8" xfId="2696" xr:uid="{9EC90406-FA40-4F90-B66E-DE8EC685DBF3}"/>
    <cellStyle name="Normal 10 4 4" xfId="278" xr:uid="{5F2B445E-BA57-40F9-8775-1ED680049518}"/>
    <cellStyle name="Normal 10 4 4 2" xfId="525" xr:uid="{12CA8E63-2181-49C6-AAE4-4D05C7DB7EC4}"/>
    <cellStyle name="Normal 10 4 4 2 2" xfId="526" xr:uid="{2AF3950A-3C8E-496F-989D-1A78000539EF}"/>
    <cellStyle name="Normal 10 4 4 2 2 2" xfId="1151" xr:uid="{42858067-C2A5-4F8B-AE8A-DB314143A08D}"/>
    <cellStyle name="Normal 10 4 4 2 2 3" xfId="2697" xr:uid="{A65EBD4E-54BD-4ACD-B33B-A149F68D3CAE}"/>
    <cellStyle name="Normal 10 4 4 2 2 4" xfId="2698" xr:uid="{FFCB761A-E453-42BA-AEC5-6C34C2F4A975}"/>
    <cellStyle name="Normal 10 4 4 2 3" xfId="1152" xr:uid="{DB970BEA-5F39-4C4E-999A-4AE5137ADAC9}"/>
    <cellStyle name="Normal 10 4 4 2 4" xfId="2699" xr:uid="{7D413AAE-6719-4145-8BF7-89CEBDDB88E0}"/>
    <cellStyle name="Normal 10 4 4 2 5" xfId="2700" xr:uid="{9FC3D6C7-E74C-4F3A-AD37-9A0B825F1F92}"/>
    <cellStyle name="Normal 10 4 4 3" xfId="527" xr:uid="{9B82D0F5-E1DD-48AC-A231-4F434818F108}"/>
    <cellStyle name="Normal 10 4 4 3 2" xfId="1153" xr:uid="{4A8AAC3F-5396-4C11-B3B0-2E19499ED093}"/>
    <cellStyle name="Normal 10 4 4 3 3" xfId="2701" xr:uid="{8A637A79-D3E6-4EAA-80B7-1E9DE6AF7721}"/>
    <cellStyle name="Normal 10 4 4 3 4" xfId="2702" xr:uid="{0262CC0C-9121-4B8E-B7DD-54EC6B7D0E2A}"/>
    <cellStyle name="Normal 10 4 4 4" xfId="1154" xr:uid="{3ED94E03-44D1-480E-9E34-045A2FA8FF78}"/>
    <cellStyle name="Normal 10 4 4 4 2" xfId="2703" xr:uid="{B75D3014-F411-442E-90EF-1BC3B88430DA}"/>
    <cellStyle name="Normal 10 4 4 4 3" xfId="2704" xr:uid="{A279676B-BA79-4CA6-902C-293E2385B349}"/>
    <cellStyle name="Normal 10 4 4 4 4" xfId="2705" xr:uid="{87D968FC-C341-4AF7-9D75-B1B8C682B1D0}"/>
    <cellStyle name="Normal 10 4 4 5" xfId="2706" xr:uid="{02394938-24B1-469B-986B-AEE7A4E619C4}"/>
    <cellStyle name="Normal 10 4 4 6" xfId="2707" xr:uid="{817D8CB1-38A6-4DD8-A6EB-4395E5DCC584}"/>
    <cellStyle name="Normal 10 4 4 7" xfId="2708" xr:uid="{AAA55744-4540-4F70-9827-FFBD03BF3B74}"/>
    <cellStyle name="Normal 10 4 5" xfId="279" xr:uid="{7197325D-6D56-44AA-823A-46E1B3308624}"/>
    <cellStyle name="Normal 10 4 5 2" xfId="528" xr:uid="{814B808A-7CB9-4C09-9681-F251B498F8D7}"/>
    <cellStyle name="Normal 10 4 5 2 2" xfId="1155" xr:uid="{3F2A27CC-605E-4D6C-9F0C-B37657E2B030}"/>
    <cellStyle name="Normal 10 4 5 2 3" xfId="2709" xr:uid="{45A51484-D782-4ECE-AC06-34BA81991F4B}"/>
    <cellStyle name="Normal 10 4 5 2 4" xfId="2710" xr:uid="{3CA67B18-0215-422C-A560-5D9230E8DCD1}"/>
    <cellStyle name="Normal 10 4 5 3" xfId="1156" xr:uid="{6DDAA97D-7D73-4A37-AFAF-E6D0D78F1DC4}"/>
    <cellStyle name="Normal 10 4 5 3 2" xfId="2711" xr:uid="{C2ED6A70-8769-4DA1-915B-9EE2EAFA0A30}"/>
    <cellStyle name="Normal 10 4 5 3 3" xfId="2712" xr:uid="{15C05AE7-FE2C-4FDE-9F12-DD4ACF932316}"/>
    <cellStyle name="Normal 10 4 5 3 4" xfId="2713" xr:uid="{4FD2BB78-129B-43AF-B072-C6A0ABAAB27D}"/>
    <cellStyle name="Normal 10 4 5 4" xfId="2714" xr:uid="{9FD270A3-EE18-44EC-B03B-0667F9846434}"/>
    <cellStyle name="Normal 10 4 5 5" xfId="2715" xr:uid="{BE5F168F-4F87-4611-80B0-4A32128C81EC}"/>
    <cellStyle name="Normal 10 4 5 6" xfId="2716" xr:uid="{E1706556-19D7-4E62-ACA1-8D0EB92CC5CC}"/>
    <cellStyle name="Normal 10 4 6" xfId="529" xr:uid="{5ABB8FAB-55E8-470A-936B-6D17470EAE01}"/>
    <cellStyle name="Normal 10 4 6 2" xfId="1157" xr:uid="{C9D58E58-5BE5-42C6-8330-11F3A9AC4741}"/>
    <cellStyle name="Normal 10 4 6 2 2" xfId="2717" xr:uid="{C4A0CF25-AFB2-41EB-967B-11DB08D2321B}"/>
    <cellStyle name="Normal 10 4 6 2 3" xfId="2718" xr:uid="{830C2B19-541A-4FA6-A444-B529D8DE3DBE}"/>
    <cellStyle name="Normal 10 4 6 2 4" xfId="2719" xr:uid="{203CA14C-3FAB-4957-BCE8-1126B83FB99D}"/>
    <cellStyle name="Normal 10 4 6 3" xfId="2720" xr:uid="{BB59810B-057A-4A5B-BAEB-231C9C735209}"/>
    <cellStyle name="Normal 10 4 6 4" xfId="2721" xr:uid="{2DE034C2-BD4C-4D94-8820-4572045E31A8}"/>
    <cellStyle name="Normal 10 4 6 5" xfId="2722" xr:uid="{7A926A23-174E-4680-BE86-DEC688DD87DC}"/>
    <cellStyle name="Normal 10 4 7" xfId="1158" xr:uid="{AE111337-5821-4759-9858-04A80B3BE9DA}"/>
    <cellStyle name="Normal 10 4 7 2" xfId="2723" xr:uid="{3E86123D-8396-45AF-B0D0-DE431A459890}"/>
    <cellStyle name="Normal 10 4 7 3" xfId="2724" xr:uid="{708A42A4-C6E7-4872-983A-A55D57953EFA}"/>
    <cellStyle name="Normal 10 4 7 4" xfId="2725" xr:uid="{7722BD8E-6F37-45CD-A16B-90437F3E2E36}"/>
    <cellStyle name="Normal 10 4 8" xfId="2726" xr:uid="{C1A7FD84-F371-45F4-855F-ECEBB2B492BE}"/>
    <cellStyle name="Normal 10 4 8 2" xfId="2727" xr:uid="{8E82B273-69D6-41D1-A2C2-B5BF1187FFB5}"/>
    <cellStyle name="Normal 10 4 8 3" xfId="2728" xr:uid="{E5C801F0-BA61-4DF5-92B7-CDB040B582B6}"/>
    <cellStyle name="Normal 10 4 8 4" xfId="2729" xr:uid="{E2805342-2F80-4D44-9865-E00085B6E53C}"/>
    <cellStyle name="Normal 10 4 9" xfId="2730" xr:uid="{162401CD-BC5E-4B80-A441-8BD1C0A9FBFB}"/>
    <cellStyle name="Normal 10 5" xfId="111" xr:uid="{613B6301-9D5E-4D6E-B199-F69C8197A05F}"/>
    <cellStyle name="Normal 10 5 2" xfId="112" xr:uid="{94C7C21C-1AA0-400E-A8E5-BDAFCD5E67BF}"/>
    <cellStyle name="Normal 10 5 2 2" xfId="280" xr:uid="{BF3FAE8C-209E-4A53-BE00-F4991F72569C}"/>
    <cellStyle name="Normal 10 5 2 2 2" xfId="530" xr:uid="{E4539E74-C241-4B7F-A27A-E9C92E544A41}"/>
    <cellStyle name="Normal 10 5 2 2 2 2" xfId="1159" xr:uid="{0C68C8A4-1212-40B7-A754-2111779F15D1}"/>
    <cellStyle name="Normal 10 5 2 2 2 3" xfId="2731" xr:uid="{A7317205-42F9-4E36-8770-F499BB36EC5D}"/>
    <cellStyle name="Normal 10 5 2 2 2 4" xfId="2732" xr:uid="{F99FDB4E-C8F1-4768-9018-E1F6369E4978}"/>
    <cellStyle name="Normal 10 5 2 2 3" xfId="1160" xr:uid="{92FD7ADB-E3B3-4450-BFFB-A88767BCA1DE}"/>
    <cellStyle name="Normal 10 5 2 2 3 2" xfId="2733" xr:uid="{EDAA1501-71E2-4DD2-90E4-5C55B4BCA61F}"/>
    <cellStyle name="Normal 10 5 2 2 3 3" xfId="2734" xr:uid="{C16060EB-EAB8-4362-AC03-82676EE596DD}"/>
    <cellStyle name="Normal 10 5 2 2 3 4" xfId="2735" xr:uid="{FE9118A5-6CE3-4317-971F-C306E9FDC24F}"/>
    <cellStyle name="Normal 10 5 2 2 4" xfId="2736" xr:uid="{163275FE-DCC3-428C-9D05-F8EF33052F98}"/>
    <cellStyle name="Normal 10 5 2 2 5" xfId="2737" xr:uid="{923228FD-ADA5-4EA3-864F-934DAE4184FC}"/>
    <cellStyle name="Normal 10 5 2 2 6" xfId="2738" xr:uid="{49FD0F02-63E3-4AA6-815E-FB4B2E22074B}"/>
    <cellStyle name="Normal 10 5 2 3" xfId="531" xr:uid="{DD882231-69DA-446C-B666-E4C5F73AA5AD}"/>
    <cellStyle name="Normal 10 5 2 3 2" xfId="1161" xr:uid="{7F16A915-E281-425F-A547-B67AB7304ABD}"/>
    <cellStyle name="Normal 10 5 2 3 2 2" xfId="2739" xr:uid="{DC13CCFC-D093-4C64-8258-B4D745FABB55}"/>
    <cellStyle name="Normal 10 5 2 3 2 3" xfId="2740" xr:uid="{4DA60217-789C-4CD0-909D-FB85A4D19FD2}"/>
    <cellStyle name="Normal 10 5 2 3 2 4" xfId="2741" xr:uid="{DB10C7A3-2989-411E-B2B7-D398F560FC7C}"/>
    <cellStyle name="Normal 10 5 2 3 3" xfId="2742" xr:uid="{B676E2F0-E4C7-4763-AF14-6A50BF5938EC}"/>
    <cellStyle name="Normal 10 5 2 3 4" xfId="2743" xr:uid="{2A77CD19-A64B-4F6C-86F2-B78BCD108C3E}"/>
    <cellStyle name="Normal 10 5 2 3 5" xfId="2744" xr:uid="{44784869-CC88-45F3-8564-7FE75D418DED}"/>
    <cellStyle name="Normal 10 5 2 4" xfId="1162" xr:uid="{4B2A2DF1-60EB-4B76-8A7A-FC7133D89598}"/>
    <cellStyle name="Normal 10 5 2 4 2" xfId="2745" xr:uid="{7DD56A1B-D3D8-4550-9C42-955628FA11E3}"/>
    <cellStyle name="Normal 10 5 2 4 3" xfId="2746" xr:uid="{036B182D-1D95-421F-B8D7-6819A1EE09B8}"/>
    <cellStyle name="Normal 10 5 2 4 4" xfId="2747" xr:uid="{BCB03A52-C2E4-4F74-87CA-6A75E22B441F}"/>
    <cellStyle name="Normal 10 5 2 5" xfId="2748" xr:uid="{33FF45DE-0517-4E75-8BC0-2A4B004740B3}"/>
    <cellStyle name="Normal 10 5 2 5 2" xfId="2749" xr:uid="{0670000F-A3F9-4439-9454-618E1E2CAEAB}"/>
    <cellStyle name="Normal 10 5 2 5 3" xfId="2750" xr:uid="{192B94F5-E5A9-49D5-9228-8DC054DA5878}"/>
    <cellStyle name="Normal 10 5 2 5 4" xfId="2751" xr:uid="{55938778-F885-49C7-9ABB-558FB7F63F37}"/>
    <cellStyle name="Normal 10 5 2 6" xfId="2752" xr:uid="{F01F309A-52A0-468F-B95F-63A5CDAB344F}"/>
    <cellStyle name="Normal 10 5 2 7" xfId="2753" xr:uid="{3DCC16D3-B0E8-43FC-9862-30E42258E4DB}"/>
    <cellStyle name="Normal 10 5 2 8" xfId="2754" xr:uid="{568DF56C-ABEE-4019-A5A9-8C796B182943}"/>
    <cellStyle name="Normal 10 5 3" xfId="281" xr:uid="{08CC9941-74C7-40C4-A585-D65B32A81452}"/>
    <cellStyle name="Normal 10 5 3 2" xfId="532" xr:uid="{2F1EDF05-413C-4757-8A40-90F65AE819C7}"/>
    <cellStyle name="Normal 10 5 3 2 2" xfId="533" xr:uid="{F5A4F5E0-22BA-40F2-91A3-0461CAD47DF9}"/>
    <cellStyle name="Normal 10 5 3 2 3" xfId="2755" xr:uid="{2F5EB3E8-BEFE-4260-A864-97D0265CC038}"/>
    <cellStyle name="Normal 10 5 3 2 4" xfId="2756" xr:uid="{783A1BAB-26FF-4A74-B0A1-E91A21C4ED38}"/>
    <cellStyle name="Normal 10 5 3 3" xfId="534" xr:uid="{BF746967-2AB8-484A-8CDD-035B32605CAD}"/>
    <cellStyle name="Normal 10 5 3 3 2" xfId="2757" xr:uid="{2F56957A-3DCC-4534-82CC-A429F02EA95D}"/>
    <cellStyle name="Normal 10 5 3 3 3" xfId="2758" xr:uid="{07A8B866-5852-4B8B-AC78-2367FF91E208}"/>
    <cellStyle name="Normal 10 5 3 3 4" xfId="2759" xr:uid="{DDB165A9-1D10-42A1-90F3-DB56DB7DC867}"/>
    <cellStyle name="Normal 10 5 3 4" xfId="2760" xr:uid="{22EC0342-0759-47C3-A080-B99DB2B3CD7E}"/>
    <cellStyle name="Normal 10 5 3 5" xfId="2761" xr:uid="{9E70E275-D850-4107-9623-C8B2767FE638}"/>
    <cellStyle name="Normal 10 5 3 6" xfId="2762" xr:uid="{8EA54966-82C4-4A27-9037-6FA46C1C7816}"/>
    <cellStyle name="Normal 10 5 4" xfId="282" xr:uid="{C630B98C-1814-4519-B7E9-C3380BE645BE}"/>
    <cellStyle name="Normal 10 5 4 2" xfId="535" xr:uid="{BC7E9AD7-2202-4EF8-BFBF-143CEEC7100F}"/>
    <cellStyle name="Normal 10 5 4 2 2" xfId="2763" xr:uid="{6D12D596-5239-4CC2-9E0B-56DC5D0C30D6}"/>
    <cellStyle name="Normal 10 5 4 2 3" xfId="2764" xr:uid="{E7EEE707-1DCC-4334-9B6F-DE0DEABB90ED}"/>
    <cellStyle name="Normal 10 5 4 2 4" xfId="2765" xr:uid="{5C0C1CAE-0C81-4939-88CC-FEC070E01937}"/>
    <cellStyle name="Normal 10 5 4 3" xfId="2766" xr:uid="{F48D9750-ECAF-4252-9EAE-5B4DC6365BB6}"/>
    <cellStyle name="Normal 10 5 4 4" xfId="2767" xr:uid="{9137F171-072F-4501-AB5E-DA5EE91F077B}"/>
    <cellStyle name="Normal 10 5 4 5" xfId="2768" xr:uid="{8AD1F073-B9E3-4EFA-AAC8-0C0FBE0683D3}"/>
    <cellStyle name="Normal 10 5 5" xfId="536" xr:uid="{0A714375-EC66-4D96-8E8C-9C3A5FA5F5D8}"/>
    <cellStyle name="Normal 10 5 5 2" xfId="2769" xr:uid="{5FDE4513-5FE5-40B3-999D-09DFA08B745D}"/>
    <cellStyle name="Normal 10 5 5 3" xfId="2770" xr:uid="{7FA282CC-076E-43ED-AD40-97B724C5C63E}"/>
    <cellStyle name="Normal 10 5 5 4" xfId="2771" xr:uid="{B01076DF-020F-4573-AD8E-8BE5D34E5CDB}"/>
    <cellStyle name="Normal 10 5 6" xfId="2772" xr:uid="{5AF8A77C-B9F9-443A-8172-BA966339D594}"/>
    <cellStyle name="Normal 10 5 6 2" xfId="2773" xr:uid="{932F8BA5-79BC-4E4F-AF66-FB73666ACDC0}"/>
    <cellStyle name="Normal 10 5 6 3" xfId="2774" xr:uid="{FB4C3C73-2977-4D9A-A7D3-EE81F2311677}"/>
    <cellStyle name="Normal 10 5 6 4" xfId="2775" xr:uid="{EC9E3E4D-3765-4D23-BA31-3DF931A276A9}"/>
    <cellStyle name="Normal 10 5 7" xfId="2776" xr:uid="{10461D2E-9CFC-461D-A4CD-D51DC6C84B46}"/>
    <cellStyle name="Normal 10 5 8" xfId="2777" xr:uid="{ABE68136-C3FC-45FE-BB80-D6026655CC12}"/>
    <cellStyle name="Normal 10 5 9" xfId="2778" xr:uid="{6F7F6F45-E590-4830-8710-CC008747A6FD}"/>
    <cellStyle name="Normal 10 6" xfId="113" xr:uid="{26D922B9-15D8-439E-9300-D1339A4D661A}"/>
    <cellStyle name="Normal 10 6 2" xfId="283" xr:uid="{1C22DC4F-7EC7-4B94-B8F3-F9FB596CD2BC}"/>
    <cellStyle name="Normal 10 6 2 2" xfId="537" xr:uid="{E7A21926-DE49-4521-87DF-AE71DDF87552}"/>
    <cellStyle name="Normal 10 6 2 2 2" xfId="1163" xr:uid="{EDFD185C-1A84-4A42-83E0-8D5D4A8C1EB5}"/>
    <cellStyle name="Normal 10 6 2 2 2 2" xfId="1164" xr:uid="{82ABF07F-F2DB-4174-9557-E98C459D6AAF}"/>
    <cellStyle name="Normal 10 6 2 2 3" xfId="1165" xr:uid="{C9406A43-95F0-4855-AF9D-A64A59528202}"/>
    <cellStyle name="Normal 10 6 2 2 4" xfId="2779" xr:uid="{37D93CBD-DC4B-4343-8C4D-2941772037E1}"/>
    <cellStyle name="Normal 10 6 2 3" xfId="1166" xr:uid="{B168EE54-5B15-406C-849B-1257C9A61602}"/>
    <cellStyle name="Normal 10 6 2 3 2" xfId="1167" xr:uid="{16C11DE4-9ADE-47EF-A51A-326466E9D6D8}"/>
    <cellStyle name="Normal 10 6 2 3 3" xfId="2780" xr:uid="{B871FC18-9E3A-4077-800F-808F85BDAA57}"/>
    <cellStyle name="Normal 10 6 2 3 4" xfId="2781" xr:uid="{130FA6D1-6604-44DA-8538-D758CDFFA11A}"/>
    <cellStyle name="Normal 10 6 2 4" xfId="1168" xr:uid="{F1B93984-20F2-4855-B6E2-679ACCF6EC97}"/>
    <cellStyle name="Normal 10 6 2 5" xfId="2782" xr:uid="{77DB7238-ABF5-4888-8DD0-04C26618A6EC}"/>
    <cellStyle name="Normal 10 6 2 6" xfId="2783" xr:uid="{D7B5A332-AF5A-442E-9FBF-CBC8A9AFF71C}"/>
    <cellStyle name="Normal 10 6 3" xfId="538" xr:uid="{42047731-1D38-4013-9604-6883FF51DC05}"/>
    <cellStyle name="Normal 10 6 3 2" xfId="1169" xr:uid="{941F081A-CBFB-44D9-B7C3-BC430B64582B}"/>
    <cellStyle name="Normal 10 6 3 2 2" xfId="1170" xr:uid="{1587FE64-E46F-4E07-8234-6DAFADB55932}"/>
    <cellStyle name="Normal 10 6 3 2 3" xfId="2784" xr:uid="{3D25D5D9-F145-4784-BEE8-8FEA1CC505F2}"/>
    <cellStyle name="Normal 10 6 3 2 4" xfId="2785" xr:uid="{8EFB266C-F94D-4094-A155-7B4223073F53}"/>
    <cellStyle name="Normal 10 6 3 3" xfId="1171" xr:uid="{7E46E47E-A793-4935-B98A-39893CC5D501}"/>
    <cellStyle name="Normal 10 6 3 4" xfId="2786" xr:uid="{7E6FB4D6-0986-4346-AA36-F6E5AD4D1ECA}"/>
    <cellStyle name="Normal 10 6 3 5" xfId="2787" xr:uid="{C1FAB158-F3A8-43AC-9166-52BF4D7F6AD6}"/>
    <cellStyle name="Normal 10 6 4" xfId="1172" xr:uid="{DC1C4E2D-F6E0-4550-9E4B-120502415E9A}"/>
    <cellStyle name="Normal 10 6 4 2" xfId="1173" xr:uid="{3360BD77-BF15-4EFB-B5FD-F24ABD103310}"/>
    <cellStyle name="Normal 10 6 4 3" xfId="2788" xr:uid="{AE6D67EF-2E3A-42F0-A651-1CD8CCD9A8CC}"/>
    <cellStyle name="Normal 10 6 4 4" xfId="2789" xr:uid="{6D41427F-9C27-40AE-92DD-99AF13F1AD5F}"/>
    <cellStyle name="Normal 10 6 5" xfId="1174" xr:uid="{E7A4793F-ED3B-4539-97FC-0B8795F60D85}"/>
    <cellStyle name="Normal 10 6 5 2" xfId="2790" xr:uid="{D692EEC4-0E7A-45A9-AC0C-C5C44D183419}"/>
    <cellStyle name="Normal 10 6 5 3" xfId="2791" xr:uid="{F99DE381-2D8E-4779-87BE-2D7B9625E070}"/>
    <cellStyle name="Normal 10 6 5 4" xfId="2792" xr:uid="{BBCA7D3B-EC67-4046-9FAC-7D5788BD4883}"/>
    <cellStyle name="Normal 10 6 6" xfId="2793" xr:uid="{0D776480-505C-4E5D-B2DA-60C9B3D758E9}"/>
    <cellStyle name="Normal 10 6 7" xfId="2794" xr:uid="{7D60102F-4E92-4098-85EA-0D754046B07C}"/>
    <cellStyle name="Normal 10 6 8" xfId="2795" xr:uid="{396CE5D4-62CC-49D3-9FFF-86A3AA912E14}"/>
    <cellStyle name="Normal 10 7" xfId="284" xr:uid="{D69DD731-ADD3-4114-B659-9577434876B6}"/>
    <cellStyle name="Normal 10 7 2" xfId="539" xr:uid="{B4AE3816-3A95-4BE8-A3EC-FE89791A2D73}"/>
    <cellStyle name="Normal 10 7 2 2" xfId="540" xr:uid="{1DDE8557-5A2C-47FF-A8EA-D4A60B667877}"/>
    <cellStyle name="Normal 10 7 2 2 2" xfId="1175" xr:uid="{03349DA8-0126-4A85-87D7-02882DF27513}"/>
    <cellStyle name="Normal 10 7 2 2 3" xfId="2796" xr:uid="{1C6EDFE0-2100-4F06-8D45-CEBB7871DAE5}"/>
    <cellStyle name="Normal 10 7 2 2 4" xfId="2797" xr:uid="{B72BADF0-CC3E-4699-9C19-DE664F29DAE9}"/>
    <cellStyle name="Normal 10 7 2 3" xfId="1176" xr:uid="{2497B953-EBEC-49DE-A321-78D9E6FFD90D}"/>
    <cellStyle name="Normal 10 7 2 4" xfId="2798" xr:uid="{F6DB7D34-8791-4F8E-B8F5-3D8F805B4C2E}"/>
    <cellStyle name="Normal 10 7 2 5" xfId="2799" xr:uid="{E9D33B1C-E3AD-4571-BF04-E9DAF975A88E}"/>
    <cellStyle name="Normal 10 7 3" xfId="541" xr:uid="{4BD273DD-4089-47AE-9272-80C0A45571CA}"/>
    <cellStyle name="Normal 10 7 3 2" xfId="1177" xr:uid="{EEE0D188-00B3-4596-998B-B9B1B593D3DE}"/>
    <cellStyle name="Normal 10 7 3 3" xfId="2800" xr:uid="{221E82BE-7A55-484A-B0C2-F8A69EE7F147}"/>
    <cellStyle name="Normal 10 7 3 4" xfId="2801" xr:uid="{393C41CB-70AF-4DF2-9BFF-A0F03E2EE52A}"/>
    <cellStyle name="Normal 10 7 4" xfId="1178" xr:uid="{DADBE5E7-4179-4D62-ADF6-71F3B13C2F8E}"/>
    <cellStyle name="Normal 10 7 4 2" xfId="2802" xr:uid="{E6E7289A-4B4A-4702-9E0E-E466F7D65B3E}"/>
    <cellStyle name="Normal 10 7 4 3" xfId="2803" xr:uid="{66C0340F-816F-4D60-B166-E9DE547BFA06}"/>
    <cellStyle name="Normal 10 7 4 4" xfId="2804" xr:uid="{B7209639-4C0D-4B5D-AC65-F8A59486C92C}"/>
    <cellStyle name="Normal 10 7 5" xfId="2805" xr:uid="{256A0C6B-2C9A-4D4B-8F22-73125806FB28}"/>
    <cellStyle name="Normal 10 7 6" xfId="2806" xr:uid="{E2709729-0AAE-46DB-9B64-86EA32B13958}"/>
    <cellStyle name="Normal 10 7 7" xfId="2807" xr:uid="{AAC19CCE-CB25-4DE9-8C01-76716543E3AF}"/>
    <cellStyle name="Normal 10 8" xfId="285" xr:uid="{F6E5EDEC-77E2-48D8-954A-138F0A44D873}"/>
    <cellStyle name="Normal 10 8 2" xfId="542" xr:uid="{2DCCFE45-CA0C-41BC-809E-217ED491B194}"/>
    <cellStyle name="Normal 10 8 2 2" xfId="1179" xr:uid="{BD24F29E-75F4-4926-AEA8-BCA3E7E98B6F}"/>
    <cellStyle name="Normal 10 8 2 3" xfId="2808" xr:uid="{F0252510-79EE-415C-8D14-4CF759D55267}"/>
    <cellStyle name="Normal 10 8 2 4" xfId="2809" xr:uid="{F50DAAE8-DC0E-4C51-BE14-0DD432013AE7}"/>
    <cellStyle name="Normal 10 8 3" xfId="1180" xr:uid="{A321ABB1-4F7D-47F0-AC5D-E53C263A5546}"/>
    <cellStyle name="Normal 10 8 3 2" xfId="2810" xr:uid="{76641A3C-505B-4BF7-A422-C2013DD46385}"/>
    <cellStyle name="Normal 10 8 3 3" xfId="2811" xr:uid="{F1A4A2C4-9918-421E-81AB-2CE8685D1158}"/>
    <cellStyle name="Normal 10 8 3 4" xfId="2812" xr:uid="{BC36C78A-74BB-4CF1-9BBF-5B49107784BB}"/>
    <cellStyle name="Normal 10 8 4" xfId="2813" xr:uid="{BF36B284-EFA8-4F26-916A-4CDB104563F7}"/>
    <cellStyle name="Normal 10 8 5" xfId="2814" xr:uid="{06EA8F55-7941-4699-940E-909452E49A66}"/>
    <cellStyle name="Normal 10 8 6" xfId="2815" xr:uid="{33AEE0C0-CE4A-40A2-9338-517EA5195D1A}"/>
    <cellStyle name="Normal 10 9" xfId="286" xr:uid="{0CB58238-9D41-4794-8499-0F04FE59E822}"/>
    <cellStyle name="Normal 10 9 2" xfId="1181" xr:uid="{0A5E5572-91F3-4874-8FDF-DE338B3C3A11}"/>
    <cellStyle name="Normal 10 9 2 2" xfId="2816" xr:uid="{237350E8-94E4-4BEF-B191-99F8C4F334EB}"/>
    <cellStyle name="Normal 10 9 2 2 2" xfId="4345" xr:uid="{36C1A8B7-3981-4A22-A74A-692897F647C1}"/>
    <cellStyle name="Normal 10 9 2 2 3" xfId="4694" xr:uid="{78C0F7A9-9642-42E1-8965-B7D9C251DA90}"/>
    <cellStyle name="Normal 10 9 2 3" xfId="2817" xr:uid="{97688454-B5E0-474E-B07D-AE656B3F05FE}"/>
    <cellStyle name="Normal 10 9 2 4" xfId="2818" xr:uid="{8F7BC0EF-658E-45A0-9E1B-D273962345F3}"/>
    <cellStyle name="Normal 10 9 3" xfId="2819" xr:uid="{A63E9E25-4FB4-438B-889F-EADE5E58A807}"/>
    <cellStyle name="Normal 10 9 4" xfId="2820" xr:uid="{3EE786DC-CD9D-4ED5-9BAD-687DACDAFA5D}"/>
    <cellStyle name="Normal 10 9 4 2" xfId="4577" xr:uid="{882213CA-FF1A-42B5-BB69-FC0C5199CE9A}"/>
    <cellStyle name="Normal 10 9 4 3" xfId="4695" xr:uid="{BE0B850D-C2F4-4769-A69B-F0F4A78BE6D9}"/>
    <cellStyle name="Normal 10 9 4 4" xfId="4615" xr:uid="{EF6B764F-7391-47D4-AE12-69DAD4A53B53}"/>
    <cellStyle name="Normal 10 9 5" xfId="2821" xr:uid="{2DBAE1FC-3657-488D-A1D4-8F64C52F1EC5}"/>
    <cellStyle name="Normal 11" xfId="42" xr:uid="{D064C32D-2E30-4155-BFB5-B42B3E22BCB8}"/>
    <cellStyle name="Normal 11 2" xfId="287" xr:uid="{27475D97-8BDC-46E0-9208-A668B119272D}"/>
    <cellStyle name="Normal 11 2 2" xfId="4662" xr:uid="{AAE82F64-51E9-49BF-B525-D24FB0FA5BF7}"/>
    <cellStyle name="Normal 11 3" xfId="4350" xr:uid="{8846CAB6-EAA0-4EBA-B3F5-BCC5E22985BF}"/>
    <cellStyle name="Normal 11 3 2" xfId="4556" xr:uid="{6FC1E504-C99F-476C-9C4A-043B2FD5A48E}"/>
    <cellStyle name="Normal 11 3 3" xfId="4739" xr:uid="{DE2F0DAC-5987-4024-B067-18EFC85B7356}"/>
    <cellStyle name="Normal 11 3 4" xfId="4716" xr:uid="{1721A6D8-C8C9-4043-B49E-F6DB64007FDE}"/>
    <cellStyle name="Normal 12" xfId="43" xr:uid="{523EACCE-0903-4059-B26E-D4B0020FEAC1}"/>
    <cellStyle name="Normal 12 2" xfId="288" xr:uid="{D15F4B2C-813E-42C5-943C-2EBE2E11C75A}"/>
    <cellStyle name="Normal 12 2 2" xfId="4663" xr:uid="{7CC2E4A0-9471-4B79-99F7-0296790BC90F}"/>
    <cellStyle name="Normal 12 3" xfId="4557" xr:uid="{7DEF13D8-ED38-4725-8A71-3A9052A495F4}"/>
    <cellStyle name="Normal 13" xfId="44" xr:uid="{EC14C354-3A47-4FA9-A716-D96B7AF4004A}"/>
    <cellStyle name="Normal 13 2" xfId="45" xr:uid="{53CC474D-7732-4EA4-AF9F-1AE06CFF16EF}"/>
    <cellStyle name="Normal 13 2 2" xfId="289" xr:uid="{8EE2EFAC-A9C1-44C8-ABBC-84CB2A964A14}"/>
    <cellStyle name="Normal 13 2 2 2" xfId="4664" xr:uid="{FD0B842E-860C-4C5C-8BD5-3FDEC14073D5}"/>
    <cellStyle name="Normal 13 2 3" xfId="4352" xr:uid="{AC580F12-E97B-4267-AC4C-3690207917AD}"/>
    <cellStyle name="Normal 13 2 3 2" xfId="4558" xr:uid="{F514BA85-A590-4311-81AE-690720317C54}"/>
    <cellStyle name="Normal 13 2 3 3" xfId="4740" xr:uid="{4FE45AEA-6376-4DE1-9D6C-D8F2817A6612}"/>
    <cellStyle name="Normal 13 2 3 4" xfId="4717" xr:uid="{617F1442-6F3C-406E-8142-3E4FD11B6CAD}"/>
    <cellStyle name="Normal 13 3" xfId="290" xr:uid="{A1213D2E-7CA9-45E0-9AEA-DF7D21F3784D}"/>
    <cellStyle name="Normal 13 3 2" xfId="4436" xr:uid="{2555802C-6F66-40A3-9943-BA6A490D9891}"/>
    <cellStyle name="Normal 13 3 3" xfId="4353" xr:uid="{04571060-13D7-4E40-8661-EF1F1D36A3BB}"/>
    <cellStyle name="Normal 13 3 4" xfId="4581" xr:uid="{DD551A54-9FCF-47F4-B618-A75C98E684E1}"/>
    <cellStyle name="Normal 13 3 5" xfId="4741" xr:uid="{8F7EB39A-74D3-44DC-A5D3-63067A1E8A86}"/>
    <cellStyle name="Normal 13 4" xfId="4354" xr:uid="{C2128349-4C90-4E16-A194-489D5BBFAC4D}"/>
    <cellStyle name="Normal 13 5" xfId="4351" xr:uid="{8B11657A-CC04-480C-B082-F77AA6C0AF35}"/>
    <cellStyle name="Normal 14" xfId="46" xr:uid="{25EC3314-D3F9-4394-AC0C-907105B81CBB}"/>
    <cellStyle name="Normal 14 18" xfId="4356" xr:uid="{9DE1D6CC-0F82-4FD1-B620-50C2249E87BF}"/>
    <cellStyle name="Normal 14 2" xfId="47" xr:uid="{EFD7B914-D5F7-4399-B627-F1F13419894C}"/>
    <cellStyle name="Normal 14 2 2" xfId="48" xr:uid="{FB32EE37-43B4-47FD-A049-5ED229238301}"/>
    <cellStyle name="Normal 14 2 2 2" xfId="449" xr:uid="{D629849C-3C04-40A8-AEEB-8DAAC5B3FE21}"/>
    <cellStyle name="Normal 14 2 3" xfId="450" xr:uid="{632F18CB-E2B0-4988-B1FE-FC6F8489D402}"/>
    <cellStyle name="Normal 14 3" xfId="451" xr:uid="{E9BFA981-0458-4756-AFDC-A10A0253C7CB}"/>
    <cellStyle name="Normal 14 3 2" xfId="4665" xr:uid="{ABC47273-9593-46D7-A20A-D414707C0F47}"/>
    <cellStyle name="Normal 14 4" xfId="4355" xr:uid="{EDC2D862-22F8-4F2F-A8B9-5D79ADE21602}"/>
    <cellStyle name="Normal 14 4 2" xfId="4559" xr:uid="{14816991-341C-49E0-B5ED-109C00F5F7B8}"/>
    <cellStyle name="Normal 14 4 3" xfId="4742" xr:uid="{E35F0C89-254A-440D-A3BA-27058F2B1F3E}"/>
    <cellStyle name="Normal 14 4 4" xfId="4718" xr:uid="{F15D23DE-34B0-4873-A6BE-2DE129A94609}"/>
    <cellStyle name="Normal 15" xfId="49" xr:uid="{6C234D73-6055-4D3A-8255-D021C155D287}"/>
    <cellStyle name="Normal 15 2" xfId="50" xr:uid="{D1B0B645-F106-4DC5-97F9-2900E3C97998}"/>
    <cellStyle name="Normal 15 2 2" xfId="291" xr:uid="{6C305EE8-DA08-4E88-A037-9E1DFD24E192}"/>
    <cellStyle name="Normal 15 2 2 2" xfId="4468" xr:uid="{FC3B8A7F-2840-42D7-B50F-7F4B8FBBB277}"/>
    <cellStyle name="Normal 15 2 3" xfId="4561" xr:uid="{D67A8271-9E74-4B21-8317-14EAE3A0B8E1}"/>
    <cellStyle name="Normal 15 3" xfId="292" xr:uid="{5016A5D8-79F4-4B07-8D9D-5E6B74B9B754}"/>
    <cellStyle name="Normal 15 3 2" xfId="4437" xr:uid="{1AAC5555-4D81-4F84-A8E9-3FB567849402}"/>
    <cellStyle name="Normal 15 3 3" xfId="4358" xr:uid="{B03F57B5-51C2-4F4C-985B-BA7CE4C7C29F}"/>
    <cellStyle name="Normal 15 3 4" xfId="4582" xr:uid="{0589E612-FFCC-4472-B1CB-8354A8497400}"/>
    <cellStyle name="Normal 15 3 5" xfId="4744" xr:uid="{832C222F-00B7-43AE-B60F-992F93B0B33D}"/>
    <cellStyle name="Normal 15 4" xfId="4357" xr:uid="{B7DE4F3E-E686-408D-993A-44D4B75902E5}"/>
    <cellStyle name="Normal 15 4 2" xfId="4560" xr:uid="{DE5A68DE-3886-4450-9142-791CA5E2D07E}"/>
    <cellStyle name="Normal 15 4 3" xfId="4743" xr:uid="{6780ABE7-A159-4E8D-B916-76FABD6B85D7}"/>
    <cellStyle name="Normal 15 4 4" xfId="4719" xr:uid="{877D9108-DC72-4471-8751-5A717B4685D6}"/>
    <cellStyle name="Normal 16" xfId="51" xr:uid="{DF977028-0A9C-402A-93C6-1DBAC7ECC6D8}"/>
    <cellStyle name="Normal 16 2" xfId="293" xr:uid="{55A15601-C253-49D7-A324-BF5F9DFB4AF2}"/>
    <cellStyle name="Normal 16 2 2" xfId="4438" xr:uid="{548C0E2D-6955-4396-8BBC-39B83B5AE3EE}"/>
    <cellStyle name="Normal 16 2 3" xfId="4359" xr:uid="{550025D5-F4F3-4D75-A763-D5F72D2277B7}"/>
    <cellStyle name="Normal 16 2 4" xfId="4583" xr:uid="{A53B2589-108D-4885-97D4-30D09A87C833}"/>
    <cellStyle name="Normal 16 2 5" xfId="4745" xr:uid="{DD5A7898-1D5D-411A-BB3B-FF0D487FCB28}"/>
    <cellStyle name="Normal 16 3" xfId="294" xr:uid="{763DE79D-BC9D-44DC-952E-2B98C380C54D}"/>
    <cellStyle name="Normal 17" xfId="52" xr:uid="{E6B677C1-ACB1-46EE-B10C-940D37BF1995}"/>
    <cellStyle name="Normal 17 2" xfId="295" xr:uid="{5C20E9B1-30A7-45CF-9151-79603EEF59FF}"/>
    <cellStyle name="Normal 17 2 2" xfId="4439" xr:uid="{223104D1-BE9F-464B-956F-589D8B71FB9E}"/>
    <cellStyle name="Normal 17 2 3" xfId="4361" xr:uid="{1AF47ACC-2168-4C04-AAED-B2E4802765A1}"/>
    <cellStyle name="Normal 17 2 4" xfId="4584" xr:uid="{977921AE-9F8F-4E73-8F6A-C51BD606B15A}"/>
    <cellStyle name="Normal 17 2 5" xfId="4746" xr:uid="{31614A92-CC8E-4599-AA56-43A0BB3E9851}"/>
    <cellStyle name="Normal 17 3" xfId="4362" xr:uid="{8122F2C7-501E-41EC-A801-41CD25929B5C}"/>
    <cellStyle name="Normal 17 4" xfId="4360" xr:uid="{3C51DB80-1B4D-4F00-853F-DCE8F7C6154F}"/>
    <cellStyle name="Normal 18" xfId="53" xr:uid="{0C54D9F1-8566-49A7-BE90-8692443ABB94}"/>
    <cellStyle name="Normal 18 2" xfId="296" xr:uid="{87541065-03BF-4EE8-AD3C-2C63F6C307A2}"/>
    <cellStyle name="Normal 18 2 2" xfId="4469" xr:uid="{8FFE479D-560A-49F9-986E-AAA3352B2E3F}"/>
    <cellStyle name="Normal 18 3" xfId="4363" xr:uid="{10B671A0-3CB9-4F17-BAE2-4BD770B92952}"/>
    <cellStyle name="Normal 18 3 2" xfId="4562" xr:uid="{B9D8D5B4-DA8F-492F-A2A4-99B34C4FC137}"/>
    <cellStyle name="Normal 18 3 3" xfId="4747" xr:uid="{0343C916-D68A-4356-96D4-B5109B1A3F89}"/>
    <cellStyle name="Normal 18 3 4" xfId="4720" xr:uid="{31ACF5DA-B592-43D7-9731-54FED992280C}"/>
    <cellStyle name="Normal 19" xfId="54" xr:uid="{5B6E9513-240C-4313-9A66-D55AE030B265}"/>
    <cellStyle name="Normal 19 2" xfId="55" xr:uid="{58ABBB1C-1FB2-44AC-9AB0-79FA2BD8BD82}"/>
    <cellStyle name="Normal 19 2 2" xfId="297" xr:uid="{12E7590A-5D44-4930-BCCF-4719293918DB}"/>
    <cellStyle name="Normal 19 2 2 2" xfId="4666" xr:uid="{D4D9BB61-E2A7-4A88-841E-1EA78705A962}"/>
    <cellStyle name="Normal 19 2 3" xfId="4564" xr:uid="{E95B4307-149A-4C20-B7B0-7BFCCA135FBC}"/>
    <cellStyle name="Normal 19 3" xfId="298" xr:uid="{BF6C7F89-2E25-438A-ADC1-BB9B1FF5515A}"/>
    <cellStyle name="Normal 19 3 2" xfId="4667" xr:uid="{F4401B1D-16E8-497F-AD69-D2E3739ACEEA}"/>
    <cellStyle name="Normal 19 4" xfId="4563" xr:uid="{EADBEC4E-6B87-497C-A40A-C130192E728C}"/>
    <cellStyle name="Normal 2" xfId="2" xr:uid="{00000000-0005-0000-0000-000002000000}"/>
    <cellStyle name="Normal 2 2" xfId="56" xr:uid="{B64320F5-E421-4E2C-89B6-530DFB703177}"/>
    <cellStyle name="Normal 2 2 2" xfId="57" xr:uid="{810ED86D-21E3-42F9-AC1F-FF459D42D3EC}"/>
    <cellStyle name="Normal 2 2 2 2" xfId="299" xr:uid="{3FAEBF32-E74E-42D0-B553-EEF3190B84F1}"/>
    <cellStyle name="Normal 2 2 2 2 2" xfId="4670" xr:uid="{BF8CB948-131D-4F60-B7D2-54084A87BFFD}"/>
    <cellStyle name="Normal 2 2 2 3" xfId="4566" xr:uid="{6C082A1C-4D66-43C6-BC14-1BC79160E48E}"/>
    <cellStyle name="Normal 2 2 3" xfId="58" xr:uid="{39AB2CCD-44CE-4E06-9BC1-7EEFC752F54E}"/>
    <cellStyle name="Normal 2 2 3 2" xfId="4470" xr:uid="{CC4EC4A2-0BF3-4C08-8D10-D777DD6B629F}"/>
    <cellStyle name="Normal 2 2 3 2 2" xfId="4600" xr:uid="{352F7D6B-A298-4175-AD5F-965D4922AD49}"/>
    <cellStyle name="Normal 2 2 3 2 2 2" xfId="4671" xr:uid="{5706816B-21EB-4256-883C-6832BA0B7DF1}"/>
    <cellStyle name="Normal 2 2 3 2 3" xfId="4765" xr:uid="{B9D0CB8F-1A8B-45E3-8139-1FA44FD020EA}"/>
    <cellStyle name="Normal 2 2 3 2 4" xfId="5320" xr:uid="{177BCB3E-319C-4732-AAA4-FB068BAEA64E}"/>
    <cellStyle name="Normal 2 2 3 3" xfId="4450" xr:uid="{9327462A-6B7F-4023-A7CF-3688D17835E4}"/>
    <cellStyle name="Normal 2 2 3 4" xfId="4721" xr:uid="{A9EF6024-E9C2-4583-B42F-BB5D5367AB08}"/>
    <cellStyle name="Normal 2 2 3 5" xfId="4710" xr:uid="{D67E1C95-9D83-4BD7-A4B4-306CEC35B18C}"/>
    <cellStyle name="Normal 2 2 4" xfId="4364" xr:uid="{725D5210-630C-4E74-A76C-66461BD05899}"/>
    <cellStyle name="Normal 2 2 4 2" xfId="4565" xr:uid="{0E3081BE-6734-4E3A-A351-D2E27CC497F1}"/>
    <cellStyle name="Normal 2 2 4 3" xfId="4748" xr:uid="{EB4ACBC3-02F3-45F2-9B0D-0E327974F5A2}"/>
    <cellStyle name="Normal 2 2 4 4" xfId="4722" xr:uid="{C9B9D14C-AB34-42B4-866F-A05E098551EC}"/>
    <cellStyle name="Normal 2 2 5" xfId="4669" xr:uid="{718AF025-456E-409D-9857-677A3A44B1F0}"/>
    <cellStyle name="Normal 2 2 6" xfId="4768" xr:uid="{01D64DDF-248F-4C66-8DD3-CE45134E8EBC}"/>
    <cellStyle name="Normal 2 3" xfId="59" xr:uid="{C251D5D5-15A9-4080-925E-A8E73DB52672}"/>
    <cellStyle name="Normal 2 3 2" xfId="60" xr:uid="{834C8476-1889-4914-B323-CFE4ABF7DF6A}"/>
    <cellStyle name="Normal 2 3 2 2" xfId="300" xr:uid="{83FDEB5E-8040-4784-B85F-AA6215504927}"/>
    <cellStyle name="Normal 2 3 2 2 2" xfId="4672" xr:uid="{A71209D7-E583-4EB3-AEE0-DB57A9714485}"/>
    <cellStyle name="Normal 2 3 2 3" xfId="4366" xr:uid="{5DDF4937-B044-44D3-973F-FC351823FE6A}"/>
    <cellStyle name="Normal 2 3 2 3 2" xfId="4568" xr:uid="{67A60A53-7797-4DCB-A6FA-5708BA871D22}"/>
    <cellStyle name="Normal 2 3 2 3 3" xfId="4750" xr:uid="{D43E2916-6C3C-46A0-99A3-D916DCB3BC5F}"/>
    <cellStyle name="Normal 2 3 2 3 4" xfId="4723" xr:uid="{250222ED-782A-40D0-964D-EA71451DEAD1}"/>
    <cellStyle name="Normal 2 3 3" xfId="61" xr:uid="{7F3CE106-3D99-49BD-8B96-176CCD93C5A9}"/>
    <cellStyle name="Normal 2 3 4" xfId="62" xr:uid="{D5C5F752-43A5-42C2-B48A-050BBD0BB0E2}"/>
    <cellStyle name="Normal 2 3 4 2" xfId="114" xr:uid="{1DD4BF8C-B77F-4865-92D8-690B632C0D9B}"/>
    <cellStyle name="Normal 2 3 5" xfId="206" xr:uid="{025F3B3B-55A4-4C9D-81F3-9280137CE941}"/>
    <cellStyle name="Normal 2 3 5 2" xfId="4673" xr:uid="{4A9B833E-D23E-4FC8-B41F-303FB18871E9}"/>
    <cellStyle name="Normal 2 3 6" xfId="4365" xr:uid="{1538BCB2-2224-4E7A-87FF-8D48582FAB84}"/>
    <cellStyle name="Normal 2 3 6 2" xfId="4567" xr:uid="{8F6D011F-5ADD-4965-B7AA-3D141933DD5C}"/>
    <cellStyle name="Normal 2 3 6 3" xfId="4749" xr:uid="{2CBF9D2D-680A-4A21-9197-90494F0BACE9}"/>
    <cellStyle name="Normal 2 3 6 4" xfId="4724" xr:uid="{8A09DD7B-EC51-4071-88D0-D41E28AAED91}"/>
    <cellStyle name="Normal 2 3 7" xfId="5333" xr:uid="{161110CA-F9F3-4CCD-9B6E-A59B200CFC42}"/>
    <cellStyle name="Normal 2 4" xfId="63" xr:uid="{FA4679E6-BB6C-4991-BDE2-9E2D15FDA89E}"/>
    <cellStyle name="Normal 2 4 2" xfId="64" xr:uid="{AD297A24-44C1-4131-B8FA-3F0AFA960CA8}"/>
    <cellStyle name="Normal 2 4 3" xfId="301" xr:uid="{FC4D1735-8722-4A26-BDA5-C88F9CCFA8D5}"/>
    <cellStyle name="Normal 2 4 3 2" xfId="4674" xr:uid="{78F0C4CE-28BA-43B8-A4F1-EC75DC943D1A}"/>
    <cellStyle name="Normal 2 4 3 3" xfId="4688" xr:uid="{B990AC25-80D1-4119-8076-0BD1218047D2}"/>
    <cellStyle name="Normal 2 4 4" xfId="4569" xr:uid="{450ED15D-CD27-44AE-809D-14E5B3D56137}"/>
    <cellStyle name="Normal 2 4 5" xfId="4769" xr:uid="{F6F116E3-E6DC-481B-BF98-5F428E8E4F02}"/>
    <cellStyle name="Normal 2 4 6" xfId="4767" xr:uid="{28D8ED1D-5A8F-45DC-AEE6-B25DBF023B54}"/>
    <cellStyle name="Normal 2 5" xfId="205" xr:uid="{DE1A2442-C6E6-442D-BD2E-BF4F6E66CEA6}"/>
    <cellStyle name="Normal 2 5 2" xfId="303" xr:uid="{8CE0C013-6141-4B5F-9BA9-D713E1B958E4}"/>
    <cellStyle name="Normal 2 5 2 2" xfId="2520" xr:uid="{3ED6AB1F-AAF9-4CD1-A2CE-04B369F68EE8}"/>
    <cellStyle name="Normal 2 5 3" xfId="302" xr:uid="{CEB644B5-DDA2-4226-A4CF-8CAB8E098349}"/>
    <cellStyle name="Normal 2 5 3 2" xfId="4601" xr:uid="{AA70C9FF-4671-45C3-BD8E-DD4BB0A71F64}"/>
    <cellStyle name="Normal 2 5 3 3" xfId="4761" xr:uid="{B5DA020F-7DFB-46A2-845D-89822ED74A0A}"/>
    <cellStyle name="Normal 2 5 3 4" xfId="5317" xr:uid="{E0E47E30-1ABF-48DB-A264-7456F22347A8}"/>
    <cellStyle name="Normal 2 5 4" xfId="4675" xr:uid="{2C2B8F75-72EE-4815-AAC7-7A2D144A2A8D}"/>
    <cellStyle name="Normal 2 5 5" xfId="4630" xr:uid="{2D156F4E-3FBA-4215-838E-4018CFF1930D}"/>
    <cellStyle name="Normal 2 5 6" xfId="4629" xr:uid="{E586E915-5110-479E-85B4-07689C2994D6}"/>
    <cellStyle name="Normal 2 5 7" xfId="4764" xr:uid="{094497C0-9EB9-4AC3-A176-A54E9EF17890}"/>
    <cellStyle name="Normal 2 5 8" xfId="4734" xr:uid="{01444ACB-5DB4-451B-90F2-6633E222C740}"/>
    <cellStyle name="Normal 2 6" xfId="304" xr:uid="{48B898C1-9FF5-4D8C-8382-B91094F70185}"/>
    <cellStyle name="Normal 2 6 2" xfId="305" xr:uid="{1598D658-EB56-405C-A18E-9B3ED9035A97}"/>
    <cellStyle name="Normal 2 6 3" xfId="467" xr:uid="{E0178B25-AAB0-4C10-9B97-FF864E6ADC68}"/>
    <cellStyle name="Normal 2 6 4" xfId="4676" xr:uid="{78DA7D17-A099-4F2F-A1D2-DFDAB869B188}"/>
    <cellStyle name="Normal 2 6 5" xfId="4627" xr:uid="{DAFA409E-400A-4917-AE85-21B88155BDBB}"/>
    <cellStyle name="Normal 2 6 5 2" xfId="4725" xr:uid="{821440F2-452F-4AC0-953F-5C80FC9E8DDF}"/>
    <cellStyle name="Normal 2 6 6" xfId="4613" xr:uid="{66627D9B-02ED-4FF6-821E-DF97E41AB528}"/>
    <cellStyle name="Normal 2 6 7" xfId="5337" xr:uid="{C1ABB5B3-51A1-4439-B2DD-9513D5397EA3}"/>
    <cellStyle name="Normal 2 6 8" xfId="5346" xr:uid="{7B3A2960-AD62-469C-8B56-B55DB35F085E}"/>
    <cellStyle name="Normal 2 7" xfId="306" xr:uid="{3FDF3C2F-5022-42AF-917E-62D00B652EFC}"/>
    <cellStyle name="Normal 2 7 2" xfId="4471" xr:uid="{25711B1E-4E96-4E92-82DD-864B28C0711E}"/>
    <cellStyle name="Normal 2 7 3" xfId="4677" xr:uid="{8E4B35DC-B59C-45D6-8E32-926D374F7E30}"/>
    <cellStyle name="Normal 2 7 4" xfId="5318" xr:uid="{D085FD7D-5C86-49A2-BE73-0E83D9DA120E}"/>
    <cellStyle name="Normal 2 8" xfId="4523" xr:uid="{E5C6D2CB-B137-49D1-8C9C-5A7E100FB454}"/>
    <cellStyle name="Normal 2 9" xfId="4668" xr:uid="{7A4CEF65-FE0F-4D48-9077-42F60FCAF231}"/>
    <cellStyle name="Normal 20" xfId="65" xr:uid="{FF04293F-F899-48A0-BA20-8735F96EEF44}"/>
    <cellStyle name="Normal 20 2" xfId="452" xr:uid="{B23FC16A-59E9-4B0C-A28A-53AD72D08AE2}"/>
    <cellStyle name="Normal 20 2 2" xfId="453" xr:uid="{A2F11769-3CD9-43EE-B8CB-FC971D8FC09D}"/>
    <cellStyle name="Normal 20 2 2 2" xfId="4440" xr:uid="{4A849941-9B4D-4020-B680-1BD820E48AE1}"/>
    <cellStyle name="Normal 20 2 2 3" xfId="4432" xr:uid="{D7F0D4C0-A19B-4FC4-B6C3-0725C82E0C74}"/>
    <cellStyle name="Normal 20 2 2 4" xfId="4597" xr:uid="{2AFAD40F-1D6F-42DF-B958-7AEDC5723BC9}"/>
    <cellStyle name="Normal 20 2 2 5" xfId="4759" xr:uid="{E79D5E4B-8C55-4659-81C3-4D292E88D074}"/>
    <cellStyle name="Normal 20 2 3" xfId="4435" xr:uid="{4F5BEC72-FA3A-42AC-B93A-EC55D25150D2}"/>
    <cellStyle name="Normal 20 2 4" xfId="4431" xr:uid="{DBFB67C0-B930-4809-88E0-BE51FD770BA4}"/>
    <cellStyle name="Normal 20 2 5" xfId="4596" xr:uid="{F8EC9343-B6E8-452C-9BAC-A1A874E581A9}"/>
    <cellStyle name="Normal 20 2 6" xfId="4758" xr:uid="{F41F4426-49A8-4E78-871F-0F73E6AE86BA}"/>
    <cellStyle name="Normal 20 3" xfId="1182" xr:uid="{80AC03DA-BA95-4AE1-9705-D2F52C373E87}"/>
    <cellStyle name="Normal 20 3 2" xfId="4472" xr:uid="{F0610757-A8CE-4FDA-85D3-919C5C2FE2F9}"/>
    <cellStyle name="Normal 20 4" xfId="4367" xr:uid="{FEF617D6-A248-4B62-9911-DF350FA5238F}"/>
    <cellStyle name="Normal 20 4 2" xfId="4570" xr:uid="{CFA58908-1769-4EDA-ABC0-5CF7A182D168}"/>
    <cellStyle name="Normal 20 4 3" xfId="4751" xr:uid="{8BCA4DFC-2AE3-4E55-B447-BCAD47364F23}"/>
    <cellStyle name="Normal 20 4 4" xfId="4726" xr:uid="{F41A4AC7-E9B0-4386-8B69-3F280A6EE37F}"/>
    <cellStyle name="Normal 20 5" xfId="4448" xr:uid="{2763108A-FF05-4367-B526-4B950FA90071}"/>
    <cellStyle name="Normal 20 5 2" xfId="5343" xr:uid="{EFCCC16E-A071-45A8-939C-5FEA5865BC0E}"/>
    <cellStyle name="Normal 20 6" xfId="4602" xr:uid="{4F51FA1A-A67E-4FBB-BA1E-D582100EC4D5}"/>
    <cellStyle name="Normal 20 7" xfId="4711" xr:uid="{C3E0D6B9-7FF6-4A36-B68B-A7D2FF418BEC}"/>
    <cellStyle name="Normal 20 8" xfId="4732" xr:uid="{8E431E32-820F-4701-B88D-2F9834A3C96E}"/>
    <cellStyle name="Normal 20 9" xfId="4731" xr:uid="{8F095273-E7D9-4FE4-A118-1E8EF8A76D7C}"/>
    <cellStyle name="Normal 21" xfId="66" xr:uid="{BE46243E-BAEE-4BEE-A8E6-7E7AED0844CF}"/>
    <cellStyle name="Normal 21 2" xfId="454" xr:uid="{60824EA9-6F14-4649-A220-08D5DCCA9AC0}"/>
    <cellStyle name="Normal 21 2 2" xfId="455" xr:uid="{6DF0D0E4-09CD-4CEC-97BE-DF61EE8DC9C9}"/>
    <cellStyle name="Normal 21 3" xfId="4368" xr:uid="{358583A5-4452-4D7F-9D32-A771B45EDF21}"/>
    <cellStyle name="Normal 21 3 2" xfId="4474" xr:uid="{00667371-A509-4A00-B7E5-01EA2001F005}"/>
    <cellStyle name="Normal 21 3 3" xfId="4473" xr:uid="{13D376B2-4AC1-4D4F-B73E-E8E92ACEA668}"/>
    <cellStyle name="Normal 21 4" xfId="4585" xr:uid="{291B20A4-6E00-44CD-BA30-E016DF118698}"/>
    <cellStyle name="Normal 21 5" xfId="4752" xr:uid="{4B0EAB8A-B06C-47CB-8D75-7B494D226C85}"/>
    <cellStyle name="Normal 22" xfId="67" xr:uid="{9DDEAF56-85B0-48F9-B22C-2D834F088229}"/>
    <cellStyle name="Normal 22 2" xfId="456" xr:uid="{B4C0D80A-6CAB-4429-9480-D0A710A727DE}"/>
    <cellStyle name="Normal 22 3" xfId="4325" xr:uid="{7F64471B-03DC-4A90-8858-2EFC085778D5}"/>
    <cellStyle name="Normal 22 3 2" xfId="4369" xr:uid="{EAE8DB80-C111-4E7F-B5A5-6CD826ACEBFC}"/>
    <cellStyle name="Normal 22 3 2 2" xfId="4476" xr:uid="{6BA49662-9BB7-4EA9-B02B-489F02DB65BF}"/>
    <cellStyle name="Normal 22 3 3" xfId="4475" xr:uid="{3B5C33BC-878E-4DAE-B19A-22A9B2D4BB0A}"/>
    <cellStyle name="Normal 22 3 4" xfId="4706" xr:uid="{991D95E6-D06F-4E5A-BF7E-DE7A5B8AF74B}"/>
    <cellStyle name="Normal 22 4" xfId="4328" xr:uid="{64FDE1C8-E792-4160-A84B-8A4BDB306525}"/>
    <cellStyle name="Normal 22 4 2" xfId="4446" xr:uid="{39746541-0ED2-4884-8E0C-CD28284828BC}"/>
    <cellStyle name="Normal 22 4 3" xfId="4586" xr:uid="{5A794985-7146-48FE-8E3A-B35A04D6B18A}"/>
    <cellStyle name="Normal 22 4 3 2" xfId="4605" xr:uid="{6F47C3F1-B5E7-4876-9802-3CD4C5A6F0CB}"/>
    <cellStyle name="Normal 22 4 3 3" xfId="4763" xr:uid="{F8780832-634C-4867-9C90-57D37CEB4CC0}"/>
    <cellStyle name="Normal 22 4 4" xfId="4707" xr:uid="{3DC649EB-F736-4F50-819D-0E909D204FA7}"/>
    <cellStyle name="Normal 22 4 5" xfId="4619" xr:uid="{061039B2-AA2C-4220-BD32-BFC8D9D5A80A}"/>
    <cellStyle name="Normal 22 4 6" xfId="4610" xr:uid="{573A8148-5FDC-44D4-8CB7-6A3E9FAED148}"/>
    <cellStyle name="Normal 22 4 7" xfId="4609" xr:uid="{F3A4C10F-5961-4F76-8DF9-82AC9563E616}"/>
    <cellStyle name="Normal 22 4 8" xfId="4608" xr:uid="{7173CE8A-3BB5-4E19-A9A8-2BB337B719DE}"/>
    <cellStyle name="Normal 22 4 9" xfId="4607" xr:uid="{CE0E2EAA-04EF-426F-9644-814F406DC5EA}"/>
    <cellStyle name="Normal 22 5" xfId="4753" xr:uid="{48C079F0-67DE-4840-A61A-A0DCE1E8B2E0}"/>
    <cellStyle name="Normal 23" xfId="3" xr:uid="{F7C28141-EDDD-4735-BF03-4FCE34406533}"/>
    <cellStyle name="Normal 23 2" xfId="2515" xr:uid="{1333E744-C5CF-47D0-8DE6-B9699292B769}"/>
    <cellStyle name="Normal 23 2 2" xfId="4371" xr:uid="{DD55DA12-27A3-4F1D-B270-35B13D044997}"/>
    <cellStyle name="Normal 23 2 2 2" xfId="4766" xr:uid="{98E2B447-238C-4D03-B828-29265CC3856C}"/>
    <cellStyle name="Normal 23 2 2 3" xfId="4708" xr:uid="{EDCF4B7C-C74A-4901-86D8-7AD74F0AB219}"/>
    <cellStyle name="Normal 23 2 2 4" xfId="4678" xr:uid="{825FF4E9-962B-4D65-8F9E-78B16E953D86}"/>
    <cellStyle name="Normal 23 2 3" xfId="4620" xr:uid="{BFFCBFD8-DE42-4794-B8A2-F88584903A43}"/>
    <cellStyle name="Normal 23 2 4" xfId="4727" xr:uid="{34F7EE9C-CE71-4272-BA38-03FCEF98B806}"/>
    <cellStyle name="Normal 23 3" xfId="4441" xr:uid="{3B37DB73-ADB1-4BF7-AF26-829482013F27}"/>
    <cellStyle name="Normal 23 4" xfId="4370" xr:uid="{E20DFAA8-4859-4EE4-BEF2-3F01AF69BD83}"/>
    <cellStyle name="Normal 23 5" xfId="4587" xr:uid="{9E38638D-1D15-47BF-90FB-28EDDCC5BAAE}"/>
    <cellStyle name="Normal 23 6" xfId="4754" xr:uid="{FE5050B4-B21E-4353-A143-3BF82AA6BC85}"/>
    <cellStyle name="Normal 23 7" xfId="457" xr:uid="{2CBACA8F-4EDE-4F59-A022-51D227BB4343}"/>
    <cellStyle name="Normal 24" xfId="458" xr:uid="{9E8DE8DB-930B-4908-869C-93E492010D70}"/>
    <cellStyle name="Normal 24 2" xfId="459" xr:uid="{DB86CDB9-605E-431F-9425-3E71015A5324}"/>
    <cellStyle name="Normal 24 2 2" xfId="4443" xr:uid="{28AB5ED1-C355-48B5-B634-BA710A2D057C}"/>
    <cellStyle name="Normal 24 2 3" xfId="4373" xr:uid="{62403538-0DE8-42FA-BC31-53EA3A635E81}"/>
    <cellStyle name="Normal 24 2 4" xfId="4589" xr:uid="{EAC85269-6B10-4C0D-BED9-425380FDEA8B}"/>
    <cellStyle name="Normal 24 2 5" xfId="4756" xr:uid="{EDDFDE24-E99E-4BE6-8226-631B95092602}"/>
    <cellStyle name="Normal 24 3" xfId="4442" xr:uid="{560B0431-F242-41DB-99FC-0D17E5FDF91C}"/>
    <cellStyle name="Normal 24 4" xfId="4372" xr:uid="{A7FB6F70-DA0A-4AF1-AD58-080472EC8085}"/>
    <cellStyle name="Normal 24 5" xfId="4588" xr:uid="{2C2D11DB-DA83-42A1-BF4A-D2F6A786504A}"/>
    <cellStyle name="Normal 24 6" xfId="4755" xr:uid="{88A0920E-3B64-4EC6-BD71-3F8B993DA75C}"/>
    <cellStyle name="Normal 25" xfId="466" xr:uid="{4C47243C-DBE4-4EB9-AD74-613966418AE2}"/>
    <cellStyle name="Normal 25 2" xfId="4375" xr:uid="{15FD2973-72FA-45C8-94D4-507D4BBA18C7}"/>
    <cellStyle name="Normal 25 3" xfId="4444" xr:uid="{BA704145-2D6C-4725-A580-0106BA92CFC8}"/>
    <cellStyle name="Normal 25 4" xfId="4374" xr:uid="{66E4851C-D474-4CC4-BC8D-0E4D81E7C14C}"/>
    <cellStyle name="Normal 25 5" xfId="4590" xr:uid="{634DFC21-10C4-4453-8D3E-CBE1E66DB902}"/>
    <cellStyle name="Normal 26" xfId="2513" xr:uid="{51223836-C8C9-434A-ADE7-5051AAB51E4E}"/>
    <cellStyle name="Normal 26 2" xfId="2514" xr:uid="{AE7A5ED4-02F7-4E1C-BFD5-BDC2284A157C}"/>
    <cellStyle name="Normal 26 2 2" xfId="4377" xr:uid="{DDFAD33C-58C0-4BE1-8ACD-7CD14CF97EE9}"/>
    <cellStyle name="Normal 26 3" xfId="4376" xr:uid="{4F7092C4-0673-414C-9114-4B237C356D7E}"/>
    <cellStyle name="Normal 26 3 2" xfId="4451" xr:uid="{0A4C8A24-CD4B-4955-9A93-72527B3754E3}"/>
    <cellStyle name="Normal 27" xfId="2522" xr:uid="{9E2222FC-F604-4167-8FD4-30ED06DE4B2C}"/>
    <cellStyle name="Normal 27 2" xfId="4379" xr:uid="{9BEC2A16-E7FC-47A6-90AB-9034600C2BB3}"/>
    <cellStyle name="Normal 27 3" xfId="4378" xr:uid="{C9CBCB2F-3513-49E2-BA3F-8457FB5665BD}"/>
    <cellStyle name="Normal 27 4" xfId="4614" xr:uid="{526FDF4F-C749-4EF8-BDBD-5943972BF1F6}"/>
    <cellStyle name="Normal 27 5" xfId="5335" xr:uid="{1E91C0FB-A869-4B9B-99A8-E945999E8088}"/>
    <cellStyle name="Normal 27 6" xfId="4604" xr:uid="{B9F870A9-FDB4-4753-9251-14845664113D}"/>
    <cellStyle name="Normal 27 7" xfId="5347" xr:uid="{E6F4AC7D-EC89-47BF-BA38-8ABE543F941E}"/>
    <cellStyle name="Normal 28" xfId="4380" xr:uid="{989BA135-54D7-4843-885F-3D122E437B13}"/>
    <cellStyle name="Normal 28 2" xfId="4381" xr:uid="{60D46439-1108-4D6A-B936-38477F3D3430}"/>
    <cellStyle name="Normal 28 3" xfId="4382" xr:uid="{0E3B9672-477C-4355-9BC1-437A262DEF0E}"/>
    <cellStyle name="Normal 29" xfId="4383" xr:uid="{570A36E8-4FF1-4138-8FCD-CE9D3D8DA80F}"/>
    <cellStyle name="Normal 29 2" xfId="4384" xr:uid="{EC4E951F-3EB4-45ED-BE2D-80483B3E6AB5}"/>
    <cellStyle name="Normal 3" xfId="68" xr:uid="{5CF81D4C-D6E5-4226-8B93-BA1EA665C05C}"/>
    <cellStyle name="Normal 3 2" xfId="69" xr:uid="{94DBCC65-7E33-40D4-B48C-541C844457A8}"/>
    <cellStyle name="Normal 3 2 2" xfId="70" xr:uid="{CF21ED7D-2530-404D-80E2-0CE66E6B422A}"/>
    <cellStyle name="Normal 3 2 2 2" xfId="307" xr:uid="{E82CCB24-9E33-4A91-ABA7-51A1D2E32830}"/>
    <cellStyle name="Normal 3 2 2 2 2" xfId="4680" xr:uid="{07A4E463-86A8-462B-ABF4-31F33FF889CA}"/>
    <cellStyle name="Normal 3 2 2 3" xfId="4571" xr:uid="{67430855-91C6-499B-9C28-95543C5B7E4A}"/>
    <cellStyle name="Normal 3 2 3" xfId="71" xr:uid="{4578C607-B260-495C-9706-024ACBF78C32}"/>
    <cellStyle name="Normal 3 2 3 2" xfId="116" xr:uid="{D44C2D96-0A8C-4E70-B57C-816D3A5E7A4B}"/>
    <cellStyle name="Normal 3 2 4" xfId="308" xr:uid="{96445571-7E41-442F-A61C-7734DAE05621}"/>
    <cellStyle name="Normal 3 2 4 2" xfId="4681" xr:uid="{8C91CEBC-A625-4560-A91C-1A51A7DF439C}"/>
    <cellStyle name="Normal 3 2 5" xfId="2521" xr:uid="{1A9A8BF5-EFBD-4BC9-B129-E13211F6F518}"/>
    <cellStyle name="Normal 3 2 5 2" xfId="4524" xr:uid="{E511A2C9-F3C7-42C9-BF02-EFE4EDEA5527}"/>
    <cellStyle name="Normal 3 2 5 3" xfId="5319" xr:uid="{41727650-AC60-4B7A-981C-67F4876BF56B}"/>
    <cellStyle name="Normal 3 2 6" xfId="115" xr:uid="{9B0D1D9B-032B-461E-9B7D-451F4336A6A8}"/>
    <cellStyle name="Normal 3 2 7" xfId="87" xr:uid="{BD8CD8DF-7C71-423F-8075-C4D91AAFBBD7}"/>
    <cellStyle name="Normal 3 3" xfId="72" xr:uid="{E17B6425-CEAF-41F3-B2F4-A32793C6C0B4}"/>
    <cellStyle name="Normal 3 3 2" xfId="309" xr:uid="{44D7B15A-7BFA-4F25-A028-B22AE42E091C}"/>
    <cellStyle name="Normal 3 3 2 2" xfId="4682" xr:uid="{601E0B56-F778-451F-8239-F79897A9138C}"/>
    <cellStyle name="Normal 3 3 3" xfId="4572" xr:uid="{6E5BA8D0-4FE1-413D-B414-49AA599BAAB5}"/>
    <cellStyle name="Normal 3 4" xfId="73" xr:uid="{52BD1426-65BA-4F9A-9FE2-A09D163A8705}"/>
    <cellStyle name="Normal 3 4 2" xfId="2517" xr:uid="{F0E299AF-EDB4-408F-8F71-0184358F0309}"/>
    <cellStyle name="Normal 3 4 2 2" xfId="4683" xr:uid="{2D7CAFAE-4C20-4473-B393-96E4F4B22E1D}"/>
    <cellStyle name="Normal 3 5" xfId="2516" xr:uid="{6BD29C05-6C3A-4133-B6BC-CA416348CD59}"/>
    <cellStyle name="Normal 3 5 2" xfId="4684" xr:uid="{1ED2FCF4-4C53-4DCA-9E33-886B0B22F2D2}"/>
    <cellStyle name="Normal 3 5 3" xfId="4760" xr:uid="{5DD8E741-5BF2-4B61-97B6-F3158AFDE62D}"/>
    <cellStyle name="Normal 3 5 4" xfId="4728" xr:uid="{F0E62862-5955-41BE-AA69-4E38762464BD}"/>
    <cellStyle name="Normal 3 6" xfId="4679" xr:uid="{18A2DE4B-C70F-4D6D-BBAA-B230925C0B36}"/>
    <cellStyle name="Normal 3 7" xfId="90" xr:uid="{4722F69A-5804-4B60-9189-7C9C4F344A8F}"/>
    <cellStyle name="Normal 3 8" xfId="86" xr:uid="{30B30D66-708C-4EED-881A-DE521FE7BA6E}"/>
    <cellStyle name="Normal 30" xfId="4385" xr:uid="{BEA36D3C-8A74-4899-A3D3-56545177D920}"/>
    <cellStyle name="Normal 30 2" xfId="4386" xr:uid="{D24E065F-BF9A-4420-8E77-9D01AF4B87AE}"/>
    <cellStyle name="Normal 31" xfId="4387" xr:uid="{A47B4218-9132-43F4-9D86-5FF186AC8DE6}"/>
    <cellStyle name="Normal 31 2" xfId="4388" xr:uid="{8F307CBD-3CA5-486A-9FB3-92297A31D2EE}"/>
    <cellStyle name="Normal 32" xfId="4389" xr:uid="{648F2AE0-C471-41FE-9B3D-DC562BCD876D}"/>
    <cellStyle name="Normal 33" xfId="4390" xr:uid="{6339ECE1-DACD-41C4-BCA8-33FF11125F1F}"/>
    <cellStyle name="Normal 33 2" xfId="4391" xr:uid="{CB7B700E-3307-4C9C-83B4-65F3ED0C1CB9}"/>
    <cellStyle name="Normal 34" xfId="4392" xr:uid="{3FCDC1CB-CCF0-43C7-B07C-0672699033C8}"/>
    <cellStyle name="Normal 34 2" xfId="4393" xr:uid="{EB5C78BC-DF2D-49ED-A3B9-74A78AECC910}"/>
    <cellStyle name="Normal 35" xfId="4394" xr:uid="{0545EEE9-9D11-4D46-AB59-EC616A240735}"/>
    <cellStyle name="Normal 35 2" xfId="4395" xr:uid="{7473BA5D-3A03-4AAC-BA32-C41609715399}"/>
    <cellStyle name="Normal 36" xfId="4396" xr:uid="{61856707-6289-4712-B9AD-88BB2D9540BF}"/>
    <cellStyle name="Normal 36 2" xfId="4397" xr:uid="{7F4F6038-9040-4DFE-BDA1-D8432EB37A53}"/>
    <cellStyle name="Normal 37" xfId="4398" xr:uid="{B8BD0FAC-3B11-4FF4-822D-F0321C076E9D}"/>
    <cellStyle name="Normal 37 2" xfId="4399" xr:uid="{F212F54E-30EB-4F55-8C3B-CA23F4343CE9}"/>
    <cellStyle name="Normal 38" xfId="4400" xr:uid="{0DA14F69-6773-45FA-93F2-2E71160D9B27}"/>
    <cellStyle name="Normal 38 2" xfId="4401" xr:uid="{E06B12AF-E88F-4BEE-9106-360BC8778803}"/>
    <cellStyle name="Normal 39" xfId="4402" xr:uid="{BD6C35FD-0E83-40F1-BCD3-10F804054D92}"/>
    <cellStyle name="Normal 39 2" xfId="4403" xr:uid="{0D83C78D-26B8-4D8A-A745-F9C556E43332}"/>
    <cellStyle name="Normal 39 2 2" xfId="4404" xr:uid="{64901D59-BA99-4821-90B1-3072BE4F96F1}"/>
    <cellStyle name="Normal 39 3" xfId="4405" xr:uid="{925D71DA-5701-409F-A238-9A2121E8FA58}"/>
    <cellStyle name="Normal 4" xfId="74" xr:uid="{0EC7D273-573A-4FA4-9367-3DD493606DC2}"/>
    <cellStyle name="Normal 4 2" xfId="75" xr:uid="{8D071EB2-DFFA-4428-A959-D04ADDE2BBE0}"/>
    <cellStyle name="Normal 4 2 2" xfId="118" xr:uid="{532C09B9-8927-498B-A2D7-84BCEF1E9B4B}"/>
    <cellStyle name="Normal 4 2 2 2" xfId="460" xr:uid="{22166F98-D299-4A37-A2C8-55224DBA27EF}"/>
    <cellStyle name="Normal 4 2 2 3" xfId="2822" xr:uid="{8404D435-99E2-4A5A-BE15-34B083FF8A2D}"/>
    <cellStyle name="Normal 4 2 2 4" xfId="2823" xr:uid="{2C2781DA-95BA-40BA-92A4-AC08A5BC3B06}"/>
    <cellStyle name="Normal 4 2 2 4 2" xfId="2824" xr:uid="{29F39B73-B148-47CD-8803-4701ED96CFB7}"/>
    <cellStyle name="Normal 4 2 2 4 3" xfId="2825" xr:uid="{FAF29611-85FB-4797-BE63-30946D844977}"/>
    <cellStyle name="Normal 4 2 2 4 3 2" xfId="2826" xr:uid="{7DFBDCEC-3D02-4FF0-97AA-181F7DAEBCF4}"/>
    <cellStyle name="Normal 4 2 2 4 3 3" xfId="4327" xr:uid="{9497BB5B-8533-4BE6-BC55-AB7497A8184B}"/>
    <cellStyle name="Normal 4 2 3" xfId="2508" xr:uid="{7F0CEF10-2ADB-479E-B9B2-DBEC75492CF7}"/>
    <cellStyle name="Normal 4 2 3 2" xfId="2519" xr:uid="{F2F6ADE9-2870-4E48-A7EE-02CFEDA33E66}"/>
    <cellStyle name="Normal 4 2 3 2 2" xfId="4477" xr:uid="{C0A522B3-9609-4C1B-8AA3-CF58B372EAE2}"/>
    <cellStyle name="Normal 4 2 3 3" xfId="4478" xr:uid="{88389690-2AB0-4879-88D1-82B28326EA40}"/>
    <cellStyle name="Normal 4 2 3 3 2" xfId="4479" xr:uid="{79C820C2-5C73-4DDB-B369-52C5A01E6C70}"/>
    <cellStyle name="Normal 4 2 3 4" xfId="4480" xr:uid="{3381C3F8-4A90-4FFE-BDED-F7A2DB928A1C}"/>
    <cellStyle name="Normal 4 2 3 5" xfId="4481" xr:uid="{63797975-0004-463A-B117-E17DD692E55A}"/>
    <cellStyle name="Normal 4 2 4" xfId="2509" xr:uid="{A465E7F7-0897-4E29-936A-2AA34F8B876A}"/>
    <cellStyle name="Normal 4 2 4 2" xfId="4407" xr:uid="{CD78A8E7-4237-43F1-B7BD-0117D77D4ADB}"/>
    <cellStyle name="Normal 4 2 4 2 2" xfId="4482" xr:uid="{1DABECA6-E095-4F9D-85D3-3ACBDBC99D3C}"/>
    <cellStyle name="Normal 4 2 4 2 3" xfId="4709" xr:uid="{19D8D81D-ACDA-4E1F-B4E4-6878E9AC6F04}"/>
    <cellStyle name="Normal 4 2 4 2 4" xfId="4628" xr:uid="{785F87D8-A7CF-4D9D-B5E8-14FE9DE40537}"/>
    <cellStyle name="Normal 4 2 4 3" xfId="4591" xr:uid="{3A8E8BBB-987A-48E4-937F-A511B4E16B78}"/>
    <cellStyle name="Normal 4 2 4 4" xfId="4729" xr:uid="{2A54F73E-D0BE-4097-87B6-B7B08B06A356}"/>
    <cellStyle name="Normal 4 2 5" xfId="1183" xr:uid="{71EB6487-FF87-4CF2-99B8-112DFB831B3D}"/>
    <cellStyle name="Normal 4 2 6" xfId="4573" xr:uid="{FF047AF5-1EC9-4DF6-985A-BDFEEEBF4922}"/>
    <cellStyle name="Normal 4 3" xfId="543" xr:uid="{13ADBB65-D6BB-4183-BB2C-2039B8C1B4ED}"/>
    <cellStyle name="Normal 4 3 2" xfId="1185" xr:uid="{CEBA771A-843F-411B-B70B-2355B8BBE4ED}"/>
    <cellStyle name="Normal 4 3 2 2" xfId="1186" xr:uid="{13FDEC56-E060-457B-AE82-EEDF3375934C}"/>
    <cellStyle name="Normal 4 3 2 3" xfId="1187" xr:uid="{EF611B27-B8BB-4EF7-81A7-C88F2C8695DE}"/>
    <cellStyle name="Normal 4 3 3" xfId="1184" xr:uid="{98F8AE4A-B1E1-4367-A820-E81B924CA91D}"/>
    <cellStyle name="Normal 4 3 3 2" xfId="4449" xr:uid="{366AE93F-7DDB-4741-A76D-F890CFB562C6}"/>
    <cellStyle name="Normal 4 3 4" xfId="2827" xr:uid="{CAEED420-6D66-4B5E-B2C5-2F2C2BBB021C}"/>
    <cellStyle name="Normal 4 3 5" xfId="2828" xr:uid="{9233D81E-5B4B-46A7-9852-65F5A7D28706}"/>
    <cellStyle name="Normal 4 3 5 2" xfId="2829" xr:uid="{7B1354FD-47AA-49CC-B226-98E82787ABD4}"/>
    <cellStyle name="Normal 4 3 5 3" xfId="2830" xr:uid="{143DC5E2-A261-42B8-858E-A2B2470C97B8}"/>
    <cellStyle name="Normal 4 3 5 3 2" xfId="2831" xr:uid="{B7EC263F-786D-4D78-B6B9-34733964AB35}"/>
    <cellStyle name="Normal 4 3 5 3 3" xfId="4326" xr:uid="{13058E37-4BE8-4E77-B498-42816245005E}"/>
    <cellStyle name="Normal 4 3 6" xfId="4329" xr:uid="{38DAC48B-3EBA-41AB-879E-18A2CF792846}"/>
    <cellStyle name="Normal 4 4" xfId="468" xr:uid="{B19BD0DB-83DA-4ADA-9BCD-8F19FEA79E15}"/>
    <cellStyle name="Normal 4 4 2" xfId="2510" xr:uid="{D360E467-B635-49E5-A7F8-20EC003730EE}"/>
    <cellStyle name="Normal 4 4 3" xfId="2518" xr:uid="{038EE63D-9A00-4F43-85EF-937B44F4D09F}"/>
    <cellStyle name="Normal 4 4 3 2" xfId="4332" xr:uid="{3961F5FE-8DD3-48A8-AD7E-BD1B39B97345}"/>
    <cellStyle name="Normal 4 4 3 3" xfId="4331" xr:uid="{F71FB292-6DEE-4EA0-A8D5-F8D1A898C190}"/>
    <cellStyle name="Normal 4 4 4" xfId="4762" xr:uid="{E7971B37-CBB3-4070-B91A-5AE4D34E73AD}"/>
    <cellStyle name="Normal 4 5" xfId="2511" xr:uid="{2D840FC9-68D2-497E-9294-1DB6B5BFCA6E}"/>
    <cellStyle name="Normal 4 5 2" xfId="4406" xr:uid="{596D3FA4-F1B4-47AD-8DC1-7661A61AF8A0}"/>
    <cellStyle name="Normal 4 6" xfId="2512" xr:uid="{F402F6D2-E2E9-4A82-A774-76C3FE8144DF}"/>
    <cellStyle name="Normal 4 7" xfId="915" xr:uid="{B84FB73D-34A2-41DA-918F-B3F193FABC31}"/>
    <cellStyle name="Normal 4 8" xfId="117" xr:uid="{A97998C8-6FF1-4ACA-B325-5A70F0153407}"/>
    <cellStyle name="Normal 40" xfId="4408" xr:uid="{768760A0-8C1D-4180-AD1E-AADDB2BC864B}"/>
    <cellStyle name="Normal 40 2" xfId="4409" xr:uid="{D987FCB6-8477-4E0A-B5C7-84471AC9CFEC}"/>
    <cellStyle name="Normal 40 2 2" xfId="4410" xr:uid="{36D75571-C16B-4FD8-8056-5274E5305E87}"/>
    <cellStyle name="Normal 40 3" xfId="4411" xr:uid="{FBE3BD91-C30D-4F7C-A20A-EE8CCA740788}"/>
    <cellStyle name="Normal 41" xfId="4412" xr:uid="{AC8193A0-0FC0-4C8D-A8F7-AD5851321E8F}"/>
    <cellStyle name="Normal 41 2" xfId="4413" xr:uid="{F1E5407D-BCEC-457D-A1B8-1751312F7C85}"/>
    <cellStyle name="Normal 42" xfId="4414" xr:uid="{8A299D1E-4AF2-4FD0-96D4-E1A24580B88B}"/>
    <cellStyle name="Normal 42 2" xfId="4415" xr:uid="{756821C7-2A5B-44F1-AAFB-7B2E4C17A2D4}"/>
    <cellStyle name="Normal 43" xfId="4416" xr:uid="{97C67D86-9EE4-4C78-8BDD-F90111E5FEBB}"/>
    <cellStyle name="Normal 43 2" xfId="4417" xr:uid="{BCD19CDB-2E4C-4D43-BCAB-026E4DCEA985}"/>
    <cellStyle name="Normal 44" xfId="4427" xr:uid="{10CC8CED-AA88-4654-AC38-BF7BAB56CA20}"/>
    <cellStyle name="Normal 44 2" xfId="4428" xr:uid="{08EB5A04-2C55-47A0-8A8E-A25283E15EC7}"/>
    <cellStyle name="Normal 45" xfId="4689" xr:uid="{7AC515F9-4C57-4794-82C3-1B94B12A84BC}"/>
    <cellStyle name="Normal 45 2" xfId="5339" xr:uid="{86A8EFAD-CB3C-4FF4-85F2-3F220377B5E7}"/>
    <cellStyle name="Normal 45 3" xfId="5338" xr:uid="{194A8129-B401-4CC6-8CE2-66FEA9024E78}"/>
    <cellStyle name="Normal 46" xfId="88" xr:uid="{F937AD96-A36A-4DE2-AC58-BC013C22F2C0}"/>
    <cellStyle name="Normal 5" xfId="76" xr:uid="{19967D78-8C5F-444A-B937-57C45A8472BA}"/>
    <cellStyle name="Normal 5 10" xfId="310" xr:uid="{08293B0B-5F2A-4C8A-A287-74D0839009B9}"/>
    <cellStyle name="Normal 5 10 2" xfId="544" xr:uid="{C11117DE-072C-496F-B4E9-A3CDCE49230F}"/>
    <cellStyle name="Normal 5 10 2 2" xfId="1188" xr:uid="{49A1F869-3ADD-43E4-91C8-EC30DD8C1499}"/>
    <cellStyle name="Normal 5 10 2 3" xfId="2832" xr:uid="{A67AD6FC-9E6F-41E4-B911-A184B4830D6F}"/>
    <cellStyle name="Normal 5 10 2 4" xfId="2833" xr:uid="{CE1C3995-6A59-46EA-B7DB-A3DFDC5AD186}"/>
    <cellStyle name="Normal 5 10 3" xfId="1189" xr:uid="{CE27C85E-2387-4AD3-BEA7-E7880216FEC6}"/>
    <cellStyle name="Normal 5 10 3 2" xfId="2834" xr:uid="{A5F5F2D6-2DB2-4EA1-9CD9-03C2725C265D}"/>
    <cellStyle name="Normal 5 10 3 3" xfId="2835" xr:uid="{D1C9898E-4DCE-41D4-BF6A-A6431D6B9168}"/>
    <cellStyle name="Normal 5 10 3 4" xfId="2836" xr:uid="{B4EF0EA6-0AFA-4CAE-B5C1-DD48DB3D5F73}"/>
    <cellStyle name="Normal 5 10 4" xfId="2837" xr:uid="{94E983BE-BDCD-4FBF-ABA4-32E5B3EB61DB}"/>
    <cellStyle name="Normal 5 10 5" xfId="2838" xr:uid="{C5B065A8-A1B4-4309-AEE7-0B9CFFC60307}"/>
    <cellStyle name="Normal 5 10 6" xfId="2839" xr:uid="{FCA62676-F3A0-472C-A303-FB2EB89C07D4}"/>
    <cellStyle name="Normal 5 11" xfId="311" xr:uid="{1E5323AB-6BF9-41FE-95C7-3E68D1BF2C28}"/>
    <cellStyle name="Normal 5 11 2" xfId="1190" xr:uid="{99BB8212-6401-4802-B075-0F3C37AA72C8}"/>
    <cellStyle name="Normal 5 11 2 2" xfId="2840" xr:uid="{A3140658-F60D-4C5B-8649-8E8DB10F9344}"/>
    <cellStyle name="Normal 5 11 2 2 2" xfId="4418" xr:uid="{76558BA5-8233-4BC4-8C17-F4040883E544}"/>
    <cellStyle name="Normal 5 11 2 2 3" xfId="4696" xr:uid="{B40F7CF2-7355-4E58-BF8A-8CE5A1EF91BC}"/>
    <cellStyle name="Normal 5 11 2 3" xfId="2841" xr:uid="{09A3E65B-D43C-4BA2-AAEC-1A14592EC565}"/>
    <cellStyle name="Normal 5 11 2 4" xfId="2842" xr:uid="{105E9CD7-5518-422F-B4C9-123B1F7F966E}"/>
    <cellStyle name="Normal 5 11 3" xfId="2843" xr:uid="{4DC9C3B0-4F39-4382-89E3-50F1F3A090CA}"/>
    <cellStyle name="Normal 5 11 4" xfId="2844" xr:uid="{4C6567AB-B613-4826-A599-723B5496FBA5}"/>
    <cellStyle name="Normal 5 11 4 2" xfId="4592" xr:uid="{93AE4884-5198-4373-8FA4-ACF9AEDED1AB}"/>
    <cellStyle name="Normal 5 11 4 3" xfId="4697" xr:uid="{A70478F8-7AF4-4E09-B284-5F54E6713E79}"/>
    <cellStyle name="Normal 5 11 4 4" xfId="4621" xr:uid="{52A8FF96-A7A1-4D34-B59E-C8373022591C}"/>
    <cellStyle name="Normal 5 11 5" xfId="2845" xr:uid="{3AAD0FAF-F2C0-4702-8377-53B8E113CC17}"/>
    <cellStyle name="Normal 5 12" xfId="1191" xr:uid="{D6F2758A-13F6-4568-9A83-20F4E8924D7D}"/>
    <cellStyle name="Normal 5 12 2" xfId="2846" xr:uid="{C858ECFF-0264-450B-B503-2F45A94C30F8}"/>
    <cellStyle name="Normal 5 12 3" xfId="2847" xr:uid="{AA66951B-F56D-4AF0-B6B7-44F3C075581D}"/>
    <cellStyle name="Normal 5 12 4" xfId="2848" xr:uid="{3604A867-C0BE-4879-B569-1DD19E05BA8A}"/>
    <cellStyle name="Normal 5 13" xfId="916" xr:uid="{015DCEA6-FB88-43A5-9D5E-F0835A11C4E5}"/>
    <cellStyle name="Normal 5 13 2" xfId="2849" xr:uid="{5A47A984-CA36-460C-A20E-6C91779DB715}"/>
    <cellStyle name="Normal 5 13 3" xfId="2850" xr:uid="{45FCDAB9-01C3-46CC-ABB0-37B3A3301117}"/>
    <cellStyle name="Normal 5 13 4" xfId="2851" xr:uid="{075CFD64-6C85-4AAF-9D4D-C4C4051A6561}"/>
    <cellStyle name="Normal 5 14" xfId="2852" xr:uid="{CF80EDD1-BD2F-479E-B1E8-77451B605BD6}"/>
    <cellStyle name="Normal 5 14 2" xfId="2853" xr:uid="{6A30A394-0BA8-4E80-9033-A88108C38079}"/>
    <cellStyle name="Normal 5 15" xfId="2854" xr:uid="{95B93A05-4ACC-49A4-890C-00EB62DFB648}"/>
    <cellStyle name="Normal 5 16" xfId="2855" xr:uid="{4C72E6B8-8930-4017-8E33-E3DEB5C78294}"/>
    <cellStyle name="Normal 5 17" xfId="2856" xr:uid="{D79412C6-DB22-4ED5-A33A-15242C21A004}"/>
    <cellStyle name="Normal 5 2" xfId="77" xr:uid="{8BB36F88-6A43-4DD3-8A78-34732B2BB8DE}"/>
    <cellStyle name="Normal 5 2 2" xfId="208" xr:uid="{1665FE68-08B8-40FD-87A0-0E67A175D3EC}"/>
    <cellStyle name="Normal 5 2 2 2" xfId="209" xr:uid="{3EE0D64E-F145-42F8-8E48-2B23F395D3F7}"/>
    <cellStyle name="Normal 5 2 2 2 2" xfId="210" xr:uid="{A7BEDA1B-D9E0-45AD-8B09-8AFA67A7B6D9}"/>
    <cellStyle name="Normal 5 2 2 2 2 2" xfId="211" xr:uid="{3A40E5EE-4036-4D4B-AF7D-53AC1CDC1905}"/>
    <cellStyle name="Normal 5 2 2 2 3" xfId="212" xr:uid="{92941302-3CE1-4BF8-9AE0-897A3EA8D51B}"/>
    <cellStyle name="Normal 5 2 2 2 4" xfId="4685" xr:uid="{ED138F65-B2E8-411E-BF27-1FF66E95C6FA}"/>
    <cellStyle name="Normal 5 2 2 2 5" xfId="5315" xr:uid="{D1932F64-9994-4457-929D-A00DD57CD278}"/>
    <cellStyle name="Normal 5 2 2 3" xfId="213" xr:uid="{5CE0E15C-5913-4044-8123-09F35617A271}"/>
    <cellStyle name="Normal 5 2 2 3 2" xfId="214" xr:uid="{4204396A-562B-4A93-AD9D-34C2E979B327}"/>
    <cellStyle name="Normal 5 2 2 4" xfId="215" xr:uid="{6B0183E3-7962-4A4F-9019-A47BEBC98A9B}"/>
    <cellStyle name="Normal 5 2 2 5" xfId="312" xr:uid="{DC283CBA-96CE-4DAF-AE04-6E8A6AE3A84B}"/>
    <cellStyle name="Normal 5 2 2 6" xfId="4611" xr:uid="{7AEBD33A-66E5-4F6F-962E-35D1DFBF0AC8}"/>
    <cellStyle name="Normal 5 2 2 7" xfId="5344" xr:uid="{B0EEBF2B-6729-4375-B2B2-340D3F430A16}"/>
    <cellStyle name="Normal 5 2 3" xfId="216" xr:uid="{F4D3BDD4-5EC9-4E0C-AB96-1CA21FD2E47F}"/>
    <cellStyle name="Normal 5 2 3 2" xfId="217" xr:uid="{E69C895D-4108-4D46-AAE6-95B5F3902B88}"/>
    <cellStyle name="Normal 5 2 3 2 2" xfId="218" xr:uid="{02E98620-C3B6-46CE-ABF2-36C65EF12F02}"/>
    <cellStyle name="Normal 5 2 3 2 3" xfId="4574" xr:uid="{7351936C-6627-4D47-AA4C-F876FEEAFC7E}"/>
    <cellStyle name="Normal 5 2 3 2 4" xfId="5316" xr:uid="{CADDAC98-43B2-46F5-A682-9AB18A1C706A}"/>
    <cellStyle name="Normal 5 2 3 3" xfId="219" xr:uid="{E20DEF7B-227C-4A18-990A-0B7C97B6B4BD}"/>
    <cellStyle name="Normal 5 2 3 3 2" xfId="4757" xr:uid="{6D512B99-877C-4E35-87FA-B3923ECA105B}"/>
    <cellStyle name="Normal 5 2 3 4" xfId="4419" xr:uid="{5697DF5E-F335-4DF2-9688-9ED6801C6410}"/>
    <cellStyle name="Normal 5 2 3 4 2" xfId="4730" xr:uid="{F59F900A-65E2-401F-8F47-75601A60C510}"/>
    <cellStyle name="Normal 5 2 3 5" xfId="4612" xr:uid="{E83A6A90-4F9A-48C3-80C0-5E1D827D4F6B}"/>
    <cellStyle name="Normal 5 2 3 6" xfId="5336" xr:uid="{55661A48-59D3-4B61-B2F3-51EC0162F129}"/>
    <cellStyle name="Normal 5 2 3 7" xfId="5345" xr:uid="{2DB886C6-C1C3-466B-A12E-822289ECB9FD}"/>
    <cellStyle name="Normal 5 2 4" xfId="220" xr:uid="{3214D2BD-5237-41FB-9801-961451E2FDF8}"/>
    <cellStyle name="Normal 5 2 4 2" xfId="221" xr:uid="{0D723456-DB47-43B2-98BE-CA4F4816EDAD}"/>
    <cellStyle name="Normal 5 2 5" xfId="222" xr:uid="{7866E79F-4337-451A-AB9C-E68E5FF7308F}"/>
    <cellStyle name="Normal 5 2 6" xfId="207" xr:uid="{BB3C953A-6109-42E6-AE54-FF2FF14C082A}"/>
    <cellStyle name="Normal 5 3" xfId="78" xr:uid="{2E45B4E7-72D2-46CC-8C36-671649755858}"/>
    <cellStyle name="Normal 5 3 2" xfId="4421" xr:uid="{B689C2BC-7B9C-4A2D-B675-167DD4E25DCC}"/>
    <cellStyle name="Normal 5 3 3" xfId="4420" xr:uid="{1C941CED-6917-437A-ACFE-FAD84D905E39}"/>
    <cellStyle name="Normal 5 4" xfId="119" xr:uid="{FEB6E680-95C8-4F15-9AA5-FCE94F32EDA0}"/>
    <cellStyle name="Normal 5 4 10" xfId="2857" xr:uid="{CA6EA530-E584-4B60-A5DB-F762E8001F98}"/>
    <cellStyle name="Normal 5 4 11" xfId="2858" xr:uid="{EE37523D-0DEE-43B0-88A2-1C3B7161ACF9}"/>
    <cellStyle name="Normal 5 4 2" xfId="120" xr:uid="{8D4C0742-B9A5-46F7-84F0-0904EA4BDECC}"/>
    <cellStyle name="Normal 5 4 2 2" xfId="121" xr:uid="{DD91D0BD-B202-443B-BE4A-D4A3E345AEC8}"/>
    <cellStyle name="Normal 5 4 2 2 2" xfId="313" xr:uid="{9E879A69-FEAB-4385-818F-24B62F20516F}"/>
    <cellStyle name="Normal 5 4 2 2 2 2" xfId="545" xr:uid="{AEC39AB7-210B-4E64-9E0A-71F65C02E1E6}"/>
    <cellStyle name="Normal 5 4 2 2 2 2 2" xfId="546" xr:uid="{4B86A773-02F1-4B4E-876C-714E7E6C2109}"/>
    <cellStyle name="Normal 5 4 2 2 2 2 2 2" xfId="1192" xr:uid="{0D8AA947-F797-4209-8C9B-486FBE119150}"/>
    <cellStyle name="Normal 5 4 2 2 2 2 2 2 2" xfId="1193" xr:uid="{CEC64574-2605-413F-8CBE-3C4E1040BBB2}"/>
    <cellStyle name="Normal 5 4 2 2 2 2 2 3" xfId="1194" xr:uid="{B96370FF-5EE3-4D0C-9040-90E768CA4EE4}"/>
    <cellStyle name="Normal 5 4 2 2 2 2 3" xfId="1195" xr:uid="{38D82A3C-C105-4BAA-A45B-D1637BF14AC4}"/>
    <cellStyle name="Normal 5 4 2 2 2 2 3 2" xfId="1196" xr:uid="{3B324046-61AC-4DCA-A95A-FC39565F0E86}"/>
    <cellStyle name="Normal 5 4 2 2 2 2 4" xfId="1197" xr:uid="{E11DDA05-453A-4CB0-A1B3-13072C1CAB2C}"/>
    <cellStyle name="Normal 5 4 2 2 2 3" xfId="547" xr:uid="{D09BD7E3-3EF4-4F22-BF82-274C5A79B93B}"/>
    <cellStyle name="Normal 5 4 2 2 2 3 2" xfId="1198" xr:uid="{5FBB193C-72CF-41F6-B7A7-86AC80CF2DDA}"/>
    <cellStyle name="Normal 5 4 2 2 2 3 2 2" xfId="1199" xr:uid="{32779DA7-719B-435B-A5C2-1B31E2886AE4}"/>
    <cellStyle name="Normal 5 4 2 2 2 3 3" xfId="1200" xr:uid="{CC31BBEB-B63C-46D5-852C-BEAE8AE284C4}"/>
    <cellStyle name="Normal 5 4 2 2 2 3 4" xfId="2859" xr:uid="{B93A995C-F2A6-4B71-ADC7-0B3199B7D3E6}"/>
    <cellStyle name="Normal 5 4 2 2 2 4" xfId="1201" xr:uid="{1434EC28-BC11-47AD-A1B2-B7A63ADFBC77}"/>
    <cellStyle name="Normal 5 4 2 2 2 4 2" xfId="1202" xr:uid="{4D8644FD-4765-47DE-8345-E5A319EF1A86}"/>
    <cellStyle name="Normal 5 4 2 2 2 5" xfId="1203" xr:uid="{B7C4D075-FA47-42EF-98B4-989C14816B23}"/>
    <cellStyle name="Normal 5 4 2 2 2 6" xfId="2860" xr:uid="{F26C956B-075C-4116-9F2A-3B64552B8370}"/>
    <cellStyle name="Normal 5 4 2 2 3" xfId="314" xr:uid="{6878E796-E529-4CFC-B3EA-7439FE26214C}"/>
    <cellStyle name="Normal 5 4 2 2 3 2" xfId="548" xr:uid="{CE214C33-E6F9-4F1C-B8EA-7197477F2DE8}"/>
    <cellStyle name="Normal 5 4 2 2 3 2 2" xfId="549" xr:uid="{05533FAE-F72D-4A4F-AC79-07735A1007E6}"/>
    <cellStyle name="Normal 5 4 2 2 3 2 2 2" xfId="1204" xr:uid="{B023639D-B9A5-4CA4-B0DE-D2B71CD2E53C}"/>
    <cellStyle name="Normal 5 4 2 2 3 2 2 2 2" xfId="1205" xr:uid="{4EBF4FA4-4FEC-47CB-91F0-5BF00C3C31BF}"/>
    <cellStyle name="Normal 5 4 2 2 3 2 2 3" xfId="1206" xr:uid="{8D5B1E03-37CC-48B6-AF36-2ACCFD650AC5}"/>
    <cellStyle name="Normal 5 4 2 2 3 2 3" xfId="1207" xr:uid="{C7E467D9-C863-4606-8A64-AE16AFC85DF4}"/>
    <cellStyle name="Normal 5 4 2 2 3 2 3 2" xfId="1208" xr:uid="{1A1A41B0-D492-4C04-AE6E-18F45B72A0BF}"/>
    <cellStyle name="Normal 5 4 2 2 3 2 4" xfId="1209" xr:uid="{17D6F6FA-A17E-44EB-A288-55C09912CF5F}"/>
    <cellStyle name="Normal 5 4 2 2 3 3" xfId="550" xr:uid="{B1A0067C-B391-4F39-926B-31F0C736C67C}"/>
    <cellStyle name="Normal 5 4 2 2 3 3 2" xfId="1210" xr:uid="{0686EFC7-80E2-4D34-8EFE-814EF7958571}"/>
    <cellStyle name="Normal 5 4 2 2 3 3 2 2" xfId="1211" xr:uid="{C7E0A62D-24A2-410F-AD8F-B47A530483FE}"/>
    <cellStyle name="Normal 5 4 2 2 3 3 3" xfId="1212" xr:uid="{F017D7A9-5A9B-4F1A-8A9F-8EFBBAD102E1}"/>
    <cellStyle name="Normal 5 4 2 2 3 4" xfId="1213" xr:uid="{16EF20BA-3D6D-4D4D-AEC3-9AA88175A3D7}"/>
    <cellStyle name="Normal 5 4 2 2 3 4 2" xfId="1214" xr:uid="{E273502E-2837-411C-AD58-78537A1BF375}"/>
    <cellStyle name="Normal 5 4 2 2 3 5" xfId="1215" xr:uid="{F0E256F9-D5CA-48BF-A583-05CEE98D37B1}"/>
    <cellStyle name="Normal 5 4 2 2 4" xfId="551" xr:uid="{B5A5A119-9597-4E3D-8DCC-D3A0BCF1153B}"/>
    <cellStyle name="Normal 5 4 2 2 4 2" xfId="552" xr:uid="{74243817-D8A6-4D0D-AFE3-46C15933C209}"/>
    <cellStyle name="Normal 5 4 2 2 4 2 2" xfId="1216" xr:uid="{B32F6D74-0F1B-4DF4-851C-F407A8814105}"/>
    <cellStyle name="Normal 5 4 2 2 4 2 2 2" xfId="1217" xr:uid="{405C9355-5599-4921-BD43-0136635CAAA2}"/>
    <cellStyle name="Normal 5 4 2 2 4 2 3" xfId="1218" xr:uid="{6036A36D-7DDF-4541-9DBA-45269B4A82D2}"/>
    <cellStyle name="Normal 5 4 2 2 4 3" xfId="1219" xr:uid="{B663B9E4-8AC0-4F14-99F8-AB414EE3E886}"/>
    <cellStyle name="Normal 5 4 2 2 4 3 2" xfId="1220" xr:uid="{234AC3DB-D607-4092-9364-CE75B3C2DAC9}"/>
    <cellStyle name="Normal 5 4 2 2 4 4" xfId="1221" xr:uid="{226A4839-5623-4636-8BBD-605F7F019FD7}"/>
    <cellStyle name="Normal 5 4 2 2 5" xfId="553" xr:uid="{E2668201-43F1-49B4-AFB2-47A266C32D60}"/>
    <cellStyle name="Normal 5 4 2 2 5 2" xfId="1222" xr:uid="{DAECFA58-89A1-4729-BD74-24C44C7ADE42}"/>
    <cellStyle name="Normal 5 4 2 2 5 2 2" xfId="1223" xr:uid="{F5BE16F1-1D7F-437E-B0E3-D5A7CBA752CE}"/>
    <cellStyle name="Normal 5 4 2 2 5 3" xfId="1224" xr:uid="{8B0ECA50-C59F-4D10-9811-1FC1C3D5F4E7}"/>
    <cellStyle name="Normal 5 4 2 2 5 4" xfId="2861" xr:uid="{D8BD0956-04C1-4336-B681-EC58DEC5520B}"/>
    <cellStyle name="Normal 5 4 2 2 6" xfId="1225" xr:uid="{52592214-8658-4ADB-B24E-6697956CBA59}"/>
    <cellStyle name="Normal 5 4 2 2 6 2" xfId="1226" xr:uid="{551C914F-2DAA-463E-902F-440D1B40C20C}"/>
    <cellStyle name="Normal 5 4 2 2 7" xfId="1227" xr:uid="{F66C73C8-8899-4C83-A435-048F32D27BC9}"/>
    <cellStyle name="Normal 5 4 2 2 8" xfId="2862" xr:uid="{FF70A373-E48F-429D-979B-2EF45141F93D}"/>
    <cellStyle name="Normal 5 4 2 3" xfId="315" xr:uid="{56CBC9FF-71F4-45BC-B3B7-D08EBC2E1FD3}"/>
    <cellStyle name="Normal 5 4 2 3 2" xfId="554" xr:uid="{A1B1CF99-D803-465D-B2FB-7F2BCDD1DB77}"/>
    <cellStyle name="Normal 5 4 2 3 2 2" xfId="555" xr:uid="{2A0B276B-C75B-432A-8556-6A6E5569D166}"/>
    <cellStyle name="Normal 5 4 2 3 2 2 2" xfId="1228" xr:uid="{73D350A4-ABB5-43EC-B6DB-DC58AD9740AC}"/>
    <cellStyle name="Normal 5 4 2 3 2 2 2 2" xfId="1229" xr:uid="{5D41C4F2-0295-4797-ACA3-E92FA5B6BB26}"/>
    <cellStyle name="Normal 5 4 2 3 2 2 3" xfId="1230" xr:uid="{EDF2C375-9AE0-4EB7-A067-BB33C510BDE9}"/>
    <cellStyle name="Normal 5 4 2 3 2 3" xfId="1231" xr:uid="{1DB3D136-36B1-4E30-970E-5733956041A5}"/>
    <cellStyle name="Normal 5 4 2 3 2 3 2" xfId="1232" xr:uid="{FDB769E4-721E-4C1F-B98F-772E3BF4BC07}"/>
    <cellStyle name="Normal 5 4 2 3 2 4" xfId="1233" xr:uid="{31407826-C7FD-4D2C-88D1-A47FEB212F63}"/>
    <cellStyle name="Normal 5 4 2 3 3" xfId="556" xr:uid="{D2B12FEF-1415-4B3A-A31D-DE5296D6EA6D}"/>
    <cellStyle name="Normal 5 4 2 3 3 2" xfId="1234" xr:uid="{8F597E1C-6036-446D-8418-ACC7E3C8E9C2}"/>
    <cellStyle name="Normal 5 4 2 3 3 2 2" xfId="1235" xr:uid="{E7ED6A46-8415-45C7-8D85-E819B1FF4CDA}"/>
    <cellStyle name="Normal 5 4 2 3 3 3" xfId="1236" xr:uid="{D393C708-D270-4C40-8D8F-194F1064CED9}"/>
    <cellStyle name="Normal 5 4 2 3 3 4" xfId="2863" xr:uid="{DC7B0D45-4350-46BC-BFEC-A5BD75023A04}"/>
    <cellStyle name="Normal 5 4 2 3 4" xfId="1237" xr:uid="{011BD2EE-1A85-4E3C-AF46-C065B505D862}"/>
    <cellStyle name="Normal 5 4 2 3 4 2" xfId="1238" xr:uid="{E98CA1DA-57C6-4D47-9427-B3D9A57EA52D}"/>
    <cellStyle name="Normal 5 4 2 3 5" xfId="1239" xr:uid="{FFE68580-C2C4-465B-ACA9-965E5CC8DDF1}"/>
    <cellStyle name="Normal 5 4 2 3 6" xfId="2864" xr:uid="{0A52529F-EF67-4801-B29B-4560EDCCDC65}"/>
    <cellStyle name="Normal 5 4 2 4" xfId="316" xr:uid="{E2B4187C-ACE6-456C-91B6-FCDF586C0AC1}"/>
    <cellStyle name="Normal 5 4 2 4 2" xfId="557" xr:uid="{C4DFAB01-9332-4312-A346-1FC61720443E}"/>
    <cellStyle name="Normal 5 4 2 4 2 2" xfId="558" xr:uid="{DC8C0C9B-08F1-47A5-8EE2-2D3CA58AECE3}"/>
    <cellStyle name="Normal 5 4 2 4 2 2 2" xfId="1240" xr:uid="{9432DEAE-6BFD-4D2F-8CD0-6B31969C1D30}"/>
    <cellStyle name="Normal 5 4 2 4 2 2 2 2" xfId="1241" xr:uid="{ED16AF15-ED54-4625-AF6E-C2052BFCD927}"/>
    <cellStyle name="Normal 5 4 2 4 2 2 3" xfId="1242" xr:uid="{B75BB50E-2025-479E-92A9-57ABFCC2C643}"/>
    <cellStyle name="Normal 5 4 2 4 2 3" xfId="1243" xr:uid="{B630649E-3E40-4D6A-A5C2-CA755BF3B9EE}"/>
    <cellStyle name="Normal 5 4 2 4 2 3 2" xfId="1244" xr:uid="{48E58166-4A0A-4FE7-83DF-735139A22749}"/>
    <cellStyle name="Normal 5 4 2 4 2 4" xfId="1245" xr:uid="{81BD9D4E-0657-4D77-8366-F52E7516A42A}"/>
    <cellStyle name="Normal 5 4 2 4 3" xfId="559" xr:uid="{AA4FB07C-2592-40EE-BE26-4CA9F85360B0}"/>
    <cellStyle name="Normal 5 4 2 4 3 2" xfId="1246" xr:uid="{60367DB1-60D9-42EC-ADCC-9D5336250D0B}"/>
    <cellStyle name="Normal 5 4 2 4 3 2 2" xfId="1247" xr:uid="{0A290073-3878-43A2-AF8C-9A549F75EA37}"/>
    <cellStyle name="Normal 5 4 2 4 3 3" xfId="1248" xr:uid="{42ABA848-DDFB-4B76-911A-491D1FB5A493}"/>
    <cellStyle name="Normal 5 4 2 4 4" xfId="1249" xr:uid="{2B1F9DFB-E68B-45FB-BEBC-3594400187D3}"/>
    <cellStyle name="Normal 5 4 2 4 4 2" xfId="1250" xr:uid="{FA06DD31-7775-49F4-A63C-66254B355186}"/>
    <cellStyle name="Normal 5 4 2 4 5" xfId="1251" xr:uid="{D22AFDE1-B61B-4424-BEAF-B2CEAF9E87EE}"/>
    <cellStyle name="Normal 5 4 2 5" xfId="317" xr:uid="{220C2619-CA67-4117-A18D-5AEA13AD20E4}"/>
    <cellStyle name="Normal 5 4 2 5 2" xfId="560" xr:uid="{DD376725-F39D-4DD4-8FE1-DD1A0C5EE777}"/>
    <cellStyle name="Normal 5 4 2 5 2 2" xfId="1252" xr:uid="{EBF9C427-FDD4-48AE-8C18-89A4813EF4EB}"/>
    <cellStyle name="Normal 5 4 2 5 2 2 2" xfId="1253" xr:uid="{5D5E5C10-7D35-4719-9892-4A8222CDED53}"/>
    <cellStyle name="Normal 5 4 2 5 2 3" xfId="1254" xr:uid="{563E2B68-CC67-42E1-8919-CA18B5AF8465}"/>
    <cellStyle name="Normal 5 4 2 5 3" xfId="1255" xr:uid="{FA9A584A-E88F-4745-A9DB-C9A730668328}"/>
    <cellStyle name="Normal 5 4 2 5 3 2" xfId="1256" xr:uid="{D681134B-586A-428B-BFCC-2EA40E3A9A10}"/>
    <cellStyle name="Normal 5 4 2 5 4" xfId="1257" xr:uid="{79A8289D-FE64-4D80-969B-CB2DCCFCE3A1}"/>
    <cellStyle name="Normal 5 4 2 6" xfId="561" xr:uid="{663319D0-CDCF-468E-8625-4F5B984CE297}"/>
    <cellStyle name="Normal 5 4 2 6 2" xfId="1258" xr:uid="{96AB8608-BE32-485F-9169-868921EDE0C6}"/>
    <cellStyle name="Normal 5 4 2 6 2 2" xfId="1259" xr:uid="{C0655148-A52D-435B-8619-6E8CEFE88E25}"/>
    <cellStyle name="Normal 5 4 2 6 2 3" xfId="4434" xr:uid="{0404A9CB-F96E-4545-9CDB-98BE1FFDA07F}"/>
    <cellStyle name="Normal 5 4 2 6 3" xfId="1260" xr:uid="{49D2B2F3-0988-49CA-AE60-5C76C5D06CE3}"/>
    <cellStyle name="Normal 5 4 2 6 4" xfId="2865" xr:uid="{2698F503-031F-4961-98C2-FE34772310EE}"/>
    <cellStyle name="Normal 5 4 2 6 4 2" xfId="4599" xr:uid="{3F57A925-E6EA-475A-9E6E-C9ED3905EFF9}"/>
    <cellStyle name="Normal 5 4 2 6 4 3" xfId="4698" xr:uid="{C9C71DBC-EFF5-4FF6-94C3-47B26017418B}"/>
    <cellStyle name="Normal 5 4 2 6 4 4" xfId="4626" xr:uid="{1C535FFC-C5A2-42E7-9284-B27A459BC42E}"/>
    <cellStyle name="Normal 5 4 2 7" xfId="1261" xr:uid="{F1E1D05D-8B54-42B6-B9D5-A740AD605C28}"/>
    <cellStyle name="Normal 5 4 2 7 2" xfId="1262" xr:uid="{914FA98A-F7E0-447B-984E-35F859A36E4C}"/>
    <cellStyle name="Normal 5 4 2 8" xfId="1263" xr:uid="{2421081C-CBB8-4B7F-A2E4-37161FE6A7D6}"/>
    <cellStyle name="Normal 5 4 2 9" xfId="2866" xr:uid="{1959A2A3-C3FF-4B7C-B857-D2DE865E502F}"/>
    <cellStyle name="Normal 5 4 3" xfId="122" xr:uid="{83E6F512-BD94-4CDF-91BB-265348450022}"/>
    <cellStyle name="Normal 5 4 3 2" xfId="123" xr:uid="{DEF64658-9253-4766-AE8E-6C356CADC1A1}"/>
    <cellStyle name="Normal 5 4 3 2 2" xfId="562" xr:uid="{765475E1-7ECA-400C-904A-9C0FC4FBC5FE}"/>
    <cellStyle name="Normal 5 4 3 2 2 2" xfId="563" xr:uid="{3353D318-A9BD-49A0-88E2-6CB93C8CDE80}"/>
    <cellStyle name="Normal 5 4 3 2 2 2 2" xfId="1264" xr:uid="{B176F419-440E-4046-9806-26C3C8397948}"/>
    <cellStyle name="Normal 5 4 3 2 2 2 2 2" xfId="1265" xr:uid="{91148D74-ADC5-4FE6-8910-C6281E3553BC}"/>
    <cellStyle name="Normal 5 4 3 2 2 2 3" xfId="1266" xr:uid="{DCEE12AC-C163-4282-B208-49330EC619E7}"/>
    <cellStyle name="Normal 5 4 3 2 2 3" xfId="1267" xr:uid="{365354C5-854D-4516-8E95-F1636A00EE73}"/>
    <cellStyle name="Normal 5 4 3 2 2 3 2" xfId="1268" xr:uid="{08CA307B-8F18-4EC8-912C-60213A562CC6}"/>
    <cellStyle name="Normal 5 4 3 2 2 4" xfId="1269" xr:uid="{CF2F4479-3127-4449-9D67-BA0FFEEC0CAA}"/>
    <cellStyle name="Normal 5 4 3 2 3" xfId="564" xr:uid="{542FF47F-48ED-4152-8A9F-75B7DDFA813B}"/>
    <cellStyle name="Normal 5 4 3 2 3 2" xfId="1270" xr:uid="{9CABFDE8-B401-4B04-A642-3180C76522B7}"/>
    <cellStyle name="Normal 5 4 3 2 3 2 2" xfId="1271" xr:uid="{2BFC67EA-074F-47D9-80D9-8DCDF18F5F9C}"/>
    <cellStyle name="Normal 5 4 3 2 3 3" xfId="1272" xr:uid="{15938BB9-4158-4534-94BF-7FB44DB38BCF}"/>
    <cellStyle name="Normal 5 4 3 2 3 4" xfId="2867" xr:uid="{EE6A58DB-E0C9-430A-B6CF-C6CF82E75743}"/>
    <cellStyle name="Normal 5 4 3 2 4" xfId="1273" xr:uid="{80B25FA9-525A-4A0C-A2A5-5360BA9A259D}"/>
    <cellStyle name="Normal 5 4 3 2 4 2" xfId="1274" xr:uid="{6C31479D-E271-47D6-9A3F-101B7282D0B4}"/>
    <cellStyle name="Normal 5 4 3 2 5" xfId="1275" xr:uid="{2652815F-9FF2-40FC-8F0C-EBF200E95D9A}"/>
    <cellStyle name="Normal 5 4 3 2 6" xfId="2868" xr:uid="{E45352F0-7005-449D-AE43-987F91849BDC}"/>
    <cellStyle name="Normal 5 4 3 3" xfId="318" xr:uid="{C2E4C23A-AFC6-44B9-9011-501E9758B7E3}"/>
    <cellStyle name="Normal 5 4 3 3 2" xfId="565" xr:uid="{348F96B4-8524-4074-BBBB-D50131481377}"/>
    <cellStyle name="Normal 5 4 3 3 2 2" xfId="566" xr:uid="{64DC06D4-AE97-452A-A787-563829305281}"/>
    <cellStyle name="Normal 5 4 3 3 2 2 2" xfId="1276" xr:uid="{D38A5E8C-5FEC-4CCA-962E-46755C917B73}"/>
    <cellStyle name="Normal 5 4 3 3 2 2 2 2" xfId="1277" xr:uid="{18F04986-901D-4E2B-8A4A-A55A3AED48AD}"/>
    <cellStyle name="Normal 5 4 3 3 2 2 3" xfId="1278" xr:uid="{7907AFBB-8DB3-4C0F-B9AD-CCC0CBE6411E}"/>
    <cellStyle name="Normal 5 4 3 3 2 3" xfId="1279" xr:uid="{42B38008-CFBD-46B4-8A47-1C1EB1E18DAE}"/>
    <cellStyle name="Normal 5 4 3 3 2 3 2" xfId="1280" xr:uid="{F3C4CDF7-9FAD-446B-A331-A8AEAE38032D}"/>
    <cellStyle name="Normal 5 4 3 3 2 4" xfId="1281" xr:uid="{870DF9C9-F783-4BC5-AE69-6284D9A61632}"/>
    <cellStyle name="Normal 5 4 3 3 3" xfId="567" xr:uid="{4E1B51CF-8E16-4204-9333-ECB85D1F777B}"/>
    <cellStyle name="Normal 5 4 3 3 3 2" xfId="1282" xr:uid="{187CF1E0-8E6C-40F3-99D7-A1EC6319DBC7}"/>
    <cellStyle name="Normal 5 4 3 3 3 2 2" xfId="1283" xr:uid="{DD3B3F76-C97A-4FD8-8305-59954E6C456A}"/>
    <cellStyle name="Normal 5 4 3 3 3 3" xfId="1284" xr:uid="{6AA72CFE-7C75-4550-A045-1C864E42CFB5}"/>
    <cellStyle name="Normal 5 4 3 3 4" xfId="1285" xr:uid="{8EBFD4AF-D54B-41C5-ABAD-8BDFA64952C5}"/>
    <cellStyle name="Normal 5 4 3 3 4 2" xfId="1286" xr:uid="{745A9513-B827-4C35-A8E1-E84A18EBCDB8}"/>
    <cellStyle name="Normal 5 4 3 3 5" xfId="1287" xr:uid="{05C07E70-304D-41D0-A89D-7750821ABDDC}"/>
    <cellStyle name="Normal 5 4 3 4" xfId="319" xr:uid="{0FA1AC38-47B5-4510-8C11-91DE8C8A4B9A}"/>
    <cellStyle name="Normal 5 4 3 4 2" xfId="568" xr:uid="{38B17B77-05B0-4A46-B7AC-C07B335470D3}"/>
    <cellStyle name="Normal 5 4 3 4 2 2" xfId="1288" xr:uid="{A5EFF69E-4A1A-4492-B8CB-7D6B3E942275}"/>
    <cellStyle name="Normal 5 4 3 4 2 2 2" xfId="1289" xr:uid="{DBB4D201-8C4D-434F-B784-64F11E0F063B}"/>
    <cellStyle name="Normal 5 4 3 4 2 3" xfId="1290" xr:uid="{729F0537-F32F-4F23-AD65-05C2506BE67A}"/>
    <cellStyle name="Normal 5 4 3 4 3" xfId="1291" xr:uid="{1D954E1C-1349-43F0-9DCE-5917EE24D0F2}"/>
    <cellStyle name="Normal 5 4 3 4 3 2" xfId="1292" xr:uid="{9BE19E04-9AD1-478C-BD79-7FB53CEEEDD2}"/>
    <cellStyle name="Normal 5 4 3 4 4" xfId="1293" xr:uid="{A6D91136-D422-4183-A2E1-CE333016BFA9}"/>
    <cellStyle name="Normal 5 4 3 5" xfId="569" xr:uid="{5C9B1AC3-54E5-433B-9828-29B8645047A3}"/>
    <cellStyle name="Normal 5 4 3 5 2" xfId="1294" xr:uid="{EFF39DE7-0F39-4CE3-B1C0-3F7C51FD1559}"/>
    <cellStyle name="Normal 5 4 3 5 2 2" xfId="1295" xr:uid="{230D52C8-BD35-4912-8551-C6C542FF0253}"/>
    <cellStyle name="Normal 5 4 3 5 3" xfId="1296" xr:uid="{02D43819-C47D-46DB-8F04-7EB11965DC5B}"/>
    <cellStyle name="Normal 5 4 3 5 4" xfId="2869" xr:uid="{FBC4158A-2595-4159-9DC9-44FBEF0EE095}"/>
    <cellStyle name="Normal 5 4 3 6" xfId="1297" xr:uid="{E78B1C0A-0FD9-4208-BC51-6C0BFEDC58EE}"/>
    <cellStyle name="Normal 5 4 3 6 2" xfId="1298" xr:uid="{B7A5614B-E4EB-4A0D-9FAA-B89AAF4FF315}"/>
    <cellStyle name="Normal 5 4 3 7" xfId="1299" xr:uid="{8AB9E2E5-E80C-49D7-90F9-984CABDD8681}"/>
    <cellStyle name="Normal 5 4 3 8" xfId="2870" xr:uid="{F9490DD8-A293-463A-BAE2-282AD94A545E}"/>
    <cellStyle name="Normal 5 4 4" xfId="124" xr:uid="{5640F529-A334-415B-9053-708B1D60E800}"/>
    <cellStyle name="Normal 5 4 4 2" xfId="461" xr:uid="{9192F970-35F7-427F-B5E1-680FDAE38A34}"/>
    <cellStyle name="Normal 5 4 4 2 2" xfId="570" xr:uid="{77F07F62-88BD-4D74-8301-5767FAA39FF4}"/>
    <cellStyle name="Normal 5 4 4 2 2 2" xfId="1300" xr:uid="{B5E8AE85-4349-44D6-AE41-C01B745CB019}"/>
    <cellStyle name="Normal 5 4 4 2 2 2 2" xfId="1301" xr:uid="{6E3D4293-23C0-4A77-806B-43EDEA3BD26A}"/>
    <cellStyle name="Normal 5 4 4 2 2 3" xfId="1302" xr:uid="{E2F3FE75-1987-4E2C-BAE9-65879517BABE}"/>
    <cellStyle name="Normal 5 4 4 2 2 4" xfId="2871" xr:uid="{580F2305-6D74-4AC8-BC62-E1A1980FC921}"/>
    <cellStyle name="Normal 5 4 4 2 3" xfId="1303" xr:uid="{72E8FD27-959B-45BE-B962-D67FD72619F3}"/>
    <cellStyle name="Normal 5 4 4 2 3 2" xfId="1304" xr:uid="{7305A974-036D-4054-BC15-6416D8F3E85A}"/>
    <cellStyle name="Normal 5 4 4 2 4" xfId="1305" xr:uid="{0ED7AFE0-383B-43DF-892E-5A54B49DE498}"/>
    <cellStyle name="Normal 5 4 4 2 5" xfId="2872" xr:uid="{9608A0DE-F9FF-47AE-9D96-B901D2DD7D2D}"/>
    <cellStyle name="Normal 5 4 4 3" xfId="571" xr:uid="{C9DA22C1-C04D-4498-AF47-15E0FAD50C84}"/>
    <cellStyle name="Normal 5 4 4 3 2" xfId="1306" xr:uid="{02439E8E-588E-41D5-A974-229E1AB81BE9}"/>
    <cellStyle name="Normal 5 4 4 3 2 2" xfId="1307" xr:uid="{FA65B2E0-F246-486F-BAEB-339728F3338B}"/>
    <cellStyle name="Normal 5 4 4 3 3" xfId="1308" xr:uid="{5930CFDC-A6AE-4FC0-8BA5-8998A3BD713F}"/>
    <cellStyle name="Normal 5 4 4 3 4" xfId="2873" xr:uid="{366856AF-76A1-4816-990D-8FB50A954BBE}"/>
    <cellStyle name="Normal 5 4 4 4" xfId="1309" xr:uid="{DF602DEC-C0BC-4A5B-8496-B7EF487C3E80}"/>
    <cellStyle name="Normal 5 4 4 4 2" xfId="1310" xr:uid="{03F6BA66-6DD0-434E-8891-E55E2DA22365}"/>
    <cellStyle name="Normal 5 4 4 4 3" xfId="2874" xr:uid="{349128AA-4D3C-49C5-8299-BFEC9E03DF74}"/>
    <cellStyle name="Normal 5 4 4 4 4" xfId="2875" xr:uid="{90AF2536-1E4D-4064-AE4F-AAECFB7937FA}"/>
    <cellStyle name="Normal 5 4 4 5" xfId="1311" xr:uid="{810677A9-D0AD-4657-9B58-723155C237C8}"/>
    <cellStyle name="Normal 5 4 4 6" xfId="2876" xr:uid="{2E9125A2-9C82-4950-ABCE-7389D8263A74}"/>
    <cellStyle name="Normal 5 4 4 7" xfId="2877" xr:uid="{2A672C0A-5761-4483-940C-70B99949050A}"/>
    <cellStyle name="Normal 5 4 5" xfId="320" xr:uid="{82400D78-C21E-4001-9DDB-C99B7E84DBC1}"/>
    <cellStyle name="Normal 5 4 5 2" xfId="572" xr:uid="{9FF46496-D71E-4864-9016-17344160F2B2}"/>
    <cellStyle name="Normal 5 4 5 2 2" xfId="573" xr:uid="{57C68CC5-35CA-44BA-A404-74A521C88D20}"/>
    <cellStyle name="Normal 5 4 5 2 2 2" xfId="1312" xr:uid="{4C694B3B-275F-45E1-A9AF-EB6BD947FD87}"/>
    <cellStyle name="Normal 5 4 5 2 2 2 2" xfId="1313" xr:uid="{31C0424E-A0A2-4E50-AA78-565680E0D4F2}"/>
    <cellStyle name="Normal 5 4 5 2 2 3" xfId="1314" xr:uid="{29DB369F-391F-430C-9FBD-89F87E118A76}"/>
    <cellStyle name="Normal 5 4 5 2 3" xfId="1315" xr:uid="{3F1F9739-51C9-402B-A558-F241EDAE1038}"/>
    <cellStyle name="Normal 5 4 5 2 3 2" xfId="1316" xr:uid="{F974E6A6-748C-46F4-BD05-F11743B75C28}"/>
    <cellStyle name="Normal 5 4 5 2 4" xfId="1317" xr:uid="{72B10F1B-7D29-4DF6-904D-BA3EB6EE6275}"/>
    <cellStyle name="Normal 5 4 5 3" xfId="574" xr:uid="{CB58C423-CF4D-4AB7-B18D-996C2A2359EA}"/>
    <cellStyle name="Normal 5 4 5 3 2" xfId="1318" xr:uid="{5EE8334A-58D7-4937-B101-2008E61E014B}"/>
    <cellStyle name="Normal 5 4 5 3 2 2" xfId="1319" xr:uid="{FFE725DA-CF43-43FE-AC1F-569D72EFD126}"/>
    <cellStyle name="Normal 5 4 5 3 3" xfId="1320" xr:uid="{9214B05E-B783-495F-97E3-3388D84D220B}"/>
    <cellStyle name="Normal 5 4 5 3 4" xfId="2878" xr:uid="{066EDBE9-0F61-4FAF-8DF1-1A54EB343C8D}"/>
    <cellStyle name="Normal 5 4 5 4" xfId="1321" xr:uid="{ABF3B4E1-8ED8-4318-B187-88824B6C81A5}"/>
    <cellStyle name="Normal 5 4 5 4 2" xfId="1322" xr:uid="{903A8DC4-3DB9-427D-989E-5DF429B810F0}"/>
    <cellStyle name="Normal 5 4 5 5" xfId="1323" xr:uid="{DBA8C1C1-E6B0-45AE-8EB8-07DACE6037A6}"/>
    <cellStyle name="Normal 5 4 5 6" xfId="2879" xr:uid="{6C83E592-2E08-48E5-9002-8D42428C0B3E}"/>
    <cellStyle name="Normal 5 4 6" xfId="321" xr:uid="{CA0DE177-BFA7-4521-BCBD-B74EEC422E95}"/>
    <cellStyle name="Normal 5 4 6 2" xfId="575" xr:uid="{18A7852F-14CD-4067-9A2D-D64E22E60DFC}"/>
    <cellStyle name="Normal 5 4 6 2 2" xfId="1324" xr:uid="{7B395AA2-CEA8-4673-8A41-03DAC6C56D8B}"/>
    <cellStyle name="Normal 5 4 6 2 2 2" xfId="1325" xr:uid="{5B0C93CB-97A8-42E2-B0AD-DFC830928EAC}"/>
    <cellStyle name="Normal 5 4 6 2 3" xfId="1326" xr:uid="{9546A9E0-285C-40CD-BD26-FAD59659BEC2}"/>
    <cellStyle name="Normal 5 4 6 2 4" xfId="2880" xr:uid="{74532A97-FE16-481C-9D44-11E1ADCA23B4}"/>
    <cellStyle name="Normal 5 4 6 3" xfId="1327" xr:uid="{B40CAC12-5BF3-4FD0-8C34-A33BFEC68C70}"/>
    <cellStyle name="Normal 5 4 6 3 2" xfId="1328" xr:uid="{8CA09737-BC0C-47D6-837A-D74A35B621BF}"/>
    <cellStyle name="Normal 5 4 6 4" xfId="1329" xr:uid="{0A7F9CF0-6E31-4830-BD9D-C4DDE34CFA4F}"/>
    <cellStyle name="Normal 5 4 6 5" xfId="2881" xr:uid="{916EF4DC-9ECF-44EC-BC3D-15C248C3D64D}"/>
    <cellStyle name="Normal 5 4 7" xfId="576" xr:uid="{DC6A5DB1-FCFE-44DC-AD97-CB57E9981417}"/>
    <cellStyle name="Normal 5 4 7 2" xfId="1330" xr:uid="{6C014E8A-E7CB-4BF2-9312-C23D2A885ACB}"/>
    <cellStyle name="Normal 5 4 7 2 2" xfId="1331" xr:uid="{BD37ED06-069C-4AC8-B94C-3E126D8342A5}"/>
    <cellStyle name="Normal 5 4 7 2 3" xfId="4433" xr:uid="{93025867-5684-40C8-A683-5427158B5992}"/>
    <cellStyle name="Normal 5 4 7 3" xfId="1332" xr:uid="{C72C31A3-C84C-4CB3-9A1C-65995F6492F1}"/>
    <cellStyle name="Normal 5 4 7 4" xfId="2882" xr:uid="{03028D6F-6031-4F3C-AF4F-A11E0C09C3EB}"/>
    <cellStyle name="Normal 5 4 7 4 2" xfId="4598" xr:uid="{5A09E74D-B2D2-409A-8C5C-89EEB44AD6CA}"/>
    <cellStyle name="Normal 5 4 7 4 3" xfId="4699" xr:uid="{B7DE637B-799C-4328-95D8-0824923095FD}"/>
    <cellStyle name="Normal 5 4 7 4 4" xfId="4625" xr:uid="{72F1C85B-BE9B-49BC-B087-18ACD3C43227}"/>
    <cellStyle name="Normal 5 4 8" xfId="1333" xr:uid="{282C77AD-5BE7-4BD8-991D-01862A6AD427}"/>
    <cellStyle name="Normal 5 4 8 2" xfId="1334" xr:uid="{52ABFA8C-5D07-4C80-965C-B61340D52164}"/>
    <cellStyle name="Normal 5 4 8 3" xfId="2883" xr:uid="{5FF2AB55-165B-436E-A857-257592212A33}"/>
    <cellStyle name="Normal 5 4 8 4" xfId="2884" xr:uid="{BD9799A3-2F15-49CC-92E1-734CA2F55722}"/>
    <cellStyle name="Normal 5 4 9" xfId="1335" xr:uid="{DADA6D4E-3315-4509-B5E2-743E647BDF24}"/>
    <cellStyle name="Normal 5 5" xfId="125" xr:uid="{98DFB8B1-C7AD-4E3E-98E3-6C31D6F0BF49}"/>
    <cellStyle name="Normal 5 5 10" xfId="2885" xr:uid="{D1EB9B30-300B-436F-9F77-69EAB6651EDF}"/>
    <cellStyle name="Normal 5 5 11" xfId="2886" xr:uid="{163E3FD6-0B7D-4093-A5A9-963F4DE6AEF4}"/>
    <cellStyle name="Normal 5 5 2" xfId="126" xr:uid="{106DA205-37DC-4149-9086-413B4404BE88}"/>
    <cellStyle name="Normal 5 5 2 2" xfId="127" xr:uid="{24CF2E9A-9EE4-4F48-A0C9-565D221B544C}"/>
    <cellStyle name="Normal 5 5 2 2 2" xfId="322" xr:uid="{F639EA2F-3C49-4D03-A2A9-D2C525188BD2}"/>
    <cellStyle name="Normal 5 5 2 2 2 2" xfId="577" xr:uid="{09A92A62-8C0D-4757-8B8E-52DDCFB001D4}"/>
    <cellStyle name="Normal 5 5 2 2 2 2 2" xfId="1336" xr:uid="{68C87F87-35A3-483A-ADD0-3DEF8094AD17}"/>
    <cellStyle name="Normal 5 5 2 2 2 2 2 2" xfId="1337" xr:uid="{00003FA5-A011-45A6-B0D2-E7D71AC20F6E}"/>
    <cellStyle name="Normal 5 5 2 2 2 2 3" xfId="1338" xr:uid="{B591DC2B-D59F-40F1-9F16-E38EF47568D9}"/>
    <cellStyle name="Normal 5 5 2 2 2 2 4" xfId="2887" xr:uid="{376311D2-8ABF-479E-B464-C783E45BB77A}"/>
    <cellStyle name="Normal 5 5 2 2 2 3" xfId="1339" xr:uid="{D790B2E7-F9C1-4064-B8E5-0F9BF823FB6E}"/>
    <cellStyle name="Normal 5 5 2 2 2 3 2" xfId="1340" xr:uid="{E13CFA65-E205-4CE1-A848-B931BA25531D}"/>
    <cellStyle name="Normal 5 5 2 2 2 3 3" xfId="2888" xr:uid="{A18443F4-8294-4D77-80ED-88E0713DA7FC}"/>
    <cellStyle name="Normal 5 5 2 2 2 3 4" xfId="2889" xr:uid="{AFF128BA-BDC8-4F3F-9592-77758F3A977F}"/>
    <cellStyle name="Normal 5 5 2 2 2 4" xfId="1341" xr:uid="{F9955BD8-6CC6-4B17-85CD-060C02F9128D}"/>
    <cellStyle name="Normal 5 5 2 2 2 5" xfId="2890" xr:uid="{74BE2C0B-1632-442E-BA8A-F1A6873D3FA8}"/>
    <cellStyle name="Normal 5 5 2 2 2 6" xfId="2891" xr:uid="{F15E910B-B4F5-4ECD-A80F-B1084F1A5AA8}"/>
    <cellStyle name="Normal 5 5 2 2 3" xfId="578" xr:uid="{9C28171F-73DA-4FEB-BF1E-EB4F52EF7B6C}"/>
    <cellStyle name="Normal 5 5 2 2 3 2" xfId="1342" xr:uid="{FE2B090B-B422-4715-A684-A27CD89EDF71}"/>
    <cellStyle name="Normal 5 5 2 2 3 2 2" xfId="1343" xr:uid="{3A6499AA-31E0-4C91-8A00-5C5ED8903914}"/>
    <cellStyle name="Normal 5 5 2 2 3 2 3" xfId="2892" xr:uid="{473C9CC3-2E23-446B-B18B-A16594924648}"/>
    <cellStyle name="Normal 5 5 2 2 3 2 4" xfId="2893" xr:uid="{F9604B6C-9349-420D-8720-D31A3FC25AE8}"/>
    <cellStyle name="Normal 5 5 2 2 3 3" xfId="1344" xr:uid="{B26C166D-42AC-4BA7-8ABD-C0A8F59CE7A9}"/>
    <cellStyle name="Normal 5 5 2 2 3 4" xfId="2894" xr:uid="{4FB29D97-A500-4BCA-8792-BC58A959D503}"/>
    <cellStyle name="Normal 5 5 2 2 3 5" xfId="2895" xr:uid="{673A7F70-6CA9-41E1-89AB-4DE5153F6383}"/>
    <cellStyle name="Normal 5 5 2 2 4" xfId="1345" xr:uid="{08ED601F-0B16-4E43-B108-6D51C005C509}"/>
    <cellStyle name="Normal 5 5 2 2 4 2" xfId="1346" xr:uid="{5BE9EA67-A0BC-4CF0-B4A0-8F808A88524C}"/>
    <cellStyle name="Normal 5 5 2 2 4 3" xfId="2896" xr:uid="{FDAE95A1-C476-40AB-8CE8-E3D7A9EB49C2}"/>
    <cellStyle name="Normal 5 5 2 2 4 4" xfId="2897" xr:uid="{CB26DF3A-A9CB-4D35-AAC4-D49B693886F7}"/>
    <cellStyle name="Normal 5 5 2 2 5" xfId="1347" xr:uid="{546D9018-BA93-4BA0-9406-EC722BA340A2}"/>
    <cellStyle name="Normal 5 5 2 2 5 2" xfId="2898" xr:uid="{9FE86AC8-52CF-422C-9BA4-517CC0BB9416}"/>
    <cellStyle name="Normal 5 5 2 2 5 3" xfId="2899" xr:uid="{3CDC0BC3-EBE8-441A-AFB6-BADB88B5CAC6}"/>
    <cellStyle name="Normal 5 5 2 2 5 4" xfId="2900" xr:uid="{A94B3EB1-8020-480C-AE8E-F963C0A69B30}"/>
    <cellStyle name="Normal 5 5 2 2 6" xfId="2901" xr:uid="{5EFB0DAA-3EA9-49DE-B91A-84E306A94CDD}"/>
    <cellStyle name="Normal 5 5 2 2 7" xfId="2902" xr:uid="{39640122-6C06-4F8E-BF20-5BD628E73C9A}"/>
    <cellStyle name="Normal 5 5 2 2 8" xfId="2903" xr:uid="{2FBC7C95-05C1-4F85-A488-9B01B44CA499}"/>
    <cellStyle name="Normal 5 5 2 3" xfId="323" xr:uid="{0077DE56-B3B6-4869-8A21-41C41F756B3E}"/>
    <cellStyle name="Normal 5 5 2 3 2" xfId="579" xr:uid="{C5D0C571-B85E-4C45-9C69-1181AC176E24}"/>
    <cellStyle name="Normal 5 5 2 3 2 2" xfId="580" xr:uid="{9EDF94E2-1352-4F51-9E6F-E17D5A9CDE91}"/>
    <cellStyle name="Normal 5 5 2 3 2 2 2" xfId="1348" xr:uid="{3ECF35BB-7975-4954-99B0-A5036E49B0E4}"/>
    <cellStyle name="Normal 5 5 2 3 2 2 2 2" xfId="1349" xr:uid="{AD0AF8D3-D0FB-4038-94FC-E80CD56A5160}"/>
    <cellStyle name="Normal 5 5 2 3 2 2 3" xfId="1350" xr:uid="{84AEBB94-D416-4842-96C3-648A446EA082}"/>
    <cellStyle name="Normal 5 5 2 3 2 3" xfId="1351" xr:uid="{D1C4A385-DB77-4114-A080-90AABFA3BBFC}"/>
    <cellStyle name="Normal 5 5 2 3 2 3 2" xfId="1352" xr:uid="{1710B3A5-E2A7-4A84-990E-40A8985072BB}"/>
    <cellStyle name="Normal 5 5 2 3 2 4" xfId="1353" xr:uid="{88A08181-C008-48FA-9CCF-BF6C0EBB5631}"/>
    <cellStyle name="Normal 5 5 2 3 3" xfId="581" xr:uid="{0654980E-C30A-4B54-BCBF-F7ADE15186F0}"/>
    <cellStyle name="Normal 5 5 2 3 3 2" xfId="1354" xr:uid="{FEEB8AB0-B0C5-48BC-A5F5-8FE6922F8F32}"/>
    <cellStyle name="Normal 5 5 2 3 3 2 2" xfId="1355" xr:uid="{A68AF603-8E4E-486B-9860-3B7F0E0BE91D}"/>
    <cellStyle name="Normal 5 5 2 3 3 3" xfId="1356" xr:uid="{1106B210-E5E7-4089-B3CA-B5C25DD5046C}"/>
    <cellStyle name="Normal 5 5 2 3 3 4" xfId="2904" xr:uid="{C440116A-66DD-45B7-B206-D90B169DBECC}"/>
    <cellStyle name="Normal 5 5 2 3 4" xfId="1357" xr:uid="{9BC32EFE-6B10-4C2B-80FE-F7F2007B8703}"/>
    <cellStyle name="Normal 5 5 2 3 4 2" xfId="1358" xr:uid="{1D486A6F-5ABC-4A05-848A-61133B8154DE}"/>
    <cellStyle name="Normal 5 5 2 3 5" xfId="1359" xr:uid="{2A1AC8D6-C3E0-44CD-AB56-BD9115ABFB58}"/>
    <cellStyle name="Normal 5 5 2 3 6" xfId="2905" xr:uid="{0BD4B27A-FBE0-4719-9B43-55A7FE024D7F}"/>
    <cellStyle name="Normal 5 5 2 4" xfId="324" xr:uid="{8CF9E9A6-9470-4591-9B9B-C878C755B474}"/>
    <cellStyle name="Normal 5 5 2 4 2" xfId="582" xr:uid="{9F1F00D9-9A71-46CD-A933-F82EC3043485}"/>
    <cellStyle name="Normal 5 5 2 4 2 2" xfId="1360" xr:uid="{31EF3D3D-00D7-4475-89EF-BA3778C722CD}"/>
    <cellStyle name="Normal 5 5 2 4 2 2 2" xfId="1361" xr:uid="{FC5FFE3D-DC11-4D2B-B4C1-557A7FE10F8C}"/>
    <cellStyle name="Normal 5 5 2 4 2 3" xfId="1362" xr:uid="{43EA7682-0799-48EF-8D21-C35ACFC4D317}"/>
    <cellStyle name="Normal 5 5 2 4 2 4" xfId="2906" xr:uid="{D0687C0F-6B4C-447D-A8F3-745BBC9F0255}"/>
    <cellStyle name="Normal 5 5 2 4 3" xfId="1363" xr:uid="{5256EBF6-4255-4C53-910B-F27790E974A6}"/>
    <cellStyle name="Normal 5 5 2 4 3 2" xfId="1364" xr:uid="{2EA4409D-D618-4C5B-967E-B8584251E3D7}"/>
    <cellStyle name="Normal 5 5 2 4 4" xfId="1365" xr:uid="{F06A1545-08AC-4D1E-AE4C-9FBC2184301A}"/>
    <cellStyle name="Normal 5 5 2 4 5" xfId="2907" xr:uid="{C06F3576-E315-42F1-883C-C61E3E5B560A}"/>
    <cellStyle name="Normal 5 5 2 5" xfId="325" xr:uid="{2FA015CB-A6F0-4D35-B8FF-CD5F4FDED5BA}"/>
    <cellStyle name="Normal 5 5 2 5 2" xfId="1366" xr:uid="{8E4CF4D8-91EC-442E-9713-F84182909C7D}"/>
    <cellStyle name="Normal 5 5 2 5 2 2" xfId="1367" xr:uid="{E055603D-4AAA-4681-81A6-3E38B4733899}"/>
    <cellStyle name="Normal 5 5 2 5 3" xfId="1368" xr:uid="{FA04CF27-7037-4969-B2C8-B23EA6AB6532}"/>
    <cellStyle name="Normal 5 5 2 5 4" xfId="2908" xr:uid="{5A444D76-E8D1-4112-AD28-F501AF9DB045}"/>
    <cellStyle name="Normal 5 5 2 6" xfId="1369" xr:uid="{27D932B7-FA74-4BE4-91C3-83BF9E85CE0E}"/>
    <cellStyle name="Normal 5 5 2 6 2" xfId="1370" xr:uid="{0B3E0167-4AFD-4BFD-82BB-9B5790CD5B59}"/>
    <cellStyle name="Normal 5 5 2 6 3" xfId="2909" xr:uid="{3B4BC57A-8AB6-4C8A-993D-5277A9B1E8E9}"/>
    <cellStyle name="Normal 5 5 2 6 4" xfId="2910" xr:uid="{402CD3A7-8CFA-42A0-9508-DD6B2D4E9A3B}"/>
    <cellStyle name="Normal 5 5 2 7" xfId="1371" xr:uid="{18CF240F-7D29-4D48-9232-AF518BEB5DC4}"/>
    <cellStyle name="Normal 5 5 2 8" xfId="2911" xr:uid="{E162106B-A0EA-45EC-B017-376B108688D5}"/>
    <cellStyle name="Normal 5 5 2 9" xfId="2912" xr:uid="{EF443AFA-A3A7-4F2C-BD4A-60996BE9998B}"/>
    <cellStyle name="Normal 5 5 3" xfId="128" xr:uid="{91081FAF-A380-45D4-BADC-49E33D8EF9B6}"/>
    <cellStyle name="Normal 5 5 3 2" xfId="129" xr:uid="{3C856166-AEEA-42B1-B43B-6EFC27D40B3D}"/>
    <cellStyle name="Normal 5 5 3 2 2" xfId="583" xr:uid="{6EB076DD-DE4C-4CB3-BB38-E4A535AD6993}"/>
    <cellStyle name="Normal 5 5 3 2 2 2" xfId="1372" xr:uid="{E30E6C7A-1467-4275-AE34-2C94A4203489}"/>
    <cellStyle name="Normal 5 5 3 2 2 2 2" xfId="1373" xr:uid="{5227F8D1-7459-45E2-9D70-27B4355A90A9}"/>
    <cellStyle name="Normal 5 5 3 2 2 2 2 2" xfId="4483" xr:uid="{7AE1D2E9-CFB4-49DC-B3B4-1165728EF874}"/>
    <cellStyle name="Normal 5 5 3 2 2 2 3" xfId="4484" xr:uid="{383D9A64-9112-46E0-8776-9415F057B671}"/>
    <cellStyle name="Normal 5 5 3 2 2 3" xfId="1374" xr:uid="{57F1AF39-C810-4EEB-8DF0-8BF94A287797}"/>
    <cellStyle name="Normal 5 5 3 2 2 3 2" xfId="4485" xr:uid="{FFD4C96C-0F7B-4CF5-85FF-102E5D301A63}"/>
    <cellStyle name="Normal 5 5 3 2 2 4" xfId="2913" xr:uid="{9571243B-6429-4524-8DA6-148BC858C113}"/>
    <cellStyle name="Normal 5 5 3 2 3" xfId="1375" xr:uid="{B655BDD0-7F08-4CB3-9B67-39CDCFF72539}"/>
    <cellStyle name="Normal 5 5 3 2 3 2" xfId="1376" xr:uid="{17ED9EA4-9852-477E-910D-F1C8E6D51434}"/>
    <cellStyle name="Normal 5 5 3 2 3 2 2" xfId="4486" xr:uid="{7FE667E3-AB90-494C-B6B0-21A13A659162}"/>
    <cellStyle name="Normal 5 5 3 2 3 3" xfId="2914" xr:uid="{6B8356EE-C91D-46F4-A05F-4E30C33D3364}"/>
    <cellStyle name="Normal 5 5 3 2 3 4" xfId="2915" xr:uid="{C6A134C7-3E8E-4ADC-AA3B-8DAAE1773D01}"/>
    <cellStyle name="Normal 5 5 3 2 4" xfId="1377" xr:uid="{843DEF69-C887-4272-8583-7689D1C76442}"/>
    <cellStyle name="Normal 5 5 3 2 4 2" xfId="4487" xr:uid="{498C047E-809C-4B47-9BBB-132D13EB6940}"/>
    <cellStyle name="Normal 5 5 3 2 5" xfId="2916" xr:uid="{E92A50C0-892A-48FC-B59C-06AE990EC8D8}"/>
    <cellStyle name="Normal 5 5 3 2 6" xfId="2917" xr:uid="{0015C7CE-86B8-4D09-B07C-E2C53AD9DE42}"/>
    <cellStyle name="Normal 5 5 3 3" xfId="326" xr:uid="{FE6253A7-BC79-4E85-9C82-A9BD38709DD7}"/>
    <cellStyle name="Normal 5 5 3 3 2" xfId="1378" xr:uid="{58AAEE15-96AE-4DD8-8858-8F300AB12895}"/>
    <cellStyle name="Normal 5 5 3 3 2 2" xfId="1379" xr:uid="{A99773CF-9A70-4826-9314-A866CB679268}"/>
    <cellStyle name="Normal 5 5 3 3 2 2 2" xfId="4488" xr:uid="{86C8B8DA-5935-40C6-B318-D97DD50673CC}"/>
    <cellStyle name="Normal 5 5 3 3 2 3" xfId="2918" xr:uid="{D2F7DA7B-24E6-4F87-BDDE-AAC55A2F72A7}"/>
    <cellStyle name="Normal 5 5 3 3 2 4" xfId="2919" xr:uid="{C0C72273-6903-4FA2-AABC-B32FB12D53B2}"/>
    <cellStyle name="Normal 5 5 3 3 3" xfId="1380" xr:uid="{14A0225E-2B6B-46D0-BE3D-AE879A746D1F}"/>
    <cellStyle name="Normal 5 5 3 3 3 2" xfId="4489" xr:uid="{441D3088-FFC6-4DB9-975E-24749D9034A3}"/>
    <cellStyle name="Normal 5 5 3 3 4" xfId="2920" xr:uid="{BA0CF574-B172-4AA2-9325-5528B8651BB7}"/>
    <cellStyle name="Normal 5 5 3 3 5" xfId="2921" xr:uid="{44EAC2AE-EFC5-4AE2-AC0A-75DEFD3C8FAC}"/>
    <cellStyle name="Normal 5 5 3 4" xfId="1381" xr:uid="{BB887792-1234-43E2-87B8-17F7884D676C}"/>
    <cellStyle name="Normal 5 5 3 4 2" xfId="1382" xr:uid="{65108D94-9C52-43E6-8427-804BCD03761B}"/>
    <cellStyle name="Normal 5 5 3 4 2 2" xfId="4490" xr:uid="{98B76D91-4F50-451E-9BE8-BC825054390E}"/>
    <cellStyle name="Normal 5 5 3 4 3" xfId="2922" xr:uid="{6D2FA928-B8F4-4553-AD85-D2E3204E74DC}"/>
    <cellStyle name="Normal 5 5 3 4 4" xfId="2923" xr:uid="{BAEA1841-BC1D-455E-8A21-854B05D54341}"/>
    <cellStyle name="Normal 5 5 3 5" xfId="1383" xr:uid="{235AF8F0-8029-4792-BF55-7D68A8FB0EE6}"/>
    <cellStyle name="Normal 5 5 3 5 2" xfId="2924" xr:uid="{CAF251B7-E70D-4B1C-BCB6-EAF10852E664}"/>
    <cellStyle name="Normal 5 5 3 5 3" xfId="2925" xr:uid="{3A310D22-E531-4A77-8F8E-F6C82C4A8368}"/>
    <cellStyle name="Normal 5 5 3 5 4" xfId="2926" xr:uid="{01C2C108-5A59-490F-987C-2C49CEE7894F}"/>
    <cellStyle name="Normal 5 5 3 6" xfId="2927" xr:uid="{1D29439A-2850-4867-8E09-6A679E43AA8F}"/>
    <cellStyle name="Normal 5 5 3 7" xfId="2928" xr:uid="{DAC8FEAF-FD69-4813-9A8C-304CE72FFE50}"/>
    <cellStyle name="Normal 5 5 3 8" xfId="2929" xr:uid="{A1E04AD4-5C2B-49F6-8BA0-1CF70FD2EDDE}"/>
    <cellStyle name="Normal 5 5 4" xfId="130" xr:uid="{EE141670-36F7-4513-B746-9E6D710EB082}"/>
    <cellStyle name="Normal 5 5 4 2" xfId="584" xr:uid="{59922A8E-CFF9-435B-A5D2-0EB37249E38C}"/>
    <cellStyle name="Normal 5 5 4 2 2" xfId="585" xr:uid="{F222117B-9F23-415A-9546-FB70156772A6}"/>
    <cellStyle name="Normal 5 5 4 2 2 2" xfId="1384" xr:uid="{820FE93E-2EE4-4CF1-84AE-4BDD8DF446A1}"/>
    <cellStyle name="Normal 5 5 4 2 2 2 2" xfId="1385" xr:uid="{29D0B446-3B56-4914-834C-F75A73AA447A}"/>
    <cellStyle name="Normal 5 5 4 2 2 3" xfId="1386" xr:uid="{6698E890-ECC6-48D0-8C09-B407B48F0E80}"/>
    <cellStyle name="Normal 5 5 4 2 2 4" xfId="2930" xr:uid="{C252CD3F-FE80-4984-8261-603D45EE4359}"/>
    <cellStyle name="Normal 5 5 4 2 3" xfId="1387" xr:uid="{CAB135EF-9318-4F91-B099-1DEAC82F78E2}"/>
    <cellStyle name="Normal 5 5 4 2 3 2" xfId="1388" xr:uid="{1FF08147-FF55-46DA-9398-6D242B641ADA}"/>
    <cellStyle name="Normal 5 5 4 2 4" xfId="1389" xr:uid="{D38C9A96-C7CB-4545-9ABB-06E85FBDE0B5}"/>
    <cellStyle name="Normal 5 5 4 2 5" xfId="2931" xr:uid="{E9796969-8871-47BB-85EC-30F5D4430320}"/>
    <cellStyle name="Normal 5 5 4 3" xfId="586" xr:uid="{E403C2DE-E23F-471D-91FE-E03A781A6D81}"/>
    <cellStyle name="Normal 5 5 4 3 2" xfId="1390" xr:uid="{FD658A78-4979-4B50-86D4-38F0B208CF57}"/>
    <cellStyle name="Normal 5 5 4 3 2 2" xfId="1391" xr:uid="{782E1AE9-FF74-40C6-9933-34125C2D26C1}"/>
    <cellStyle name="Normal 5 5 4 3 3" xfId="1392" xr:uid="{46881F00-545F-4A8A-B069-B7FAB85278A2}"/>
    <cellStyle name="Normal 5 5 4 3 4" xfId="2932" xr:uid="{4F7E411E-7FDC-4E26-843E-57C4F9A99AA6}"/>
    <cellStyle name="Normal 5 5 4 4" xfId="1393" xr:uid="{B21717EB-5E29-4AC1-A5F7-A1D3304A3747}"/>
    <cellStyle name="Normal 5 5 4 4 2" xfId="1394" xr:uid="{AD680599-4760-4481-80D7-F8C23D1499E4}"/>
    <cellStyle name="Normal 5 5 4 4 3" xfId="2933" xr:uid="{DF7C1E76-5EAE-41E8-B953-8A85ECE70F5F}"/>
    <cellStyle name="Normal 5 5 4 4 4" xfId="2934" xr:uid="{DD2D9562-1E59-4FAB-A0FD-322CA40059BC}"/>
    <cellStyle name="Normal 5 5 4 5" xfId="1395" xr:uid="{B6145DBB-0636-4677-8382-52FD4F4D8BF2}"/>
    <cellStyle name="Normal 5 5 4 6" xfId="2935" xr:uid="{689DF630-B84C-4542-8978-FFFEB7CC748B}"/>
    <cellStyle name="Normal 5 5 4 7" xfId="2936" xr:uid="{12836B87-8C34-4E75-AFA8-35C640AAC7F8}"/>
    <cellStyle name="Normal 5 5 5" xfId="327" xr:uid="{0747F20A-A247-4C90-9027-545289B31AC9}"/>
    <cellStyle name="Normal 5 5 5 2" xfId="587" xr:uid="{A9206C36-C056-4675-B9A5-350BD6A409FE}"/>
    <cellStyle name="Normal 5 5 5 2 2" xfId="1396" xr:uid="{0268CD9E-06AE-4E22-AA3C-D091BE20FAED}"/>
    <cellStyle name="Normal 5 5 5 2 2 2" xfId="1397" xr:uid="{3A34C15D-AE30-49DB-85A4-00A8D97E570E}"/>
    <cellStyle name="Normal 5 5 5 2 3" xfId="1398" xr:uid="{7810DA4F-B792-4797-BAD2-6C5B9AA69E48}"/>
    <cellStyle name="Normal 5 5 5 2 4" xfId="2937" xr:uid="{84813CE4-78F9-49B7-ADF9-61AC0F811314}"/>
    <cellStyle name="Normal 5 5 5 3" xfId="1399" xr:uid="{6CFB670E-0EE2-4AAB-983D-BC7D450FBF45}"/>
    <cellStyle name="Normal 5 5 5 3 2" xfId="1400" xr:uid="{139FBF31-137B-42E3-86F3-0B04F4C6CE37}"/>
    <cellStyle name="Normal 5 5 5 3 3" xfId="2938" xr:uid="{0809FD70-4D47-4DBD-8642-D0A30750843A}"/>
    <cellStyle name="Normal 5 5 5 3 4" xfId="2939" xr:uid="{B3CA3819-0FD5-4314-8187-277122504DCA}"/>
    <cellStyle name="Normal 5 5 5 4" xfId="1401" xr:uid="{0828CCDE-8890-40F9-BC02-EAE5CF98424D}"/>
    <cellStyle name="Normal 5 5 5 5" xfId="2940" xr:uid="{CCC18CB8-82F2-4F6A-941F-8978A2526149}"/>
    <cellStyle name="Normal 5 5 5 6" xfId="2941" xr:uid="{9D75D1F0-F99A-4892-93F2-BF73F43F60BE}"/>
    <cellStyle name="Normal 5 5 6" xfId="328" xr:uid="{6DA7C50D-4646-4CCC-8484-0CBBB52FECD7}"/>
    <cellStyle name="Normal 5 5 6 2" xfId="1402" xr:uid="{3F5CBF97-E84A-4CFC-91AA-AA94783F2D8A}"/>
    <cellStyle name="Normal 5 5 6 2 2" xfId="1403" xr:uid="{217B8E4F-ADF7-463A-9F50-31EDF5C89D6D}"/>
    <cellStyle name="Normal 5 5 6 2 3" xfId="2942" xr:uid="{1BE5A584-3C81-43D7-8B98-7253007D1483}"/>
    <cellStyle name="Normal 5 5 6 2 4" xfId="2943" xr:uid="{F6193467-59ED-4381-968E-8128FFBF724A}"/>
    <cellStyle name="Normal 5 5 6 3" xfId="1404" xr:uid="{DA437C5C-59EB-467F-8AC7-B90F8D5E22A7}"/>
    <cellStyle name="Normal 5 5 6 4" xfId="2944" xr:uid="{FED1DEEF-1878-479D-8488-67AD2EFF6227}"/>
    <cellStyle name="Normal 5 5 6 5" xfId="2945" xr:uid="{3480B3C6-97A6-4DFF-9C57-0A795EC5F9FA}"/>
    <cellStyle name="Normal 5 5 7" xfId="1405" xr:uid="{B9A9C452-4E8B-41F7-AEC1-30E6906207F0}"/>
    <cellStyle name="Normal 5 5 7 2" xfId="1406" xr:uid="{ECA1BE33-CFB4-49CA-B7DE-AFE0136D49D5}"/>
    <cellStyle name="Normal 5 5 7 3" xfId="2946" xr:uid="{F09BF9B8-B571-4759-AFAE-B5300C4CFFFD}"/>
    <cellStyle name="Normal 5 5 7 4" xfId="2947" xr:uid="{E0B9F0F4-EB46-4405-A483-D1590B254DE7}"/>
    <cellStyle name="Normal 5 5 8" xfId="1407" xr:uid="{73EEEA9D-6183-408E-A792-41F7D91301FC}"/>
    <cellStyle name="Normal 5 5 8 2" xfId="2948" xr:uid="{2B120D72-1D39-4502-9DF5-5C6BFA64B160}"/>
    <cellStyle name="Normal 5 5 8 3" xfId="2949" xr:uid="{D53FD9F5-5A23-4DCF-82AC-FDF9195C44FC}"/>
    <cellStyle name="Normal 5 5 8 4" xfId="2950" xr:uid="{CCF688CF-4D4C-4356-8314-40DCDAC694A5}"/>
    <cellStyle name="Normal 5 5 9" xfId="2951" xr:uid="{5A914BA6-BF17-4CF6-90FB-0D3DD0D17865}"/>
    <cellStyle name="Normal 5 6" xfId="131" xr:uid="{9E89433F-84FB-4E2D-BE30-83EE082E8B66}"/>
    <cellStyle name="Normal 5 6 10" xfId="2952" xr:uid="{ED475E0F-12F2-4552-85E8-FBCF8E8AC8BE}"/>
    <cellStyle name="Normal 5 6 11" xfId="2953" xr:uid="{BFDF4E9D-B69F-4D48-90A9-2F5F35DFE3CC}"/>
    <cellStyle name="Normal 5 6 2" xfId="132" xr:uid="{DDA807A7-2268-469E-AA3E-18F2C9989BEA}"/>
    <cellStyle name="Normal 5 6 2 2" xfId="329" xr:uid="{53A5B5B7-D4DB-4674-8D5A-EDB48E168B93}"/>
    <cellStyle name="Normal 5 6 2 2 2" xfId="588" xr:uid="{2F5B679A-A096-451C-AC97-2DA259E99010}"/>
    <cellStyle name="Normal 5 6 2 2 2 2" xfId="589" xr:uid="{23FD89E0-777C-4A06-8A2F-E0809EE243EB}"/>
    <cellStyle name="Normal 5 6 2 2 2 2 2" xfId="1408" xr:uid="{3058BD5F-6EBF-4D41-A733-7D5B4094A2B7}"/>
    <cellStyle name="Normal 5 6 2 2 2 2 3" xfId="2954" xr:uid="{3EB1E896-BDB5-4055-8300-9BB1F4732AB2}"/>
    <cellStyle name="Normal 5 6 2 2 2 2 4" xfId="2955" xr:uid="{E455E60F-AA6A-4026-BBD5-DE652E6105F5}"/>
    <cellStyle name="Normal 5 6 2 2 2 3" xfId="1409" xr:uid="{131BAA1C-1946-4201-894F-65BEC663AF12}"/>
    <cellStyle name="Normal 5 6 2 2 2 3 2" xfId="2956" xr:uid="{40EEAD33-DCEB-4C43-85B3-3A4930F471F1}"/>
    <cellStyle name="Normal 5 6 2 2 2 3 3" xfId="2957" xr:uid="{EB9D704E-42C6-417C-AA8A-B546737197AA}"/>
    <cellStyle name="Normal 5 6 2 2 2 3 4" xfId="2958" xr:uid="{11853915-1A01-480F-B6F9-131CDB1B14DB}"/>
    <cellStyle name="Normal 5 6 2 2 2 4" xfId="2959" xr:uid="{875699B4-A2C9-4207-B6B8-B57ECB8CF3EC}"/>
    <cellStyle name="Normal 5 6 2 2 2 5" xfId="2960" xr:uid="{345B21A8-AFB0-41B2-B61E-2B548A2773A2}"/>
    <cellStyle name="Normal 5 6 2 2 2 6" xfId="2961" xr:uid="{96499375-05AB-41E3-902F-49973643FF74}"/>
    <cellStyle name="Normal 5 6 2 2 3" xfId="590" xr:uid="{1BD42141-3788-460F-94E6-91FB986583E6}"/>
    <cellStyle name="Normal 5 6 2 2 3 2" xfId="1410" xr:uid="{F2E50A0E-A276-4CD3-9750-EBB8123E9ED0}"/>
    <cellStyle name="Normal 5 6 2 2 3 2 2" xfId="2962" xr:uid="{517646D2-FD38-4C56-9EDB-40F49111A8E9}"/>
    <cellStyle name="Normal 5 6 2 2 3 2 3" xfId="2963" xr:uid="{E6EF9AB0-5C68-4959-8CE4-F11F94E6F239}"/>
    <cellStyle name="Normal 5 6 2 2 3 2 4" xfId="2964" xr:uid="{C1E017E9-E8F9-4A35-8B07-FA52AFEC10EB}"/>
    <cellStyle name="Normal 5 6 2 2 3 3" xfId="2965" xr:uid="{AFE4770B-2426-41D8-A484-18B160178E95}"/>
    <cellStyle name="Normal 5 6 2 2 3 4" xfId="2966" xr:uid="{92BB732B-2244-4296-ABA9-A767F563D390}"/>
    <cellStyle name="Normal 5 6 2 2 3 5" xfId="2967" xr:uid="{8D60B9B4-A45B-4922-9C23-0452036CACF9}"/>
    <cellStyle name="Normal 5 6 2 2 4" xfId="1411" xr:uid="{5254480D-D86F-4BF9-9F6D-F3679C50F298}"/>
    <cellStyle name="Normal 5 6 2 2 4 2" xfId="2968" xr:uid="{5B0932AB-D991-498F-8346-6DB05F9BBE57}"/>
    <cellStyle name="Normal 5 6 2 2 4 3" xfId="2969" xr:uid="{5DF760CB-FEFD-4F1B-B27C-24C9D5A6D5DF}"/>
    <cellStyle name="Normal 5 6 2 2 4 4" xfId="2970" xr:uid="{21A0A50B-FF70-4008-9038-21F2FE58C309}"/>
    <cellStyle name="Normal 5 6 2 2 5" xfId="2971" xr:uid="{F9568D71-36B5-48EF-8AFE-9048B335DE76}"/>
    <cellStyle name="Normal 5 6 2 2 5 2" xfId="2972" xr:uid="{1071674E-F12C-4EBF-8D7D-54CCC0F12BFF}"/>
    <cellStyle name="Normal 5 6 2 2 5 3" xfId="2973" xr:uid="{5A2A5899-6453-4017-9C5C-CBF30938FA8D}"/>
    <cellStyle name="Normal 5 6 2 2 5 4" xfId="2974" xr:uid="{19E4B8E9-1F20-4028-AD5E-F85E2E676F78}"/>
    <cellStyle name="Normal 5 6 2 2 6" xfId="2975" xr:uid="{C1E249A0-6E06-41E4-9BB1-B75125240812}"/>
    <cellStyle name="Normal 5 6 2 2 7" xfId="2976" xr:uid="{D905A17F-FACA-4C6D-B645-837D1D9181CF}"/>
    <cellStyle name="Normal 5 6 2 2 8" xfId="2977" xr:uid="{2D41D94A-5C07-4D8D-ADD4-FB82F682D0FC}"/>
    <cellStyle name="Normal 5 6 2 3" xfId="591" xr:uid="{50A7BC4A-B545-4F22-9E1A-B2A49743CBB0}"/>
    <cellStyle name="Normal 5 6 2 3 2" xfId="592" xr:uid="{A8A4D06B-03A9-49B1-86D9-559FDF605EFE}"/>
    <cellStyle name="Normal 5 6 2 3 2 2" xfId="593" xr:uid="{55B15C87-D128-430B-9FD5-1FFFD61F57BE}"/>
    <cellStyle name="Normal 5 6 2 3 2 3" xfId="2978" xr:uid="{E2DCDC3E-89FD-4997-8C8B-3A131E358F1B}"/>
    <cellStyle name="Normal 5 6 2 3 2 4" xfId="2979" xr:uid="{6837A0E9-9D21-40EF-9309-7482A8574756}"/>
    <cellStyle name="Normal 5 6 2 3 3" xfId="594" xr:uid="{5781039C-55A2-41C9-9EF0-7D2C2A712E2B}"/>
    <cellStyle name="Normal 5 6 2 3 3 2" xfId="2980" xr:uid="{330F3420-652E-41F2-B298-512483ABB64C}"/>
    <cellStyle name="Normal 5 6 2 3 3 3" xfId="2981" xr:uid="{F1556A3B-22C9-47FA-9E0D-ACB5BF7D8241}"/>
    <cellStyle name="Normal 5 6 2 3 3 4" xfId="2982" xr:uid="{2D485029-4163-464D-8C7B-6EC89762FA1B}"/>
    <cellStyle name="Normal 5 6 2 3 4" xfId="2983" xr:uid="{5581538C-C2CE-4C15-B647-883666A04400}"/>
    <cellStyle name="Normal 5 6 2 3 5" xfId="2984" xr:uid="{AC62F277-EC6E-4E8A-91E9-0C8704A78358}"/>
    <cellStyle name="Normal 5 6 2 3 6" xfId="2985" xr:uid="{FD127BF2-7924-4C9F-B58D-BAE81F8EBB31}"/>
    <cellStyle name="Normal 5 6 2 4" xfId="595" xr:uid="{7602D4E9-28FA-403D-AC85-8DC75D14985D}"/>
    <cellStyle name="Normal 5 6 2 4 2" xfId="596" xr:uid="{6A0B65FA-4945-41A3-B649-DB49E01C2BC1}"/>
    <cellStyle name="Normal 5 6 2 4 2 2" xfId="2986" xr:uid="{85ACB246-B101-452C-95FC-C28AFE9D59FC}"/>
    <cellStyle name="Normal 5 6 2 4 2 3" xfId="2987" xr:uid="{692B3512-42F2-4704-9331-5E5756BC8143}"/>
    <cellStyle name="Normal 5 6 2 4 2 4" xfId="2988" xr:uid="{87D04C31-DB9B-43C0-8C59-08BBCE884ABD}"/>
    <cellStyle name="Normal 5 6 2 4 3" xfId="2989" xr:uid="{4028860C-E7B3-4142-8298-8F994F51B2A8}"/>
    <cellStyle name="Normal 5 6 2 4 4" xfId="2990" xr:uid="{4216552C-CA50-43EB-B14D-BA7FC5FB8380}"/>
    <cellStyle name="Normal 5 6 2 4 5" xfId="2991" xr:uid="{DDB62DA3-22CB-49C5-AAF2-C0E845ED0876}"/>
    <cellStyle name="Normal 5 6 2 5" xfId="597" xr:uid="{1968DADB-CEE5-441D-9E67-C02CEF7CBADD}"/>
    <cellStyle name="Normal 5 6 2 5 2" xfId="2992" xr:uid="{2A40D9DD-8328-49C9-92CB-5517494D13DD}"/>
    <cellStyle name="Normal 5 6 2 5 3" xfId="2993" xr:uid="{9A1D2E11-65D2-4474-A994-5FA58D53065C}"/>
    <cellStyle name="Normal 5 6 2 5 4" xfId="2994" xr:uid="{AAAB7FC6-56C2-4607-96F9-6D5F4D712E7C}"/>
    <cellStyle name="Normal 5 6 2 6" xfId="2995" xr:uid="{0F379783-6A73-4DD8-9ED6-40826D4D9F53}"/>
    <cellStyle name="Normal 5 6 2 6 2" xfId="2996" xr:uid="{4857878B-5603-4B0B-8A21-66B53717754C}"/>
    <cellStyle name="Normal 5 6 2 6 3" xfId="2997" xr:uid="{1431ED82-9AE6-41B7-BF31-E4B9658EF6FA}"/>
    <cellStyle name="Normal 5 6 2 6 4" xfId="2998" xr:uid="{EA856C0C-12EC-45A2-A9CD-17AAA5A7F512}"/>
    <cellStyle name="Normal 5 6 2 7" xfId="2999" xr:uid="{7701A19E-366D-4038-B9E3-2EC1C6A73D32}"/>
    <cellStyle name="Normal 5 6 2 8" xfId="3000" xr:uid="{4FCA92F4-A1D0-4C96-88EF-B3106F9B9C61}"/>
    <cellStyle name="Normal 5 6 2 9" xfId="3001" xr:uid="{D5077B58-F1BA-4787-B2C0-C51299D2FB08}"/>
    <cellStyle name="Normal 5 6 3" xfId="330" xr:uid="{3E9DDD52-9FBF-4C54-9F4B-9267A00483AF}"/>
    <cellStyle name="Normal 5 6 3 2" xfId="598" xr:uid="{230DFC8B-06D6-46FB-86CF-03478F1B108F}"/>
    <cellStyle name="Normal 5 6 3 2 2" xfId="599" xr:uid="{DF03E1BF-B03B-490F-8F0F-C97E9413FA6D}"/>
    <cellStyle name="Normal 5 6 3 2 2 2" xfId="1412" xr:uid="{510355E3-7020-4759-AD19-8025F47FA4E3}"/>
    <cellStyle name="Normal 5 6 3 2 2 2 2" xfId="1413" xr:uid="{9A7C4958-6059-418A-8EC6-1822FFE753EA}"/>
    <cellStyle name="Normal 5 6 3 2 2 3" xfId="1414" xr:uid="{17EF43A1-408B-4962-9877-D6BDE90F386B}"/>
    <cellStyle name="Normal 5 6 3 2 2 4" xfId="3002" xr:uid="{5D411219-8803-4BA1-8643-1DF56DC1F177}"/>
    <cellStyle name="Normal 5 6 3 2 3" xfId="1415" xr:uid="{1431F668-CB3E-409A-841B-1ED9193DC398}"/>
    <cellStyle name="Normal 5 6 3 2 3 2" xfId="1416" xr:uid="{5AAA9562-18C8-4D81-83B5-A53E41A936C7}"/>
    <cellStyle name="Normal 5 6 3 2 3 3" xfId="3003" xr:uid="{BB9140BB-FFAB-4C17-980D-CA4DF86416B9}"/>
    <cellStyle name="Normal 5 6 3 2 3 4" xfId="3004" xr:uid="{C1034CC6-910A-42A3-ABEE-C82A5D9D3F9C}"/>
    <cellStyle name="Normal 5 6 3 2 4" xfId="1417" xr:uid="{669EE3E8-C9AA-4A83-87F9-92FC225A9D07}"/>
    <cellStyle name="Normal 5 6 3 2 5" xfId="3005" xr:uid="{EA0B4C8F-B9C0-4501-8D83-83E9B83DEBA4}"/>
    <cellStyle name="Normal 5 6 3 2 6" xfId="3006" xr:uid="{60F2A465-D42A-492D-855E-873FA206BC4A}"/>
    <cellStyle name="Normal 5 6 3 3" xfId="600" xr:uid="{C41EABF9-9E0C-4C81-B612-9BEE28922A91}"/>
    <cellStyle name="Normal 5 6 3 3 2" xfId="1418" xr:uid="{5C5C9DAA-6EE7-4BDC-8AD9-AF7EB3CF1D23}"/>
    <cellStyle name="Normal 5 6 3 3 2 2" xfId="1419" xr:uid="{1DBF521F-F2A7-42E4-B6F7-733DEC295F22}"/>
    <cellStyle name="Normal 5 6 3 3 2 3" xfId="3007" xr:uid="{5A41D879-CE4C-4D16-B252-E126ABE6736F}"/>
    <cellStyle name="Normal 5 6 3 3 2 4" xfId="3008" xr:uid="{5D43E908-BC2F-46EA-834B-1A81BCACF40E}"/>
    <cellStyle name="Normal 5 6 3 3 3" xfId="1420" xr:uid="{952523AB-C166-4BB8-958A-0EADC7841A28}"/>
    <cellStyle name="Normal 5 6 3 3 4" xfId="3009" xr:uid="{DD0C5032-CEEA-4F07-AB0D-5C29283DC01D}"/>
    <cellStyle name="Normal 5 6 3 3 5" xfId="3010" xr:uid="{C8BF97E9-6827-409D-9426-86C94C8DAE14}"/>
    <cellStyle name="Normal 5 6 3 4" xfId="1421" xr:uid="{E0A12364-D69B-439B-9C62-7C0DAEBA0B69}"/>
    <cellStyle name="Normal 5 6 3 4 2" xfId="1422" xr:uid="{2D3E2F27-390E-43DE-AEA8-4218B8D51A1C}"/>
    <cellStyle name="Normal 5 6 3 4 3" xfId="3011" xr:uid="{997C7AA6-F29F-49B7-A23D-30716972B25A}"/>
    <cellStyle name="Normal 5 6 3 4 4" xfId="3012" xr:uid="{79009C81-BC22-474F-B16F-5812C03E9A4E}"/>
    <cellStyle name="Normal 5 6 3 5" xfId="1423" xr:uid="{F9069C05-4F83-4B43-95E7-9D05B9A06D15}"/>
    <cellStyle name="Normal 5 6 3 5 2" xfId="3013" xr:uid="{005821D8-C6B6-43CA-B126-E2938A204FD6}"/>
    <cellStyle name="Normal 5 6 3 5 3" xfId="3014" xr:uid="{89F8A4AE-5E4E-43EB-832A-274771705CAA}"/>
    <cellStyle name="Normal 5 6 3 5 4" xfId="3015" xr:uid="{91E247DB-A30C-48D9-B0A9-963D1547D2D5}"/>
    <cellStyle name="Normal 5 6 3 6" xfId="3016" xr:uid="{3A2420BF-6FBD-4017-8861-D869CFE460DE}"/>
    <cellStyle name="Normal 5 6 3 7" xfId="3017" xr:uid="{FF305EBF-9D90-4494-A3A2-964F5968019F}"/>
    <cellStyle name="Normal 5 6 3 8" xfId="3018" xr:uid="{591DF291-38D0-4FD5-9368-4C23F68AC7A8}"/>
    <cellStyle name="Normal 5 6 4" xfId="331" xr:uid="{CA959C91-AC6E-4FE3-AF18-832FCA2CCFC9}"/>
    <cellStyle name="Normal 5 6 4 2" xfId="601" xr:uid="{AFD55270-367A-4DA7-9828-153C6DCD4259}"/>
    <cellStyle name="Normal 5 6 4 2 2" xfId="602" xr:uid="{D4BA9B7F-248B-42CF-9A35-05C256E2BA51}"/>
    <cellStyle name="Normal 5 6 4 2 2 2" xfId="1424" xr:uid="{065C2DAF-42D0-4F6D-A47B-F920730778D1}"/>
    <cellStyle name="Normal 5 6 4 2 2 3" xfId="3019" xr:uid="{DE9656E5-0EB2-4CFD-A2E3-071BED448AFB}"/>
    <cellStyle name="Normal 5 6 4 2 2 4" xfId="3020" xr:uid="{BD886FFB-001D-4B37-BB89-44492E4D1BCC}"/>
    <cellStyle name="Normal 5 6 4 2 3" xfId="1425" xr:uid="{0520F3C7-51E4-4CB9-A684-7FA030C69C1E}"/>
    <cellStyle name="Normal 5 6 4 2 4" xfId="3021" xr:uid="{926446AD-FD6D-445B-B1DC-F29AAAC97E14}"/>
    <cellStyle name="Normal 5 6 4 2 5" xfId="3022" xr:uid="{187A9D9B-2C09-4ED7-98B1-429BBF390961}"/>
    <cellStyle name="Normal 5 6 4 3" xfId="603" xr:uid="{3F4113F6-7494-4AD3-84A8-51AACE830B2D}"/>
    <cellStyle name="Normal 5 6 4 3 2" xfId="1426" xr:uid="{A39BE1FC-BB50-4012-9E3E-BA521FA436E3}"/>
    <cellStyle name="Normal 5 6 4 3 3" xfId="3023" xr:uid="{52CB20E7-20B6-4E96-85D3-20DD0E430617}"/>
    <cellStyle name="Normal 5 6 4 3 4" xfId="3024" xr:uid="{0976DA79-9C32-4795-BD16-E2C95223A6B3}"/>
    <cellStyle name="Normal 5 6 4 4" xfId="1427" xr:uid="{E874A4C8-FF29-4BB3-BF78-1DB636DFA05B}"/>
    <cellStyle name="Normal 5 6 4 4 2" xfId="3025" xr:uid="{00D1347F-6DC7-49A4-BA9C-40BF5CFB6AC0}"/>
    <cellStyle name="Normal 5 6 4 4 3" xfId="3026" xr:uid="{9233823B-7EE0-4A08-A186-E2277537580B}"/>
    <cellStyle name="Normal 5 6 4 4 4" xfId="3027" xr:uid="{0C9351D5-B7BB-4E1D-B943-70DB7F25DC2F}"/>
    <cellStyle name="Normal 5 6 4 5" xfId="3028" xr:uid="{47270707-DAD7-45A9-A36A-84792DDEC189}"/>
    <cellStyle name="Normal 5 6 4 6" xfId="3029" xr:uid="{E2F4EDA6-DEAB-4FAD-B1B7-7362364B1966}"/>
    <cellStyle name="Normal 5 6 4 7" xfId="3030" xr:uid="{1586EAB4-3971-4655-B1E8-70C88F10D327}"/>
    <cellStyle name="Normal 5 6 5" xfId="332" xr:uid="{319ADE93-84E3-4A30-AF85-219A100D4B34}"/>
    <cellStyle name="Normal 5 6 5 2" xfId="604" xr:uid="{5CF1538B-E384-45F9-8712-7675793F5161}"/>
    <cellStyle name="Normal 5 6 5 2 2" xfId="1428" xr:uid="{10E132CB-771F-401A-BD55-F3065E6D8912}"/>
    <cellStyle name="Normal 5 6 5 2 3" xfId="3031" xr:uid="{496F7F08-F338-4509-9298-DA94F45FB19A}"/>
    <cellStyle name="Normal 5 6 5 2 4" xfId="3032" xr:uid="{2FB3C356-3F86-44AB-B99D-1119D2E3A293}"/>
    <cellStyle name="Normal 5 6 5 3" xfId="1429" xr:uid="{FC50151E-73EA-4F46-B7B4-1BA23151F3AA}"/>
    <cellStyle name="Normal 5 6 5 3 2" xfId="3033" xr:uid="{A0461594-EFD6-44C1-9B8E-C0FBDF1FB692}"/>
    <cellStyle name="Normal 5 6 5 3 3" xfId="3034" xr:uid="{0B55B4DC-6551-4931-BD27-9C586550FDF7}"/>
    <cellStyle name="Normal 5 6 5 3 4" xfId="3035" xr:uid="{FB809222-B45F-498D-BAF0-39FA7EF47E23}"/>
    <cellStyle name="Normal 5 6 5 4" xfId="3036" xr:uid="{FA2521E7-8EEE-4DA0-ACA3-6C70EAA5A4E1}"/>
    <cellStyle name="Normal 5 6 5 5" xfId="3037" xr:uid="{AB45B186-A16B-435B-9796-A4787FF5F888}"/>
    <cellStyle name="Normal 5 6 5 6" xfId="3038" xr:uid="{AD5D1098-BD57-4C3A-A5EB-1D80FED85F65}"/>
    <cellStyle name="Normal 5 6 6" xfId="605" xr:uid="{325E037A-57E8-4080-B36D-613580A846E7}"/>
    <cellStyle name="Normal 5 6 6 2" xfId="1430" xr:uid="{D5BB68D0-AD4A-4A2B-B14D-BE33DA50A096}"/>
    <cellStyle name="Normal 5 6 6 2 2" xfId="3039" xr:uid="{2F202327-75BB-4FF0-8BF9-10D5C3EC3251}"/>
    <cellStyle name="Normal 5 6 6 2 3" xfId="3040" xr:uid="{74B1F261-5902-4901-B974-095CD104F385}"/>
    <cellStyle name="Normal 5 6 6 2 4" xfId="3041" xr:uid="{E03D1236-613B-4327-8DAE-15058DFDBCE1}"/>
    <cellStyle name="Normal 5 6 6 3" xfId="3042" xr:uid="{E2BDF155-83F7-4FA1-A646-5DC5C6DFA65E}"/>
    <cellStyle name="Normal 5 6 6 4" xfId="3043" xr:uid="{EFFCA272-A584-4B6B-837D-FC96C916FC92}"/>
    <cellStyle name="Normal 5 6 6 5" xfId="3044" xr:uid="{E3490E9E-AA39-428F-AB80-FE15192016BA}"/>
    <cellStyle name="Normal 5 6 7" xfId="1431" xr:uid="{2BD5C975-5B8D-41EC-84A7-487642806D91}"/>
    <cellStyle name="Normal 5 6 7 2" xfId="3045" xr:uid="{95FE0F33-D895-44D9-851A-31D98BB97F0B}"/>
    <cellStyle name="Normal 5 6 7 3" xfId="3046" xr:uid="{91689CCA-00A1-46D2-A488-1597234065DD}"/>
    <cellStyle name="Normal 5 6 7 4" xfId="3047" xr:uid="{16D1F2FF-76DE-4E45-8793-BBA8459A9028}"/>
    <cellStyle name="Normal 5 6 8" xfId="3048" xr:uid="{B53F5649-127A-409A-9612-DB0D371BB249}"/>
    <cellStyle name="Normal 5 6 8 2" xfId="3049" xr:uid="{BE3ACAC8-881A-4007-A77F-D2D9427F8686}"/>
    <cellStyle name="Normal 5 6 8 3" xfId="3050" xr:uid="{5EE6CED7-238A-4510-A0BA-C77736DF25AE}"/>
    <cellStyle name="Normal 5 6 8 4" xfId="3051" xr:uid="{047255A8-FCB1-4B19-84BF-C11B45430F10}"/>
    <cellStyle name="Normal 5 6 9" xfId="3052" xr:uid="{094855E7-45CA-426B-B31C-2E368AEC8659}"/>
    <cellStyle name="Normal 5 7" xfId="133" xr:uid="{3051B499-2683-49FE-A9F4-9BD70AF18206}"/>
    <cellStyle name="Normal 5 7 2" xfId="134" xr:uid="{1821B4DF-596D-4915-9C4E-3367DB78E926}"/>
    <cellStyle name="Normal 5 7 2 2" xfId="333" xr:uid="{CFE614ED-DA67-408B-9D3C-A1798F8C0F30}"/>
    <cellStyle name="Normal 5 7 2 2 2" xfId="606" xr:uid="{68325E11-5477-4498-BA5E-CAA63C07C217}"/>
    <cellStyle name="Normal 5 7 2 2 2 2" xfId="1432" xr:uid="{5DCAA543-522B-4766-8D95-EA9E20F20812}"/>
    <cellStyle name="Normal 5 7 2 2 2 3" xfId="3053" xr:uid="{CBF3FC6C-46E5-4A7C-AC7F-24F3DD52B54F}"/>
    <cellStyle name="Normal 5 7 2 2 2 4" xfId="3054" xr:uid="{58C22E1D-DCD4-4791-81F8-788C4D9E9266}"/>
    <cellStyle name="Normal 5 7 2 2 3" xfId="1433" xr:uid="{55E550B5-B5A0-4BEB-8624-8DC46EAEB5FC}"/>
    <cellStyle name="Normal 5 7 2 2 3 2" xfId="3055" xr:uid="{C2DAB610-8887-45C5-991B-3BA046531498}"/>
    <cellStyle name="Normal 5 7 2 2 3 3" xfId="3056" xr:uid="{DEE08E06-E4A2-4DE0-87C5-E98542D676DF}"/>
    <cellStyle name="Normal 5 7 2 2 3 4" xfId="3057" xr:uid="{3A8B750B-E18A-4724-9334-97205B32C12E}"/>
    <cellStyle name="Normal 5 7 2 2 4" xfId="3058" xr:uid="{32AE328E-9447-46AF-B854-01D14932FC46}"/>
    <cellStyle name="Normal 5 7 2 2 5" xfId="3059" xr:uid="{465B92F9-B5FE-49B8-8277-5BD5ECDABCA8}"/>
    <cellStyle name="Normal 5 7 2 2 6" xfId="3060" xr:uid="{1B5D233E-EE5C-446F-AC5A-44F29DC86E99}"/>
    <cellStyle name="Normal 5 7 2 3" xfId="607" xr:uid="{A07D969E-C62A-48A6-91D5-F4A6D3C43586}"/>
    <cellStyle name="Normal 5 7 2 3 2" xfId="1434" xr:uid="{B619AC68-26BA-4546-9C04-85B8110FECF9}"/>
    <cellStyle name="Normal 5 7 2 3 2 2" xfId="3061" xr:uid="{8CA104DE-51DE-421E-B08B-A67CA5328C5D}"/>
    <cellStyle name="Normal 5 7 2 3 2 3" xfId="3062" xr:uid="{5904CC5B-0994-4500-B6FD-B055C1A18D1A}"/>
    <cellStyle name="Normal 5 7 2 3 2 4" xfId="3063" xr:uid="{B9D2D744-2F12-46B5-B4EE-0FDBBE6E3273}"/>
    <cellStyle name="Normal 5 7 2 3 3" xfId="3064" xr:uid="{73D0002B-92DA-4769-962E-0D929B09FD46}"/>
    <cellStyle name="Normal 5 7 2 3 4" xfId="3065" xr:uid="{14A1B5F5-64D5-4AA1-9A79-D4CC318BD4CF}"/>
    <cellStyle name="Normal 5 7 2 3 5" xfId="3066" xr:uid="{2AEC71F6-7C29-42AB-973B-70EBF286BC5A}"/>
    <cellStyle name="Normal 5 7 2 4" xfId="1435" xr:uid="{6E18DFFF-72DC-4009-8ADD-798D16532A30}"/>
    <cellStyle name="Normal 5 7 2 4 2" xfId="3067" xr:uid="{484D5CA3-FFD8-4FDE-9C96-9964EF9E9DC5}"/>
    <cellStyle name="Normal 5 7 2 4 3" xfId="3068" xr:uid="{BA5CD758-74F8-4C2A-8FBA-CBCC2DEE1FDD}"/>
    <cellStyle name="Normal 5 7 2 4 4" xfId="3069" xr:uid="{1BC1CE59-B477-4429-B55C-38B7F847828B}"/>
    <cellStyle name="Normal 5 7 2 5" xfId="3070" xr:uid="{9D567C7B-0528-452C-BED3-4A57D98DF991}"/>
    <cellStyle name="Normal 5 7 2 5 2" xfId="3071" xr:uid="{A9E146A0-9C6D-427B-AA28-72CCD9A27B3C}"/>
    <cellStyle name="Normal 5 7 2 5 3" xfId="3072" xr:uid="{AB171B62-1685-4EF3-9AFC-D79A2F428E08}"/>
    <cellStyle name="Normal 5 7 2 5 4" xfId="3073" xr:uid="{D0D5192F-AB77-4EC4-AC77-F78840616571}"/>
    <cellStyle name="Normal 5 7 2 6" xfId="3074" xr:uid="{51A0B9EF-A3EE-4814-968D-7C8E12D749CA}"/>
    <cellStyle name="Normal 5 7 2 7" xfId="3075" xr:uid="{84CC893E-F8E5-44FC-A01D-5D47FC0AF38D}"/>
    <cellStyle name="Normal 5 7 2 8" xfId="3076" xr:uid="{C4BA3221-4DA1-4D92-9E17-DDCF44BFFF9B}"/>
    <cellStyle name="Normal 5 7 3" xfId="334" xr:uid="{ACCA917E-FBEF-406C-B4CA-B0C751F363C5}"/>
    <cellStyle name="Normal 5 7 3 2" xfId="608" xr:uid="{428C5B74-0EB3-4508-A491-4B5E850F42A0}"/>
    <cellStyle name="Normal 5 7 3 2 2" xfId="609" xr:uid="{A8D9561B-4F61-4510-A19E-D4C306361499}"/>
    <cellStyle name="Normal 5 7 3 2 3" xfId="3077" xr:uid="{66FED339-3C7A-42FD-AD87-ED8A9098175A}"/>
    <cellStyle name="Normal 5 7 3 2 4" xfId="3078" xr:uid="{95AABDFB-DF42-4647-9812-8D7143F3A23C}"/>
    <cellStyle name="Normal 5 7 3 3" xfId="610" xr:uid="{A4757E77-318E-41A1-941C-A281BB325706}"/>
    <cellStyle name="Normal 5 7 3 3 2" xfId="3079" xr:uid="{084754DC-321A-4739-BC3F-6AC8D0F7817A}"/>
    <cellStyle name="Normal 5 7 3 3 3" xfId="3080" xr:uid="{15653733-7E1E-41AF-8ED6-EE2F935DE6C4}"/>
    <cellStyle name="Normal 5 7 3 3 4" xfId="3081" xr:uid="{63A4AD05-CE9B-4B97-AB7F-3A4616C5F5AE}"/>
    <cellStyle name="Normal 5 7 3 4" xfId="3082" xr:uid="{02A61978-B2CA-481D-835B-85464804134D}"/>
    <cellStyle name="Normal 5 7 3 5" xfId="3083" xr:uid="{94523BFB-3BD5-4C56-A162-259D56414EAE}"/>
    <cellStyle name="Normal 5 7 3 6" xfId="3084" xr:uid="{C91676CD-55EF-4946-B5D6-9EADE3766DD6}"/>
    <cellStyle name="Normal 5 7 4" xfId="335" xr:uid="{41B2EC30-E7CD-4A0F-9072-572E830AB9D2}"/>
    <cellStyle name="Normal 5 7 4 2" xfId="611" xr:uid="{E3991A3B-080A-453C-B550-CEED3A3C47BA}"/>
    <cellStyle name="Normal 5 7 4 2 2" xfId="3085" xr:uid="{F9D01385-402D-408B-9F10-688F866CCE23}"/>
    <cellStyle name="Normal 5 7 4 2 3" xfId="3086" xr:uid="{7EDE10FC-D2A8-4C23-816B-44F7E9B6548A}"/>
    <cellStyle name="Normal 5 7 4 2 4" xfId="3087" xr:uid="{D266034F-C047-490E-844C-5ADDF6C69FD0}"/>
    <cellStyle name="Normal 5 7 4 3" xfId="3088" xr:uid="{6CC82DAA-7B77-465D-A011-5B02F65C7D41}"/>
    <cellStyle name="Normal 5 7 4 4" xfId="3089" xr:uid="{225178BA-2269-485F-A94E-4FB5DE521B5C}"/>
    <cellStyle name="Normal 5 7 4 5" xfId="3090" xr:uid="{936920FE-A7A7-4237-A72D-C9BA92884C57}"/>
    <cellStyle name="Normal 5 7 5" xfId="612" xr:uid="{72C54ACC-7B0E-4AA9-8FAC-4779516249B5}"/>
    <cellStyle name="Normal 5 7 5 2" xfId="3091" xr:uid="{03AF357B-9859-4A5A-B4AD-8F4874E561BA}"/>
    <cellStyle name="Normal 5 7 5 3" xfId="3092" xr:uid="{2F9B40CF-EBFB-4855-B178-52CAF2078D05}"/>
    <cellStyle name="Normal 5 7 5 4" xfId="3093" xr:uid="{7E29B4F4-1FB2-486D-B663-70612171CE1B}"/>
    <cellStyle name="Normal 5 7 6" xfId="3094" xr:uid="{1EC8AB19-DF39-4C97-BB56-CB86CBD0D4AF}"/>
    <cellStyle name="Normal 5 7 6 2" xfId="3095" xr:uid="{AE743374-F31A-4D58-AFD1-8ED4A2B118C3}"/>
    <cellStyle name="Normal 5 7 6 3" xfId="3096" xr:uid="{854E94E0-6162-46D9-B658-D145B409786E}"/>
    <cellStyle name="Normal 5 7 6 4" xfId="3097" xr:uid="{2B859325-8373-4F0B-840B-B18D9CC6500C}"/>
    <cellStyle name="Normal 5 7 7" xfId="3098" xr:uid="{4EE3A7A6-E34D-4718-9E8C-5C45C7223908}"/>
    <cellStyle name="Normal 5 7 8" xfId="3099" xr:uid="{E4D84569-5EA2-4359-94FC-3D13AC6ED723}"/>
    <cellStyle name="Normal 5 7 9" xfId="3100" xr:uid="{3BF88755-138A-46CC-B1FB-0D222F614EEF}"/>
    <cellStyle name="Normal 5 8" xfId="135" xr:uid="{B4E88885-055C-4FAA-A7C2-3E73C32AF1D0}"/>
    <cellStyle name="Normal 5 8 2" xfId="336" xr:uid="{2D905787-33D4-45CE-815C-8C260DB8BF03}"/>
    <cellStyle name="Normal 5 8 2 2" xfId="613" xr:uid="{AD2D41C6-571A-43D4-B2DB-837738431084}"/>
    <cellStyle name="Normal 5 8 2 2 2" xfId="1436" xr:uid="{2E4E1EA0-72AD-4566-8F66-247F609AB8E2}"/>
    <cellStyle name="Normal 5 8 2 2 2 2" xfId="1437" xr:uid="{DA4B2473-E89B-405C-B861-B6F4FC2747D8}"/>
    <cellStyle name="Normal 5 8 2 2 3" xfId="1438" xr:uid="{35138C2C-9C46-40E0-8819-0419A93A374D}"/>
    <cellStyle name="Normal 5 8 2 2 4" xfId="3101" xr:uid="{7D83D6EF-DDA4-4578-8899-7981635A1521}"/>
    <cellStyle name="Normal 5 8 2 3" xfId="1439" xr:uid="{56795F7E-53A7-49DE-86B3-165A411721DF}"/>
    <cellStyle name="Normal 5 8 2 3 2" xfId="1440" xr:uid="{8DD57F35-1C31-4CA0-A6D5-4C178528C45A}"/>
    <cellStyle name="Normal 5 8 2 3 3" xfId="3102" xr:uid="{C62773AA-99C8-43A3-8CB2-B5478672EFA3}"/>
    <cellStyle name="Normal 5 8 2 3 4" xfId="3103" xr:uid="{9A23AA4F-6329-4137-8F32-3AD4FC883F4A}"/>
    <cellStyle name="Normal 5 8 2 4" xfId="1441" xr:uid="{545B20BB-A821-4351-AED7-F480C5C516C0}"/>
    <cellStyle name="Normal 5 8 2 5" xfId="3104" xr:uid="{B28CAA76-D1C1-4AF6-BFDC-BB729CDC5AAB}"/>
    <cellStyle name="Normal 5 8 2 6" xfId="3105" xr:uid="{E53D282F-A30D-4FC6-89BD-4EDA07B2A568}"/>
    <cellStyle name="Normal 5 8 3" xfId="614" xr:uid="{3ED23D4D-7A60-49E8-8A17-2AB397BD3BA9}"/>
    <cellStyle name="Normal 5 8 3 2" xfId="1442" xr:uid="{70D779E3-BF1F-4C68-B452-E5D04892308A}"/>
    <cellStyle name="Normal 5 8 3 2 2" xfId="1443" xr:uid="{80127368-A1F6-4445-B14F-AE6B7BC3E968}"/>
    <cellStyle name="Normal 5 8 3 2 3" xfId="3106" xr:uid="{BDA04CD8-0366-4187-9544-3258BAC7823F}"/>
    <cellStyle name="Normal 5 8 3 2 4" xfId="3107" xr:uid="{08915A55-3BCE-48CA-8E5F-F11FB7FCA5AB}"/>
    <cellStyle name="Normal 5 8 3 3" xfId="1444" xr:uid="{A79A1E12-CAB1-491B-9AE1-8F5D678ED4FC}"/>
    <cellStyle name="Normal 5 8 3 4" xfId="3108" xr:uid="{DDA48B54-6CC9-413F-9CBE-46ECC48299E0}"/>
    <cellStyle name="Normal 5 8 3 5" xfId="3109" xr:uid="{EA1C43E0-5870-4A19-848F-0314867A5AA6}"/>
    <cellStyle name="Normal 5 8 4" xfId="1445" xr:uid="{32DCD509-E64A-4D01-A894-490BD5681641}"/>
    <cellStyle name="Normal 5 8 4 2" xfId="1446" xr:uid="{5FD35FF4-70DD-47DC-BC2F-A173E01CC8FD}"/>
    <cellStyle name="Normal 5 8 4 3" xfId="3110" xr:uid="{E7718030-BDD0-4DC9-B759-0BA68AF3DF33}"/>
    <cellStyle name="Normal 5 8 4 4" xfId="3111" xr:uid="{97D9BAA3-F768-41C1-BEA7-00A6EDF90975}"/>
    <cellStyle name="Normal 5 8 5" xfId="1447" xr:uid="{62A55061-DB6E-4AFB-9A1C-11DD4F4CBF32}"/>
    <cellStyle name="Normal 5 8 5 2" xfId="3112" xr:uid="{4842347D-444F-4098-A504-488DE90805EA}"/>
    <cellStyle name="Normal 5 8 5 3" xfId="3113" xr:uid="{83B4A3AA-FBA7-4FBF-82F4-494C5819D3A6}"/>
    <cellStyle name="Normal 5 8 5 4" xfId="3114" xr:uid="{C462D3E4-FE4D-4702-8B8A-AE8350DBF3EE}"/>
    <cellStyle name="Normal 5 8 6" xfId="3115" xr:uid="{200874D0-8551-4289-91A9-F1F92EF2F885}"/>
    <cellStyle name="Normal 5 8 7" xfId="3116" xr:uid="{527E0CBA-2419-43A1-9739-B1CD2F88C8B5}"/>
    <cellStyle name="Normal 5 8 8" xfId="3117" xr:uid="{BF433697-F2DC-4EA6-8AA3-CC81424BEFA6}"/>
    <cellStyle name="Normal 5 9" xfId="337" xr:uid="{8C23D838-C0DE-4CCA-81C6-59D12BD5399E}"/>
    <cellStyle name="Normal 5 9 2" xfId="615" xr:uid="{05AC8435-5F50-42FD-91E1-EDCC90024BEC}"/>
    <cellStyle name="Normal 5 9 2 2" xfId="616" xr:uid="{08A48530-7959-4A60-A683-7DDA58002C06}"/>
    <cellStyle name="Normal 5 9 2 2 2" xfId="1448" xr:uid="{116106E0-DD8E-4384-8CAD-B98ECFF84C01}"/>
    <cellStyle name="Normal 5 9 2 2 3" xfId="3118" xr:uid="{060193E5-8D2A-4809-985E-7EEF2DCFEC3C}"/>
    <cellStyle name="Normal 5 9 2 2 4" xfId="3119" xr:uid="{DFB604A4-5BBD-48AB-90A9-BE3C413A648A}"/>
    <cellStyle name="Normal 5 9 2 3" xfId="1449" xr:uid="{63D19E30-7890-4A96-9DEE-B0D800B37172}"/>
    <cellStyle name="Normal 5 9 2 4" xfId="3120" xr:uid="{E6F1D846-E861-499D-8A6C-D4A82A0E771A}"/>
    <cellStyle name="Normal 5 9 2 5" xfId="3121" xr:uid="{77B62AB3-9E68-44D8-A091-CAE3D38820C0}"/>
    <cellStyle name="Normal 5 9 3" xfId="617" xr:uid="{72050CC4-5A27-4530-B837-2081F102AA86}"/>
    <cellStyle name="Normal 5 9 3 2" xfId="1450" xr:uid="{7607F766-C61A-45DA-820F-469FB2A41334}"/>
    <cellStyle name="Normal 5 9 3 3" xfId="3122" xr:uid="{C316FF8A-5C4B-4A99-BD69-E1A7530D7BF1}"/>
    <cellStyle name="Normal 5 9 3 4" xfId="3123" xr:uid="{81AA51C6-AFA5-42E9-B8A0-EB616F41D10A}"/>
    <cellStyle name="Normal 5 9 4" xfId="1451" xr:uid="{41AE6E36-8403-4497-BF4F-94973504BD74}"/>
    <cellStyle name="Normal 5 9 4 2" xfId="3124" xr:uid="{F2AA6E63-73FB-4D4B-BD85-862C9F82CA44}"/>
    <cellStyle name="Normal 5 9 4 3" xfId="3125" xr:uid="{0A520BD2-CF7B-4A9B-A1DF-9A3350F6ECBB}"/>
    <cellStyle name="Normal 5 9 4 4" xfId="3126" xr:uid="{BEA093C4-877C-4C81-9380-DB6D591343A3}"/>
    <cellStyle name="Normal 5 9 5" xfId="3127" xr:uid="{CF7F823C-263C-462D-9E4F-EC9D90B60FEC}"/>
    <cellStyle name="Normal 5 9 6" xfId="3128" xr:uid="{88627B03-7038-4011-8FD0-1F97ED49CEBA}"/>
    <cellStyle name="Normal 5 9 7" xfId="3129" xr:uid="{A1FE9920-09E5-4746-9548-A5EA033CFA38}"/>
    <cellStyle name="Normal 6" xfId="79" xr:uid="{ECC82BCC-D1FE-4B0E-AED5-1BABC1102C7C}"/>
    <cellStyle name="Normal 6 10" xfId="338" xr:uid="{F1C08D4C-7DB8-402B-96C3-DD757A37370E}"/>
    <cellStyle name="Normal 6 10 2" xfId="1452" xr:uid="{F2C24DEA-E0FD-4AE0-ADE3-8F0BBB928340}"/>
    <cellStyle name="Normal 6 10 2 2" xfId="3130" xr:uid="{1BBBBD0D-787C-409D-8AC9-B6F09B5D26E6}"/>
    <cellStyle name="Normal 6 10 2 2 2" xfId="4603" xr:uid="{67E9729A-9F32-409E-90D4-DD2CE8BEDBC5}"/>
    <cellStyle name="Normal 6 10 2 3" xfId="3131" xr:uid="{12775BE1-1D72-4A54-95C6-9EB2A24EFED3}"/>
    <cellStyle name="Normal 6 10 2 4" xfId="3132" xr:uid="{DC2DA230-5702-4817-8961-F35AA7BF98D3}"/>
    <cellStyle name="Normal 6 10 3" xfId="3133" xr:uid="{366ADD60-04E8-4018-8194-270F9831E8C0}"/>
    <cellStyle name="Normal 6 10 4" xfId="3134" xr:uid="{640EE217-2762-4117-AE2E-FD4295FD2899}"/>
    <cellStyle name="Normal 6 10 5" xfId="3135" xr:uid="{986D731E-6355-46E5-A192-CF17D1940352}"/>
    <cellStyle name="Normal 6 11" xfId="1453" xr:uid="{1D675407-72D1-46A0-A3CF-1D89B1A3B780}"/>
    <cellStyle name="Normal 6 11 2" xfId="3136" xr:uid="{6A6C37CE-A517-4DC4-A569-FD5ABA1175D5}"/>
    <cellStyle name="Normal 6 11 3" xfId="3137" xr:uid="{3417EFD5-346F-4E63-BDB1-2B88E743A2EB}"/>
    <cellStyle name="Normal 6 11 4" xfId="3138" xr:uid="{C2AAA592-6407-46D0-A1ED-2B15EC820438}"/>
    <cellStyle name="Normal 6 12" xfId="917" xr:uid="{1F05946A-F2C3-477D-8137-AF0992128377}"/>
    <cellStyle name="Normal 6 12 2" xfId="3139" xr:uid="{CB85EFEF-6BB3-45D2-B9C6-4A9B1DD35FFF}"/>
    <cellStyle name="Normal 6 12 3" xfId="3140" xr:uid="{B72B63AD-8B99-4F76-8FF9-F9884DB289AA}"/>
    <cellStyle name="Normal 6 12 4" xfId="3141" xr:uid="{48001BA9-585A-41BA-83C3-C3D58B5D070B}"/>
    <cellStyle name="Normal 6 13" xfId="914" xr:uid="{0DA4148F-2ADE-4ECA-A56D-6009A5D11BF1}"/>
    <cellStyle name="Normal 6 13 2" xfId="3143" xr:uid="{3B8A37BC-28C4-468E-8487-FD6FC5CBE335}"/>
    <cellStyle name="Normal 6 13 3" xfId="4330" xr:uid="{4A64297D-0C2A-46B1-9891-FE704859B155}"/>
    <cellStyle name="Normal 6 13 4" xfId="3142" xr:uid="{D3C3DFE1-F158-4962-8EF7-85A2229FC23D}"/>
    <cellStyle name="Normal 6 13 5" xfId="5334" xr:uid="{4EA1637C-C34C-4C9D-9F4D-800158331408}"/>
    <cellStyle name="Normal 6 14" xfId="3144" xr:uid="{77073D34-F156-440C-965B-AA516C3876DC}"/>
    <cellStyle name="Normal 6 15" xfId="3145" xr:uid="{DF7EF600-6159-4E2D-BAD8-4A16F82C1D66}"/>
    <cellStyle name="Normal 6 16" xfId="3146" xr:uid="{C66CB654-2F8A-4711-B2C3-96BD3D7128E0}"/>
    <cellStyle name="Normal 6 2" xfId="80" xr:uid="{5207818D-AD6F-48AE-BC46-A1A1F014A59F}"/>
    <cellStyle name="Normal 6 2 2" xfId="339" xr:uid="{FEC861C0-C7D8-42A9-B83C-5BEB9F396BE7}"/>
    <cellStyle name="Normal 6 2 2 2" xfId="4686" xr:uid="{F18C0494-6082-4E01-B2D1-600395CA6EFC}"/>
    <cellStyle name="Normal 6 2 3" xfId="4575" xr:uid="{D84E8A66-DA63-4F34-97F8-24213340F1E2}"/>
    <cellStyle name="Normal 6 3" xfId="136" xr:uid="{6225E881-2C0C-402A-837E-4186C088F3A1}"/>
    <cellStyle name="Normal 6 3 10" xfId="3147" xr:uid="{6EDA0EED-245E-4C28-A3E5-3C7B32993EDF}"/>
    <cellStyle name="Normal 6 3 11" xfId="3148" xr:uid="{ED50224B-E293-4C94-95AE-6654AFE42AF8}"/>
    <cellStyle name="Normal 6 3 2" xfId="137" xr:uid="{EC992A88-3602-4E18-94BD-CFC531808F0C}"/>
    <cellStyle name="Normal 6 3 2 2" xfId="138" xr:uid="{C22C1250-39DA-4C56-BE6B-18CE4916CB2E}"/>
    <cellStyle name="Normal 6 3 2 2 2" xfId="340" xr:uid="{BEBB0E4C-886E-4F65-8D8E-C69D0ABED895}"/>
    <cellStyle name="Normal 6 3 2 2 2 2" xfId="618" xr:uid="{406C48EA-299B-4952-ADE4-DF5643556FE1}"/>
    <cellStyle name="Normal 6 3 2 2 2 2 2" xfId="619" xr:uid="{527FA96D-21A8-47A5-88CE-A925E2B217EB}"/>
    <cellStyle name="Normal 6 3 2 2 2 2 2 2" xfId="1454" xr:uid="{279206E9-A5FD-4A55-8018-2BA5CDB5C0D4}"/>
    <cellStyle name="Normal 6 3 2 2 2 2 2 2 2" xfId="1455" xr:uid="{CEBB1A33-BB57-4ACB-A2EB-8F7B23A9C9C1}"/>
    <cellStyle name="Normal 6 3 2 2 2 2 2 3" xfId="1456" xr:uid="{5772337D-4D90-4216-949A-BA4A7DDB40CA}"/>
    <cellStyle name="Normal 6 3 2 2 2 2 3" xfId="1457" xr:uid="{576EB23A-9B6C-4176-8403-9180391980EE}"/>
    <cellStyle name="Normal 6 3 2 2 2 2 3 2" xfId="1458" xr:uid="{C7CD4D18-5C13-4458-B2E1-CDD53C4CA6BD}"/>
    <cellStyle name="Normal 6 3 2 2 2 2 4" xfId="1459" xr:uid="{B5489298-BF4D-433B-A7E3-434B41F54C25}"/>
    <cellStyle name="Normal 6 3 2 2 2 3" xfId="620" xr:uid="{3DE884DB-8CFF-4082-BCBC-4DEFD7370DF7}"/>
    <cellStyle name="Normal 6 3 2 2 2 3 2" xfId="1460" xr:uid="{B608A788-6A8B-4631-989F-4B396315F95C}"/>
    <cellStyle name="Normal 6 3 2 2 2 3 2 2" xfId="1461" xr:uid="{ED182001-1D1D-434F-B556-075F77C3A0F7}"/>
    <cellStyle name="Normal 6 3 2 2 2 3 3" xfId="1462" xr:uid="{0B0973D7-C30D-4013-87A0-A9083ED5882F}"/>
    <cellStyle name="Normal 6 3 2 2 2 3 4" xfId="3149" xr:uid="{C2941E26-4891-4D56-B2C4-A807D3C50746}"/>
    <cellStyle name="Normal 6 3 2 2 2 4" xfId="1463" xr:uid="{6794BAE4-25B2-4A5B-8C13-CF70AB37F0D5}"/>
    <cellStyle name="Normal 6 3 2 2 2 4 2" xfId="1464" xr:uid="{EA41B25A-520D-4741-853F-AA53A507ECCE}"/>
    <cellStyle name="Normal 6 3 2 2 2 5" xfId="1465" xr:uid="{0B28415F-0E32-4513-9DD4-B74EA414788D}"/>
    <cellStyle name="Normal 6 3 2 2 2 6" xfId="3150" xr:uid="{A833D5A6-FFE6-41A0-AD66-74A5A5912393}"/>
    <cellStyle name="Normal 6 3 2 2 3" xfId="341" xr:uid="{DA84D8A3-21FF-4AB1-95C7-37EC5B8E31C5}"/>
    <cellStyle name="Normal 6 3 2 2 3 2" xfId="621" xr:uid="{51D5DC34-D922-418A-B577-386E9368A9D8}"/>
    <cellStyle name="Normal 6 3 2 2 3 2 2" xfId="622" xr:uid="{090F8813-53FC-47F0-92CC-3D946119BC08}"/>
    <cellStyle name="Normal 6 3 2 2 3 2 2 2" xfId="1466" xr:uid="{D556DB74-B077-449D-894C-61203139B7A6}"/>
    <cellStyle name="Normal 6 3 2 2 3 2 2 2 2" xfId="1467" xr:uid="{04FC4689-6C2A-4352-B69C-314F086DA3BF}"/>
    <cellStyle name="Normal 6 3 2 2 3 2 2 3" xfId="1468" xr:uid="{CA6A01AC-0653-43AB-9133-D3FF481C817C}"/>
    <cellStyle name="Normal 6 3 2 2 3 2 3" xfId="1469" xr:uid="{9EB347B7-80CA-49F4-9CA4-E6DEA7610C69}"/>
    <cellStyle name="Normal 6 3 2 2 3 2 3 2" xfId="1470" xr:uid="{53A4E20E-4544-4D06-91CE-190B65F878D6}"/>
    <cellStyle name="Normal 6 3 2 2 3 2 4" xfId="1471" xr:uid="{6A3CF3AD-E694-451F-9674-8575BB23E5EC}"/>
    <cellStyle name="Normal 6 3 2 2 3 3" xfId="623" xr:uid="{BBFA8E3E-229C-4421-A249-EDABFD86976E}"/>
    <cellStyle name="Normal 6 3 2 2 3 3 2" xfId="1472" xr:uid="{E0A45A9B-F073-41DD-A01B-F39C5AF3CE3D}"/>
    <cellStyle name="Normal 6 3 2 2 3 3 2 2" xfId="1473" xr:uid="{027D80CF-A84A-421D-83CE-FAD25A82C2A3}"/>
    <cellStyle name="Normal 6 3 2 2 3 3 3" xfId="1474" xr:uid="{6D146CD7-3BF8-4C9B-9C3D-01EAB4362953}"/>
    <cellStyle name="Normal 6 3 2 2 3 4" xfId="1475" xr:uid="{8EDF503F-0AF3-48CE-8CA3-D7EF3C404A19}"/>
    <cellStyle name="Normal 6 3 2 2 3 4 2" xfId="1476" xr:uid="{26C3AE4B-52C4-4A9E-985C-B5104A420A2E}"/>
    <cellStyle name="Normal 6 3 2 2 3 5" xfId="1477" xr:uid="{4DFF8BCF-F841-4D4A-830E-AD8F054F6046}"/>
    <cellStyle name="Normal 6 3 2 2 4" xfId="624" xr:uid="{7234E974-82B2-43F4-B01B-B57467806475}"/>
    <cellStyle name="Normal 6 3 2 2 4 2" xfId="625" xr:uid="{5345F7BF-4BB7-4C42-81CE-F2B34A37A186}"/>
    <cellStyle name="Normal 6 3 2 2 4 2 2" xfId="1478" xr:uid="{8B980830-0F3D-477D-9595-57A91E46D554}"/>
    <cellStyle name="Normal 6 3 2 2 4 2 2 2" xfId="1479" xr:uid="{E4BCCA21-57F0-49FD-9076-4BB78F1AD488}"/>
    <cellStyle name="Normal 6 3 2 2 4 2 3" xfId="1480" xr:uid="{2183AA06-9077-4BE7-B9BE-6F10BF611F03}"/>
    <cellStyle name="Normal 6 3 2 2 4 3" xfId="1481" xr:uid="{7DDE1A99-A74E-493A-AF10-32F9C03D63EE}"/>
    <cellStyle name="Normal 6 3 2 2 4 3 2" xfId="1482" xr:uid="{13917EB3-560B-4FEC-96E9-DAD89FA9C8C6}"/>
    <cellStyle name="Normal 6 3 2 2 4 4" xfId="1483" xr:uid="{2D051513-65E0-4D4D-A8F0-62EE59B0A3D7}"/>
    <cellStyle name="Normal 6 3 2 2 5" xfId="626" xr:uid="{A3E72206-E69B-4919-9B36-AAD65EA4A7B4}"/>
    <cellStyle name="Normal 6 3 2 2 5 2" xfId="1484" xr:uid="{86910268-F5F1-4B53-98C9-FA78FD391D71}"/>
    <cellStyle name="Normal 6 3 2 2 5 2 2" xfId="1485" xr:uid="{28D89435-98CD-4A66-A200-7056C51E36C6}"/>
    <cellStyle name="Normal 6 3 2 2 5 3" xfId="1486" xr:uid="{13BEF138-5D2E-420E-9FC7-714811A8C28A}"/>
    <cellStyle name="Normal 6 3 2 2 5 4" xfId="3151" xr:uid="{7550B082-D65C-45CE-A46D-2FC412A8E1D3}"/>
    <cellStyle name="Normal 6 3 2 2 6" xfId="1487" xr:uid="{753C8EF3-1B0B-4029-BAAD-C6CFE50215CD}"/>
    <cellStyle name="Normal 6 3 2 2 6 2" xfId="1488" xr:uid="{1020B20C-2552-4CD5-B9AA-3F99C6B064A3}"/>
    <cellStyle name="Normal 6 3 2 2 7" xfId="1489" xr:uid="{D4CE4162-4005-4986-9831-6AEF8B4768CC}"/>
    <cellStyle name="Normal 6 3 2 2 8" xfId="3152" xr:uid="{9B2F08D6-8617-4730-B0D7-D665055B3079}"/>
    <cellStyle name="Normal 6 3 2 3" xfId="342" xr:uid="{E7DC97DD-8841-4011-906F-7B99968FBEB5}"/>
    <cellStyle name="Normal 6 3 2 3 2" xfId="627" xr:uid="{6E7887A2-5114-4850-804B-F9D94E54AC36}"/>
    <cellStyle name="Normal 6 3 2 3 2 2" xfId="628" xr:uid="{905221D2-FB82-4943-B1B7-0FE7E46B8572}"/>
    <cellStyle name="Normal 6 3 2 3 2 2 2" xfId="1490" xr:uid="{3C225266-DCBE-4B32-B278-A9CA805ED21E}"/>
    <cellStyle name="Normal 6 3 2 3 2 2 2 2" xfId="1491" xr:uid="{764589FA-E0E1-40A7-9042-902FD078B524}"/>
    <cellStyle name="Normal 6 3 2 3 2 2 3" xfId="1492" xr:uid="{9A33D719-D74E-4445-9D5E-91F58A1B0897}"/>
    <cellStyle name="Normal 6 3 2 3 2 3" xfId="1493" xr:uid="{10275D7A-0298-41C7-BF29-91E0E3ADED72}"/>
    <cellStyle name="Normal 6 3 2 3 2 3 2" xfId="1494" xr:uid="{7D8CF8AE-A4A3-4D07-952F-678C0B92D2B5}"/>
    <cellStyle name="Normal 6 3 2 3 2 4" xfId="1495" xr:uid="{BCBCEC6F-22C6-4CEE-9039-73FB6A4AABD6}"/>
    <cellStyle name="Normal 6 3 2 3 3" xfId="629" xr:uid="{9682AE49-244F-4CFC-BB8F-E159E809607F}"/>
    <cellStyle name="Normal 6 3 2 3 3 2" xfId="1496" xr:uid="{93F61638-2E97-4CC4-9411-B5D1616AF457}"/>
    <cellStyle name="Normal 6 3 2 3 3 2 2" xfId="1497" xr:uid="{CA784E43-EFE9-4598-9B8E-CE6F4C8EA88F}"/>
    <cellStyle name="Normal 6 3 2 3 3 3" xfId="1498" xr:uid="{1D983306-9E46-49B3-9A04-EC35C7EA2D3F}"/>
    <cellStyle name="Normal 6 3 2 3 3 4" xfId="3153" xr:uid="{EDEB918B-C26B-4AF2-9C43-26102F2F4381}"/>
    <cellStyle name="Normal 6 3 2 3 4" xfId="1499" xr:uid="{719831CF-F1F4-4798-979C-09187CB10CF4}"/>
    <cellStyle name="Normal 6 3 2 3 4 2" xfId="1500" xr:uid="{B3C80C33-22C6-4226-9B9E-CEC4B9D04627}"/>
    <cellStyle name="Normal 6 3 2 3 5" xfId="1501" xr:uid="{D88F935C-6CD8-488B-BF4A-D0E272060372}"/>
    <cellStyle name="Normal 6 3 2 3 6" xfId="3154" xr:uid="{519C6704-9CBE-4460-B30F-2B94683EE9BB}"/>
    <cellStyle name="Normal 6 3 2 4" xfId="343" xr:uid="{4E860B53-73CF-4926-99CE-739359AAD274}"/>
    <cellStyle name="Normal 6 3 2 4 2" xfId="630" xr:uid="{F97183B4-1F18-4C32-B5DE-376EA8317C43}"/>
    <cellStyle name="Normal 6 3 2 4 2 2" xfId="631" xr:uid="{16886F4B-9A3B-4A45-A0A1-1B76C4452F44}"/>
    <cellStyle name="Normal 6 3 2 4 2 2 2" xfId="1502" xr:uid="{D7F9D2EE-0FC6-4AC6-8B65-F4B2BC9DC7C7}"/>
    <cellStyle name="Normal 6 3 2 4 2 2 2 2" xfId="1503" xr:uid="{3E6DAF26-BFF7-459C-BC9F-3EA87D8BD51A}"/>
    <cellStyle name="Normal 6 3 2 4 2 2 3" xfId="1504" xr:uid="{770164DF-FB3F-4946-AF74-5A898A4EBB01}"/>
    <cellStyle name="Normal 6 3 2 4 2 3" xfId="1505" xr:uid="{6E3241E7-702F-4AA6-9F7C-25F915BC4791}"/>
    <cellStyle name="Normal 6 3 2 4 2 3 2" xfId="1506" xr:uid="{4D7D05EB-252B-4479-877F-3C11A397285E}"/>
    <cellStyle name="Normal 6 3 2 4 2 4" xfId="1507" xr:uid="{885ADCC4-B6FF-497B-BA31-CE34174B224C}"/>
    <cellStyle name="Normal 6 3 2 4 3" xfId="632" xr:uid="{EBEA356F-A46E-467E-B911-F1B7856B3F37}"/>
    <cellStyle name="Normal 6 3 2 4 3 2" xfId="1508" xr:uid="{D37B8846-8BAA-4E98-BB61-B8D95AD1EC0B}"/>
    <cellStyle name="Normal 6 3 2 4 3 2 2" xfId="1509" xr:uid="{7F4B1B86-EE32-43E1-9DBF-AD6FEB4BFEB4}"/>
    <cellStyle name="Normal 6 3 2 4 3 3" xfId="1510" xr:uid="{CDAFB1EE-7D44-4A7D-8EF8-99818FA9BD0C}"/>
    <cellStyle name="Normal 6 3 2 4 4" xfId="1511" xr:uid="{2C875BE8-77A6-4B2C-95CB-64A23764D82F}"/>
    <cellStyle name="Normal 6 3 2 4 4 2" xfId="1512" xr:uid="{90F8D825-3C6A-4502-8A01-DEBBA9F5AB49}"/>
    <cellStyle name="Normal 6 3 2 4 5" xfId="1513" xr:uid="{E52F7A4C-55D3-4D13-9A57-804841CBD0CD}"/>
    <cellStyle name="Normal 6 3 2 5" xfId="344" xr:uid="{8F20F10B-5796-4AC5-8168-9F5F0F1E7752}"/>
    <cellStyle name="Normal 6 3 2 5 2" xfId="633" xr:uid="{D7D686E8-03A7-486E-B714-F6B516ABD900}"/>
    <cellStyle name="Normal 6 3 2 5 2 2" xfId="1514" xr:uid="{078C7783-C2D7-4541-B1D8-5E1C6E45BD1B}"/>
    <cellStyle name="Normal 6 3 2 5 2 2 2" xfId="1515" xr:uid="{7561D2C7-EF9C-4239-9289-C79E81339DCE}"/>
    <cellStyle name="Normal 6 3 2 5 2 3" xfId="1516" xr:uid="{B4F79269-913D-40E0-BFFC-C4B40CC70189}"/>
    <cellStyle name="Normal 6 3 2 5 3" xfId="1517" xr:uid="{4BA28AB9-4C22-4AF4-80C6-B15E6C2ABF50}"/>
    <cellStyle name="Normal 6 3 2 5 3 2" xfId="1518" xr:uid="{217A5FEE-BE7A-4D37-B159-5963613F35DB}"/>
    <cellStyle name="Normal 6 3 2 5 4" xfId="1519" xr:uid="{83171D66-4C9B-468C-874A-E54751A3D369}"/>
    <cellStyle name="Normal 6 3 2 6" xfId="634" xr:uid="{7A2C1FF1-35CA-4BBF-A81E-140A92EF0BC5}"/>
    <cellStyle name="Normal 6 3 2 6 2" xfId="1520" xr:uid="{A2AFE017-74B7-461F-AEFD-91473610D87C}"/>
    <cellStyle name="Normal 6 3 2 6 2 2" xfId="1521" xr:uid="{C49AF9DF-DB9A-46DD-9667-668C7792475A}"/>
    <cellStyle name="Normal 6 3 2 6 3" xfId="1522" xr:uid="{87E78C40-9C04-40C6-92CB-D3DA5A930122}"/>
    <cellStyle name="Normal 6 3 2 6 4" xfId="3155" xr:uid="{48E93FC6-51B6-4098-965D-ECBFE11AEAD9}"/>
    <cellStyle name="Normal 6 3 2 7" xfId="1523" xr:uid="{2373D3F0-0DA7-4632-98AF-F276B287A77F}"/>
    <cellStyle name="Normal 6 3 2 7 2" xfId="1524" xr:uid="{4F2CD1CC-3D4D-40E5-9458-E1C388EF06AE}"/>
    <cellStyle name="Normal 6 3 2 8" xfId="1525" xr:uid="{D88C8839-C199-46AA-A4FE-6040C6AFDCCC}"/>
    <cellStyle name="Normal 6 3 2 9" xfId="3156" xr:uid="{13EF881F-4A04-4256-A7F3-8F62259F2907}"/>
    <cellStyle name="Normal 6 3 3" xfId="139" xr:uid="{E2332B68-4295-4E11-8F5C-E42365CF187D}"/>
    <cellStyle name="Normal 6 3 3 2" xfId="140" xr:uid="{A80C064C-7361-4AF9-BE44-4E10AD129940}"/>
    <cellStyle name="Normal 6 3 3 2 2" xfId="635" xr:uid="{F8991275-B128-4D55-89A5-A8656AECB32F}"/>
    <cellStyle name="Normal 6 3 3 2 2 2" xfId="636" xr:uid="{5B4DD037-2BC2-46B6-85BD-C860D749F80F}"/>
    <cellStyle name="Normal 6 3 3 2 2 2 2" xfId="1526" xr:uid="{321BF5C3-B4FD-4B69-971A-422287EA072F}"/>
    <cellStyle name="Normal 6 3 3 2 2 2 2 2" xfId="1527" xr:uid="{0DBA7A90-12ED-4FD3-B94D-4989A05050B7}"/>
    <cellStyle name="Normal 6 3 3 2 2 2 3" xfId="1528" xr:uid="{C7EF2CA7-B446-442A-8472-6CAEB6B3AF18}"/>
    <cellStyle name="Normal 6 3 3 2 2 3" xfId="1529" xr:uid="{372752E9-38F6-4A45-8467-640BD2813474}"/>
    <cellStyle name="Normal 6 3 3 2 2 3 2" xfId="1530" xr:uid="{C02C8937-1A12-44BD-A9AF-ECA161E27FCB}"/>
    <cellStyle name="Normal 6 3 3 2 2 4" xfId="1531" xr:uid="{9BBD32BA-93BD-483E-9301-07FEE2FD32C6}"/>
    <cellStyle name="Normal 6 3 3 2 3" xfId="637" xr:uid="{415845AE-4789-4084-B7FA-13C0FBEED72C}"/>
    <cellStyle name="Normal 6 3 3 2 3 2" xfId="1532" xr:uid="{C6F2754A-C3B0-4575-9CC8-F92DF60C9807}"/>
    <cellStyle name="Normal 6 3 3 2 3 2 2" xfId="1533" xr:uid="{B6C55057-3F4C-46F6-BFFF-EA63AD5F85AF}"/>
    <cellStyle name="Normal 6 3 3 2 3 3" xfId="1534" xr:uid="{DB284220-AC38-4F3A-9FC0-5BF07AFAFCE4}"/>
    <cellStyle name="Normal 6 3 3 2 3 4" xfId="3157" xr:uid="{F459478B-0F00-4C2C-98B4-476634897384}"/>
    <cellStyle name="Normal 6 3 3 2 4" xfId="1535" xr:uid="{D9620F04-4E46-40C5-B8C4-F8E833C6959C}"/>
    <cellStyle name="Normal 6 3 3 2 4 2" xfId="1536" xr:uid="{7D8BAD77-6119-45F3-8EDF-4A4ACB50F12D}"/>
    <cellStyle name="Normal 6 3 3 2 5" xfId="1537" xr:uid="{81B75728-D87A-457F-8ADF-4FD2082664D6}"/>
    <cellStyle name="Normal 6 3 3 2 6" xfId="3158" xr:uid="{222941AB-145B-4940-8E4C-9DD589D088D3}"/>
    <cellStyle name="Normal 6 3 3 3" xfId="345" xr:uid="{6033FB79-6657-4B1A-9D28-0260514E1DDD}"/>
    <cellStyle name="Normal 6 3 3 3 2" xfId="638" xr:uid="{07AF2BC9-3034-4950-A011-266970D38EFA}"/>
    <cellStyle name="Normal 6 3 3 3 2 2" xfId="639" xr:uid="{628647F3-3FDA-45C7-9908-6E5B5EF8EC21}"/>
    <cellStyle name="Normal 6 3 3 3 2 2 2" xfId="1538" xr:uid="{07D31308-E5FE-4BEA-853C-7F819310DB67}"/>
    <cellStyle name="Normal 6 3 3 3 2 2 2 2" xfId="1539" xr:uid="{8454CE2A-D475-41F4-A7FF-8A2D01BE8B4F}"/>
    <cellStyle name="Normal 6 3 3 3 2 2 3" xfId="1540" xr:uid="{3578D0D1-17B9-4926-B90F-8498E6145CA8}"/>
    <cellStyle name="Normal 6 3 3 3 2 3" xfId="1541" xr:uid="{95F73E97-8288-4A35-B6B4-995528491D94}"/>
    <cellStyle name="Normal 6 3 3 3 2 3 2" xfId="1542" xr:uid="{7F0B31F4-E3F4-45E6-BC36-8FC5488C361A}"/>
    <cellStyle name="Normal 6 3 3 3 2 4" xfId="1543" xr:uid="{A69D6A11-8382-4EC6-9FB1-A4D96E0CEDB8}"/>
    <cellStyle name="Normal 6 3 3 3 3" xfId="640" xr:uid="{DE63B79C-CE3F-4109-A861-1A4492E7454D}"/>
    <cellStyle name="Normal 6 3 3 3 3 2" xfId="1544" xr:uid="{9FD3CF53-902B-4941-97F9-8F629F57A920}"/>
    <cellStyle name="Normal 6 3 3 3 3 2 2" xfId="1545" xr:uid="{205C9E21-8513-4D8E-BA87-03E071DAFFCC}"/>
    <cellStyle name="Normal 6 3 3 3 3 3" xfId="1546" xr:uid="{9D07A533-071A-4F6E-87D8-88A1B0F5DEC4}"/>
    <cellStyle name="Normal 6 3 3 3 4" xfId="1547" xr:uid="{D56500BC-2A44-4394-AE45-7FC0A7F1B2A7}"/>
    <cellStyle name="Normal 6 3 3 3 4 2" xfId="1548" xr:uid="{B4682385-FD9E-47E3-B339-BEB31BED512E}"/>
    <cellStyle name="Normal 6 3 3 3 5" xfId="1549" xr:uid="{3ADA5EB7-3A46-4C2A-9964-7E30823F1CF4}"/>
    <cellStyle name="Normal 6 3 3 4" xfId="346" xr:uid="{24A9D876-CD33-4BF9-AA77-12C605ED5CD2}"/>
    <cellStyle name="Normal 6 3 3 4 2" xfId="641" xr:uid="{A467537E-4BA9-44A2-ADD3-CD097A15E874}"/>
    <cellStyle name="Normal 6 3 3 4 2 2" xfId="1550" xr:uid="{F2BA61B3-4A6F-4FA6-B98A-D29799F0CA09}"/>
    <cellStyle name="Normal 6 3 3 4 2 2 2" xfId="1551" xr:uid="{4E0ADDED-C2AA-4DAE-8B92-A716DFA0583F}"/>
    <cellStyle name="Normal 6 3 3 4 2 3" xfId="1552" xr:uid="{A53DAF1B-7EB0-4470-8CD7-BBD27DACC291}"/>
    <cellStyle name="Normal 6 3 3 4 3" xfId="1553" xr:uid="{06F357F5-CCE6-4683-A240-E2BBD23E6835}"/>
    <cellStyle name="Normal 6 3 3 4 3 2" xfId="1554" xr:uid="{7C08D7A4-47AC-4C69-8D93-CF337D95AB5C}"/>
    <cellStyle name="Normal 6 3 3 4 4" xfId="1555" xr:uid="{F54E71AA-2005-4173-8CB2-2B7A4F4C5F28}"/>
    <cellStyle name="Normal 6 3 3 5" xfId="642" xr:uid="{B1A18A6D-ED71-45B2-A227-C78C28ADB773}"/>
    <cellStyle name="Normal 6 3 3 5 2" xfId="1556" xr:uid="{4FF0C884-B06A-459D-829B-3CDC8B561191}"/>
    <cellStyle name="Normal 6 3 3 5 2 2" xfId="1557" xr:uid="{12663B28-51EA-42FE-A5C7-62A193E1AEA6}"/>
    <cellStyle name="Normal 6 3 3 5 3" xfId="1558" xr:uid="{4FC0110E-80CA-4C75-83FC-6BC7F0F3B1B0}"/>
    <cellStyle name="Normal 6 3 3 5 4" xfId="3159" xr:uid="{4B0EC914-229E-4424-9980-75CF9B8EAE8C}"/>
    <cellStyle name="Normal 6 3 3 6" xfId="1559" xr:uid="{BF1EE743-2538-4DF6-A18B-019A0EB53B14}"/>
    <cellStyle name="Normal 6 3 3 6 2" xfId="1560" xr:uid="{55971C1A-39AB-405E-9C2F-B74370B68740}"/>
    <cellStyle name="Normal 6 3 3 7" xfId="1561" xr:uid="{F9A83EFF-25BF-4448-ABC7-68A77D363A43}"/>
    <cellStyle name="Normal 6 3 3 8" xfId="3160" xr:uid="{21FD0B44-B75E-4839-8CF9-70AA122D0046}"/>
    <cellStyle name="Normal 6 3 4" xfId="141" xr:uid="{C6CA5E61-CFE5-4986-89FB-C86F93D9D967}"/>
    <cellStyle name="Normal 6 3 4 2" xfId="462" xr:uid="{E014213C-84DA-4869-8BAF-CBAA77B7A5D4}"/>
    <cellStyle name="Normal 6 3 4 2 2" xfId="643" xr:uid="{8728D6BE-06F1-4CE2-A9B1-4593FC866C8C}"/>
    <cellStyle name="Normal 6 3 4 2 2 2" xfId="1562" xr:uid="{3ACA845E-E428-48F6-90EA-5262DDB7EF2A}"/>
    <cellStyle name="Normal 6 3 4 2 2 2 2" xfId="1563" xr:uid="{D95D4CB7-708B-4F84-8C5C-57411C375269}"/>
    <cellStyle name="Normal 6 3 4 2 2 3" xfId="1564" xr:uid="{E758E4CE-A0C8-4A3D-8B91-69B96D838B6E}"/>
    <cellStyle name="Normal 6 3 4 2 2 4" xfId="3161" xr:uid="{FE1A9C86-3951-45CB-9F64-712407A2C869}"/>
    <cellStyle name="Normal 6 3 4 2 3" xfId="1565" xr:uid="{30F1BFCA-4C10-4768-88B5-1B2BA59FEC18}"/>
    <cellStyle name="Normal 6 3 4 2 3 2" xfId="1566" xr:uid="{AAD6C3CF-BFEE-48A6-903F-F2BFB612678D}"/>
    <cellStyle name="Normal 6 3 4 2 4" xfId="1567" xr:uid="{8B20DBDA-6DAA-422E-9597-809D11616AC1}"/>
    <cellStyle name="Normal 6 3 4 2 5" xfId="3162" xr:uid="{2BBABCB0-4C38-4060-8BD2-50C390DE6BEE}"/>
    <cellStyle name="Normal 6 3 4 3" xfId="644" xr:uid="{E5865C79-D779-4E1D-B39C-649FC9DE510C}"/>
    <cellStyle name="Normal 6 3 4 3 2" xfId="1568" xr:uid="{4503A0C7-296C-4EF9-8EF5-13EEA722BEBE}"/>
    <cellStyle name="Normal 6 3 4 3 2 2" xfId="1569" xr:uid="{FFAE63DD-11EC-4794-A7E1-F5AEF7AAFFFC}"/>
    <cellStyle name="Normal 6 3 4 3 3" xfId="1570" xr:uid="{A0FDEFE7-C7EA-4DED-82AD-1107232D8370}"/>
    <cellStyle name="Normal 6 3 4 3 4" xfId="3163" xr:uid="{4DE0D5C1-5124-431A-AA0A-34875F6C2C83}"/>
    <cellStyle name="Normal 6 3 4 4" xfId="1571" xr:uid="{038B4948-4BED-457D-AA0B-874789207D89}"/>
    <cellStyle name="Normal 6 3 4 4 2" xfId="1572" xr:uid="{6654BFF3-F97A-40AD-A403-0D6BCDC17AD4}"/>
    <cellStyle name="Normal 6 3 4 4 3" xfId="3164" xr:uid="{1E7A3482-326B-4507-ABC1-B7E6F15341B9}"/>
    <cellStyle name="Normal 6 3 4 4 4" xfId="3165" xr:uid="{C44E1585-A9F9-454D-B508-4FBE1673CD26}"/>
    <cellStyle name="Normal 6 3 4 5" xfId="1573" xr:uid="{383245BD-73E6-4D22-BEC7-849D5915D67E}"/>
    <cellStyle name="Normal 6 3 4 6" xfId="3166" xr:uid="{6B37926C-1E28-4D27-BD3D-7E2B33273BEC}"/>
    <cellStyle name="Normal 6 3 4 7" xfId="3167" xr:uid="{EA587BCA-3957-4621-962D-376C5EA532FF}"/>
    <cellStyle name="Normal 6 3 5" xfId="347" xr:uid="{FD12A1A5-EBCC-46F6-B5C2-92053C7BF9E6}"/>
    <cellStyle name="Normal 6 3 5 2" xfId="645" xr:uid="{053DBCB0-B318-48AE-B8F8-5ADA54EA12D1}"/>
    <cellStyle name="Normal 6 3 5 2 2" xfId="646" xr:uid="{D3B125A0-9091-40FF-99BA-19B29852E919}"/>
    <cellStyle name="Normal 6 3 5 2 2 2" xfId="1574" xr:uid="{9B19A9AC-B346-4691-9D3A-17810AA1F6CA}"/>
    <cellStyle name="Normal 6 3 5 2 2 2 2" xfId="1575" xr:uid="{0E46D1DD-D384-4580-B62E-E038FAF1E848}"/>
    <cellStyle name="Normal 6 3 5 2 2 3" xfId="1576" xr:uid="{1BEF0E1A-869E-46BB-A137-CDDC5C6B3BE6}"/>
    <cellStyle name="Normal 6 3 5 2 3" xfId="1577" xr:uid="{A14B0D29-CCB7-4005-A737-D668518B8C4F}"/>
    <cellStyle name="Normal 6 3 5 2 3 2" xfId="1578" xr:uid="{216711C6-E0A5-418B-86D2-CBB621096B20}"/>
    <cellStyle name="Normal 6 3 5 2 4" xfId="1579" xr:uid="{EC54FC72-49A8-4548-833D-C4A0BAD668C4}"/>
    <cellStyle name="Normal 6 3 5 3" xfId="647" xr:uid="{5A40D278-08E0-4431-997D-327AF1BC6552}"/>
    <cellStyle name="Normal 6 3 5 3 2" xfId="1580" xr:uid="{D369CD33-01B1-4FB9-AB96-EDB80EBF4755}"/>
    <cellStyle name="Normal 6 3 5 3 2 2" xfId="1581" xr:uid="{2FD11089-692A-4D18-9D27-BCACDAFEEBDD}"/>
    <cellStyle name="Normal 6 3 5 3 3" xfId="1582" xr:uid="{D7FB3F59-7F4E-4572-A0A3-37DED8BF4FDA}"/>
    <cellStyle name="Normal 6 3 5 3 4" xfId="3168" xr:uid="{76C671CA-C374-4240-9EAA-FC7695344D8E}"/>
    <cellStyle name="Normal 6 3 5 4" xfId="1583" xr:uid="{5B30D7C1-FE77-4E2B-B0D5-BDE501CD2349}"/>
    <cellStyle name="Normal 6 3 5 4 2" xfId="1584" xr:uid="{1A200F11-F8BD-4522-B215-7EF119B7DBBA}"/>
    <cellStyle name="Normal 6 3 5 5" xfId="1585" xr:uid="{94053D17-6373-4110-ACE6-58967A530105}"/>
    <cellStyle name="Normal 6 3 5 6" xfId="3169" xr:uid="{9FAC7D01-8086-4783-A3CF-4771E9E0343A}"/>
    <cellStyle name="Normal 6 3 6" xfId="348" xr:uid="{EBE14C3C-BCAC-4E51-AB0E-E7EB20C1E1E0}"/>
    <cellStyle name="Normal 6 3 6 2" xfId="648" xr:uid="{193EDD28-E5DF-427A-B144-C7CEB211C53C}"/>
    <cellStyle name="Normal 6 3 6 2 2" xfId="1586" xr:uid="{4F30409E-7D17-478B-88DB-4C8A3CF8C750}"/>
    <cellStyle name="Normal 6 3 6 2 2 2" xfId="1587" xr:uid="{F0C14D41-7FDF-467A-8EE0-53EF4615E426}"/>
    <cellStyle name="Normal 6 3 6 2 3" xfId="1588" xr:uid="{270D4499-AAC3-47A9-9B60-578885B40C68}"/>
    <cellStyle name="Normal 6 3 6 2 4" xfId="3170" xr:uid="{70648243-0E47-48C8-BD4E-99E0D38DE971}"/>
    <cellStyle name="Normal 6 3 6 3" xfId="1589" xr:uid="{926E7F89-20D8-4BDF-94EC-C71178FCE697}"/>
    <cellStyle name="Normal 6 3 6 3 2" xfId="1590" xr:uid="{8BCDCE39-1495-4BF4-87CF-878DA46A5D7F}"/>
    <cellStyle name="Normal 6 3 6 4" xfId="1591" xr:uid="{2564A87D-707E-436F-8538-B3C1EF5F910C}"/>
    <cellStyle name="Normal 6 3 6 5" xfId="3171" xr:uid="{7EFF71AE-2445-4B74-8A38-22A3D629AAA9}"/>
    <cellStyle name="Normal 6 3 7" xfId="649" xr:uid="{977F4637-552F-46D3-8E8E-9B28F58993F5}"/>
    <cellStyle name="Normal 6 3 7 2" xfId="1592" xr:uid="{04C3ED37-D470-4FCE-AFD6-5401F5F97553}"/>
    <cellStyle name="Normal 6 3 7 2 2" xfId="1593" xr:uid="{4DB7FCAE-55A0-4B85-B1EF-4DCFC7074F0F}"/>
    <cellStyle name="Normal 6 3 7 3" xfId="1594" xr:uid="{0FAA02FD-FC99-48B6-81EF-C2FE12EE812D}"/>
    <cellStyle name="Normal 6 3 7 4" xfId="3172" xr:uid="{3809B4B6-E077-47F9-AA16-5F0B2512D04E}"/>
    <cellStyle name="Normal 6 3 8" xfId="1595" xr:uid="{EB1DD48B-F974-44B7-BDC9-46349FEFD1B4}"/>
    <cellStyle name="Normal 6 3 8 2" xfId="1596" xr:uid="{609F8DF4-D277-48C6-B96C-E5F03CB96B66}"/>
    <cellStyle name="Normal 6 3 8 3" xfId="3173" xr:uid="{719D2F76-7BE3-4A9A-A965-7BFE0A51A402}"/>
    <cellStyle name="Normal 6 3 8 4" xfId="3174" xr:uid="{B53A56E7-4843-4E37-ADA0-44F7FFEB6753}"/>
    <cellStyle name="Normal 6 3 9" xfId="1597" xr:uid="{E503A225-DE5A-47A5-9785-2504A8A9AF85}"/>
    <cellStyle name="Normal 6 3 9 2" xfId="4733" xr:uid="{42026F82-0273-432D-BFE9-6A9E95ACCD7D}"/>
    <cellStyle name="Normal 6 4" xfId="142" xr:uid="{351ED14E-FB67-4152-B947-0CD2B4C5B61C}"/>
    <cellStyle name="Normal 6 4 10" xfId="3175" xr:uid="{38D60081-230A-4F77-AF3D-433E52D0E9BB}"/>
    <cellStyle name="Normal 6 4 11" xfId="3176" xr:uid="{86C03D31-1953-402A-BB8A-03C57FA98842}"/>
    <cellStyle name="Normal 6 4 2" xfId="143" xr:uid="{EA0AC502-301B-46D1-AF39-4CB45C5297CC}"/>
    <cellStyle name="Normal 6 4 2 2" xfId="144" xr:uid="{DC4B1BF8-E9E5-45FB-AF47-99D4B47174F0}"/>
    <cellStyle name="Normal 6 4 2 2 2" xfId="349" xr:uid="{80DA7F52-115F-4820-8E8D-2E8DB9E77C5D}"/>
    <cellStyle name="Normal 6 4 2 2 2 2" xfId="650" xr:uid="{48036C87-97E2-4513-A2B8-B359E2416965}"/>
    <cellStyle name="Normal 6 4 2 2 2 2 2" xfId="1598" xr:uid="{BD14A9CB-F9A4-4890-9CB5-60138A6E04B3}"/>
    <cellStyle name="Normal 6 4 2 2 2 2 2 2" xfId="1599" xr:uid="{651194A3-9A25-497F-A460-B22B5036D3C0}"/>
    <cellStyle name="Normal 6 4 2 2 2 2 3" xfId="1600" xr:uid="{3C557152-851B-4FB3-855C-CA7192083439}"/>
    <cellStyle name="Normal 6 4 2 2 2 2 4" xfId="3177" xr:uid="{8864A6DE-8481-4D8D-A53D-0F2E3F797E6C}"/>
    <cellStyle name="Normal 6 4 2 2 2 3" xfId="1601" xr:uid="{426EE7A3-1987-43D1-B12F-00A3B127A6A0}"/>
    <cellStyle name="Normal 6 4 2 2 2 3 2" xfId="1602" xr:uid="{98EE6468-7E30-4C5D-93E4-0B17BB60B332}"/>
    <cellStyle name="Normal 6 4 2 2 2 3 3" xfId="3178" xr:uid="{BAE29635-35E1-4DBC-BEE7-C63444B67B99}"/>
    <cellStyle name="Normal 6 4 2 2 2 3 4" xfId="3179" xr:uid="{00947F91-D010-4403-9338-5D42248ADA7C}"/>
    <cellStyle name="Normal 6 4 2 2 2 4" xfId="1603" xr:uid="{8773FFF5-21A2-4C47-82E1-A956B3F01684}"/>
    <cellStyle name="Normal 6 4 2 2 2 5" xfId="3180" xr:uid="{57EE0D95-CDE2-4DB6-A24F-5DEC9FE0040C}"/>
    <cellStyle name="Normal 6 4 2 2 2 6" xfId="3181" xr:uid="{B376C671-58A2-4672-8590-41981C704E8F}"/>
    <cellStyle name="Normal 6 4 2 2 3" xfId="651" xr:uid="{B11529CE-6239-4E51-9DC9-CF74ABA4575D}"/>
    <cellStyle name="Normal 6 4 2 2 3 2" xfId="1604" xr:uid="{2A1DB09F-6765-4397-87BF-9A1B7E029438}"/>
    <cellStyle name="Normal 6 4 2 2 3 2 2" xfId="1605" xr:uid="{43B313DB-B938-4F72-AC52-FE9B3E66717A}"/>
    <cellStyle name="Normal 6 4 2 2 3 2 3" xfId="3182" xr:uid="{6C677253-BE46-4F02-BAC7-3FEE7AF83E80}"/>
    <cellStyle name="Normal 6 4 2 2 3 2 4" xfId="3183" xr:uid="{A244C7BC-72BB-49FE-9BF9-74A9CCF4E651}"/>
    <cellStyle name="Normal 6 4 2 2 3 3" xfId="1606" xr:uid="{D3350174-A733-4CE0-87D2-9DBB00B07A23}"/>
    <cellStyle name="Normal 6 4 2 2 3 4" xfId="3184" xr:uid="{EFEBC640-6403-4B66-B02A-40591F72D80E}"/>
    <cellStyle name="Normal 6 4 2 2 3 5" xfId="3185" xr:uid="{9D0CEBC4-33F1-4BF4-97DD-8C8AAD0C7E76}"/>
    <cellStyle name="Normal 6 4 2 2 4" xfId="1607" xr:uid="{0C885B30-13B1-49ED-B472-7A65F6E0FEBA}"/>
    <cellStyle name="Normal 6 4 2 2 4 2" xfId="1608" xr:uid="{C241FF0E-F65B-4C62-8A40-B6FDE99F8C8D}"/>
    <cellStyle name="Normal 6 4 2 2 4 3" xfId="3186" xr:uid="{3118E5AF-073C-4735-8DEA-FCB736EBD817}"/>
    <cellStyle name="Normal 6 4 2 2 4 4" xfId="3187" xr:uid="{C67D6AB4-24AA-4B1A-94E5-3E1F8021D272}"/>
    <cellStyle name="Normal 6 4 2 2 5" xfId="1609" xr:uid="{170D534D-ED94-4371-A0D2-566F85B84955}"/>
    <cellStyle name="Normal 6 4 2 2 5 2" xfId="3188" xr:uid="{4C5EA6F1-9CCB-493D-A8FB-8D2C0995BE95}"/>
    <cellStyle name="Normal 6 4 2 2 5 3" xfId="3189" xr:uid="{F5E794DD-9C36-4DD6-AA64-972E98C89B64}"/>
    <cellStyle name="Normal 6 4 2 2 5 4" xfId="3190" xr:uid="{1BBE558E-6239-4023-99CE-5D9E219DA4CD}"/>
    <cellStyle name="Normal 6 4 2 2 6" xfId="3191" xr:uid="{0601761F-42F7-445B-A83B-35BD308D0EE0}"/>
    <cellStyle name="Normal 6 4 2 2 7" xfId="3192" xr:uid="{40311B4A-F185-494F-B969-C6048E2FF482}"/>
    <cellStyle name="Normal 6 4 2 2 8" xfId="3193" xr:uid="{14DAFCDE-065E-4BF1-9E98-262076467467}"/>
    <cellStyle name="Normal 6 4 2 3" xfId="350" xr:uid="{1CEDD3A5-A8F4-422A-B401-CCE6EC4F4919}"/>
    <cellStyle name="Normal 6 4 2 3 2" xfId="652" xr:uid="{F2FB4002-E48F-45EE-AB3A-77EBEABFE986}"/>
    <cellStyle name="Normal 6 4 2 3 2 2" xfId="653" xr:uid="{0245E763-78BF-4914-9E5E-10D2382089E3}"/>
    <cellStyle name="Normal 6 4 2 3 2 2 2" xfId="1610" xr:uid="{F9D9AB0A-E789-4CCD-8646-8D47BC6374D3}"/>
    <cellStyle name="Normal 6 4 2 3 2 2 2 2" xfId="1611" xr:uid="{09D35E3F-3747-4888-8078-DFEF8D813042}"/>
    <cellStyle name="Normal 6 4 2 3 2 2 3" xfId="1612" xr:uid="{AB09AA5D-7FBB-4BA4-B762-EC85347E63C9}"/>
    <cellStyle name="Normal 6 4 2 3 2 3" xfId="1613" xr:uid="{9B93C4D3-0CA9-4269-B8D5-E12109DF24DF}"/>
    <cellStyle name="Normal 6 4 2 3 2 3 2" xfId="1614" xr:uid="{9AABC52A-3CFC-4A96-AC29-358B0B7184D9}"/>
    <cellStyle name="Normal 6 4 2 3 2 4" xfId="1615" xr:uid="{6BE655B9-1E40-4832-9353-5966724496F0}"/>
    <cellStyle name="Normal 6 4 2 3 3" xfId="654" xr:uid="{27F0A1E9-1D31-485B-8267-BB79A85D0538}"/>
    <cellStyle name="Normal 6 4 2 3 3 2" xfId="1616" xr:uid="{8A2C0C77-3F2D-49F2-8394-C47D0A444011}"/>
    <cellStyle name="Normal 6 4 2 3 3 2 2" xfId="1617" xr:uid="{1BCEC829-E124-476B-B9B5-1C31D90AE151}"/>
    <cellStyle name="Normal 6 4 2 3 3 3" xfId="1618" xr:uid="{4F7A7798-D170-4668-84D0-C78BC8E36E2A}"/>
    <cellStyle name="Normal 6 4 2 3 3 4" xfId="3194" xr:uid="{19072A14-4075-4FFF-BF8C-341CE0677B1D}"/>
    <cellStyle name="Normal 6 4 2 3 4" xfId="1619" xr:uid="{119138CF-B597-4320-916A-1D492F1C5CB6}"/>
    <cellStyle name="Normal 6 4 2 3 4 2" xfId="1620" xr:uid="{5D35FC35-FD19-4B0A-BD25-919C56629392}"/>
    <cellStyle name="Normal 6 4 2 3 5" xfId="1621" xr:uid="{4F5B81CE-AB88-4E42-99DF-CEDB20B70FD2}"/>
    <cellStyle name="Normal 6 4 2 3 6" xfId="3195" xr:uid="{039C5440-B4A4-4060-AE75-8AF9E51539EC}"/>
    <cellStyle name="Normal 6 4 2 4" xfId="351" xr:uid="{E49A790D-5174-4CBB-A3D6-350495E0E6BB}"/>
    <cellStyle name="Normal 6 4 2 4 2" xfId="655" xr:uid="{D8F2A532-4718-4F27-BA18-A733689B2E3A}"/>
    <cellStyle name="Normal 6 4 2 4 2 2" xfId="1622" xr:uid="{B7B4B77D-163C-4611-9921-609E3896EC37}"/>
    <cellStyle name="Normal 6 4 2 4 2 2 2" xfId="1623" xr:uid="{5391F1B4-A16F-4B5A-A219-01C9523C9A13}"/>
    <cellStyle name="Normal 6 4 2 4 2 3" xfId="1624" xr:uid="{724269FD-852C-4BAA-987F-25A2A9051D49}"/>
    <cellStyle name="Normal 6 4 2 4 2 4" xfId="3196" xr:uid="{7EE6793D-2D49-42AD-B3FA-0C76B71D91D7}"/>
    <cellStyle name="Normal 6 4 2 4 3" xfId="1625" xr:uid="{86CAD863-4958-4E51-8FC4-8CE4F5A9A5B4}"/>
    <cellStyle name="Normal 6 4 2 4 3 2" xfId="1626" xr:uid="{C9426D3E-EB5A-405A-B8C5-412B05F6E6D8}"/>
    <cellStyle name="Normal 6 4 2 4 4" xfId="1627" xr:uid="{7E622DB4-F892-4A64-AA90-3D50CA4DED1E}"/>
    <cellStyle name="Normal 6 4 2 4 5" xfId="3197" xr:uid="{BA92C090-BD96-479A-8D95-169B57366132}"/>
    <cellStyle name="Normal 6 4 2 5" xfId="352" xr:uid="{F8E3E607-F94B-4E46-8021-A4DDCCE5FEBA}"/>
    <cellStyle name="Normal 6 4 2 5 2" xfId="1628" xr:uid="{113023A4-1F9A-492A-B427-BE6678A19C5E}"/>
    <cellStyle name="Normal 6 4 2 5 2 2" xfId="1629" xr:uid="{3B1CB72B-CEFD-4FC8-8763-108A811A0477}"/>
    <cellStyle name="Normal 6 4 2 5 3" xfId="1630" xr:uid="{FB982847-CD9F-4D40-B474-E1BD00B9A562}"/>
    <cellStyle name="Normal 6 4 2 5 4" xfId="3198" xr:uid="{15D49C85-611A-46CC-B162-E69E153572D6}"/>
    <cellStyle name="Normal 6 4 2 6" xfId="1631" xr:uid="{1ACB10A1-B2EB-4BB3-8CB5-C3AF08315199}"/>
    <cellStyle name="Normal 6 4 2 6 2" xfId="1632" xr:uid="{C7A6C236-1129-46BE-9402-40DF0025B4E4}"/>
    <cellStyle name="Normal 6 4 2 6 3" xfId="3199" xr:uid="{989804F6-68A5-44F1-9840-99FC86CEF370}"/>
    <cellStyle name="Normal 6 4 2 6 4" xfId="3200" xr:uid="{EE251F42-6D72-4C79-96B2-DCFD8D87C77A}"/>
    <cellStyle name="Normal 6 4 2 7" xfId="1633" xr:uid="{906E1677-B348-4A27-86FF-6C1C2A056A35}"/>
    <cellStyle name="Normal 6 4 2 8" xfId="3201" xr:uid="{CA2EB90D-263E-4D0C-ACD2-5293DA419B20}"/>
    <cellStyle name="Normal 6 4 2 9" xfId="3202" xr:uid="{9F9960A7-65B2-428C-BFBE-A03C8348C1D1}"/>
    <cellStyle name="Normal 6 4 3" xfId="145" xr:uid="{D2761A86-DF5D-4B17-B92F-68F7A5B8171B}"/>
    <cellStyle name="Normal 6 4 3 2" xfId="146" xr:uid="{26464F21-9D1E-4107-B58F-8990639687AC}"/>
    <cellStyle name="Normal 6 4 3 2 2" xfId="656" xr:uid="{BA115883-EB10-4E04-9A7F-037A2F385DCE}"/>
    <cellStyle name="Normal 6 4 3 2 2 2" xfId="1634" xr:uid="{F9219F91-062D-4BC7-A2AB-FE42D0A82468}"/>
    <cellStyle name="Normal 6 4 3 2 2 2 2" xfId="1635" xr:uid="{EB1C964F-BA10-4A42-ABDE-8B0A6776E012}"/>
    <cellStyle name="Normal 6 4 3 2 2 2 2 2" xfId="4491" xr:uid="{173005E5-56A9-4986-8D96-F87AB9BB21D4}"/>
    <cellStyle name="Normal 6 4 3 2 2 2 3" xfId="4492" xr:uid="{A6AD1BDE-0429-4668-A55A-69880143E483}"/>
    <cellStyle name="Normal 6 4 3 2 2 3" xfId="1636" xr:uid="{4CB393BA-484C-41EE-9D5A-6B704B9818FD}"/>
    <cellStyle name="Normal 6 4 3 2 2 3 2" xfId="4493" xr:uid="{F4235C1C-8511-4868-B70C-F4B3C1A83A32}"/>
    <cellStyle name="Normal 6 4 3 2 2 4" xfId="3203" xr:uid="{95AAA9E5-D0D7-4DDC-B9B8-0215BAA8B4CB}"/>
    <cellStyle name="Normal 6 4 3 2 3" xfId="1637" xr:uid="{C919582F-4F97-4332-98A2-F1F5E8329B69}"/>
    <cellStyle name="Normal 6 4 3 2 3 2" xfId="1638" xr:uid="{00E8845D-E553-4126-9AB4-8E95B7B6A69D}"/>
    <cellStyle name="Normal 6 4 3 2 3 2 2" xfId="4494" xr:uid="{A689C086-BE01-4C6A-AAF8-625689BEC1D0}"/>
    <cellStyle name="Normal 6 4 3 2 3 3" xfId="3204" xr:uid="{02ABCEA7-8C7B-44F9-BD0F-5DCDBEDD39F6}"/>
    <cellStyle name="Normal 6 4 3 2 3 4" xfId="3205" xr:uid="{9F04D7DA-D0DF-48AF-A7AB-0F50B5F874A1}"/>
    <cellStyle name="Normal 6 4 3 2 4" xfId="1639" xr:uid="{D9EE55A6-C5BB-48A1-ADF8-0841FB367310}"/>
    <cellStyle name="Normal 6 4 3 2 4 2" xfId="4495" xr:uid="{98EE8A58-5B37-4D63-908A-70BB6F844EF2}"/>
    <cellStyle name="Normal 6 4 3 2 5" xfId="3206" xr:uid="{EE3AD3B9-B6E1-4058-ABB4-5AD8195224E8}"/>
    <cellStyle name="Normal 6 4 3 2 6" xfId="3207" xr:uid="{D2D39C2C-248D-413B-A438-AF69249E2590}"/>
    <cellStyle name="Normal 6 4 3 3" xfId="353" xr:uid="{01EA785A-EFE9-4A58-8304-3C099E8AAD44}"/>
    <cellStyle name="Normal 6 4 3 3 2" xfId="1640" xr:uid="{4D6B293E-487D-4DFF-8D15-85BCA798B912}"/>
    <cellStyle name="Normal 6 4 3 3 2 2" xfId="1641" xr:uid="{FCA9E437-0F5A-4533-AC8A-E0572D141BF4}"/>
    <cellStyle name="Normal 6 4 3 3 2 2 2" xfId="4496" xr:uid="{3A85F03A-C656-47EC-A744-C4377C10CBED}"/>
    <cellStyle name="Normal 6 4 3 3 2 3" xfId="3208" xr:uid="{D5452397-9518-4561-A458-168E1483E244}"/>
    <cellStyle name="Normal 6 4 3 3 2 4" xfId="3209" xr:uid="{C53CB546-2CDB-40FF-B3AF-5CF969D8E96B}"/>
    <cellStyle name="Normal 6 4 3 3 3" xfId="1642" xr:uid="{2D9FD21C-D9F2-45F7-BCBD-2A356388EC7A}"/>
    <cellStyle name="Normal 6 4 3 3 3 2" xfId="4497" xr:uid="{4EC34FF0-4160-4BD4-8A87-C1AC26366B41}"/>
    <cellStyle name="Normal 6 4 3 3 4" xfId="3210" xr:uid="{3E8E440A-ABAE-439D-80A0-BB8F6180842C}"/>
    <cellStyle name="Normal 6 4 3 3 5" xfId="3211" xr:uid="{2199954B-FD33-49F3-AC03-176B56FA785B}"/>
    <cellStyle name="Normal 6 4 3 4" xfId="1643" xr:uid="{E08BCF3C-28D4-46D9-81D7-43C4CFE357D4}"/>
    <cellStyle name="Normal 6 4 3 4 2" xfId="1644" xr:uid="{3826353C-21C7-476E-8ADC-3DADE31E91D8}"/>
    <cellStyle name="Normal 6 4 3 4 2 2" xfId="4498" xr:uid="{ED8C4387-67ED-4E97-8F0D-F2509BB628E7}"/>
    <cellStyle name="Normal 6 4 3 4 3" xfId="3212" xr:uid="{3EFB8828-F428-4B04-9559-90B50CF05A9E}"/>
    <cellStyle name="Normal 6 4 3 4 4" xfId="3213" xr:uid="{53FB3306-80B1-4A0D-9BC6-1756F830B230}"/>
    <cellStyle name="Normal 6 4 3 5" xfId="1645" xr:uid="{1A52901F-E5A9-46ED-ACAF-70D8509AEA52}"/>
    <cellStyle name="Normal 6 4 3 5 2" xfId="3214" xr:uid="{3FCE2EDB-85C9-45AB-8340-D95ABB9ADF28}"/>
    <cellStyle name="Normal 6 4 3 5 3" xfId="3215" xr:uid="{295690C2-A0E1-4416-BDD7-FDB0407A6D3C}"/>
    <cellStyle name="Normal 6 4 3 5 4" xfId="3216" xr:uid="{9DC046A1-36B3-4651-B233-154C5EE16404}"/>
    <cellStyle name="Normal 6 4 3 6" xfId="3217" xr:uid="{A11C11BD-1D20-4B0D-8C10-C6E778D184FC}"/>
    <cellStyle name="Normal 6 4 3 7" xfId="3218" xr:uid="{32958959-6D7E-41D3-B17C-45B1A4C26DF0}"/>
    <cellStyle name="Normal 6 4 3 8" xfId="3219" xr:uid="{89324E5E-2AA5-451D-A2D4-54F8F3A1F8F5}"/>
    <cellStyle name="Normal 6 4 4" xfId="147" xr:uid="{3066B18F-1E89-4A99-A37F-D1EF17C13982}"/>
    <cellStyle name="Normal 6 4 4 2" xfId="657" xr:uid="{619D5535-913E-4FC5-A94B-DA4C3375476A}"/>
    <cellStyle name="Normal 6 4 4 2 2" xfId="658" xr:uid="{52BA7323-F69C-4F93-9AF8-F773F3F6FB79}"/>
    <cellStyle name="Normal 6 4 4 2 2 2" xfId="1646" xr:uid="{029288E7-B63E-470A-B813-D3D17D729F22}"/>
    <cellStyle name="Normal 6 4 4 2 2 2 2" xfId="1647" xr:uid="{2DF2AB64-8891-4B0D-9955-0D18A56BDE48}"/>
    <cellStyle name="Normal 6 4 4 2 2 3" xfId="1648" xr:uid="{E215E263-51CE-4B4D-ADDC-8F3BF4CB7E30}"/>
    <cellStyle name="Normal 6 4 4 2 2 4" xfId="3220" xr:uid="{2D2280F4-0FF5-4180-BDAD-B7A6133A605E}"/>
    <cellStyle name="Normal 6 4 4 2 3" xfId="1649" xr:uid="{53E54344-2B48-4B56-A3E4-A4A11B456937}"/>
    <cellStyle name="Normal 6 4 4 2 3 2" xfId="1650" xr:uid="{1D0ABB0E-171C-4C79-AF59-47CAE7053F5F}"/>
    <cellStyle name="Normal 6 4 4 2 4" xfId="1651" xr:uid="{2A2742EA-1E2A-4324-A104-CDB0F2B5F98A}"/>
    <cellStyle name="Normal 6 4 4 2 5" xfId="3221" xr:uid="{DDE0BCAA-EFB5-4ED7-A6A4-2BEE4BA11A79}"/>
    <cellStyle name="Normal 6 4 4 3" xfId="659" xr:uid="{8E58AFB5-A2C6-47FF-AC45-41D480CA965C}"/>
    <cellStyle name="Normal 6 4 4 3 2" xfId="1652" xr:uid="{382289F4-AE78-4225-A908-6E96E9D0C2B9}"/>
    <cellStyle name="Normal 6 4 4 3 2 2" xfId="1653" xr:uid="{B19A451F-B58D-4B15-A2C8-FD55132E4F19}"/>
    <cellStyle name="Normal 6 4 4 3 3" xfId="1654" xr:uid="{FA6C35D9-4467-4DFF-B5FA-65BC2FF2CC06}"/>
    <cellStyle name="Normal 6 4 4 3 4" xfId="3222" xr:uid="{228B2119-A631-4968-8297-4F544483DE3C}"/>
    <cellStyle name="Normal 6 4 4 4" xfId="1655" xr:uid="{89E629FB-BE3C-45A1-A9A0-556784AB92A9}"/>
    <cellStyle name="Normal 6 4 4 4 2" xfId="1656" xr:uid="{5667C884-78F5-417D-9EA9-2F5E43929310}"/>
    <cellStyle name="Normal 6 4 4 4 3" xfId="3223" xr:uid="{4CA48A96-ECAE-4D4F-B65A-693175687AEC}"/>
    <cellStyle name="Normal 6 4 4 4 4" xfId="3224" xr:uid="{14E8DCE8-5AD1-48F0-8A91-FF0B67458FA9}"/>
    <cellStyle name="Normal 6 4 4 5" xfId="1657" xr:uid="{E72761BA-ABDF-4B9E-A665-AEF5BA6E8B7F}"/>
    <cellStyle name="Normal 6 4 4 6" xfId="3225" xr:uid="{7F0ED0F1-41D4-4647-A087-3793214A0D75}"/>
    <cellStyle name="Normal 6 4 4 7" xfId="3226" xr:uid="{2116EAE7-B1FE-46CD-833C-3C16B3797EF5}"/>
    <cellStyle name="Normal 6 4 5" xfId="354" xr:uid="{83B6BDE2-2DB2-4A86-808A-6891E1103D92}"/>
    <cellStyle name="Normal 6 4 5 2" xfId="660" xr:uid="{26B019E9-44FD-4F0F-9FFA-6C55B1376A17}"/>
    <cellStyle name="Normal 6 4 5 2 2" xfId="1658" xr:uid="{F4EBBA39-1C00-4A0B-BEA9-758386524D02}"/>
    <cellStyle name="Normal 6 4 5 2 2 2" xfId="1659" xr:uid="{52B6F166-7F9E-4551-8B40-284D662F643D}"/>
    <cellStyle name="Normal 6 4 5 2 3" xfId="1660" xr:uid="{792C4AEC-1C69-4FCA-963E-8BE980CEE42B}"/>
    <cellStyle name="Normal 6 4 5 2 4" xfId="3227" xr:uid="{1CA57F21-D3E9-4A78-B74F-40DA2F5A3AD2}"/>
    <cellStyle name="Normal 6 4 5 3" xfId="1661" xr:uid="{12E77C7E-2A86-49C8-ACF1-DCD62974135E}"/>
    <cellStyle name="Normal 6 4 5 3 2" xfId="1662" xr:uid="{D280130B-2F13-45D6-9320-EAD595FA2CD4}"/>
    <cellStyle name="Normal 6 4 5 3 3" xfId="3228" xr:uid="{238FA79B-2916-4EA6-B8B0-3F000FE53595}"/>
    <cellStyle name="Normal 6 4 5 3 4" xfId="3229" xr:uid="{6CA561FE-B3D6-4CA2-AA4D-361D7656BA77}"/>
    <cellStyle name="Normal 6 4 5 4" xfId="1663" xr:uid="{1F8165E2-23BB-4E94-A9EB-C817B9E3E03C}"/>
    <cellStyle name="Normal 6 4 5 5" xfId="3230" xr:uid="{F05B5FF7-6E8F-4264-BCA1-534F7E9EF8FE}"/>
    <cellStyle name="Normal 6 4 5 6" xfId="3231" xr:uid="{6EBA0C5C-5B2B-4A80-B52F-0428742B2F22}"/>
    <cellStyle name="Normal 6 4 6" xfId="355" xr:uid="{C7437DE4-506F-4BE4-B016-294E09F6A04C}"/>
    <cellStyle name="Normal 6 4 6 2" xfId="1664" xr:uid="{47DBBF87-51FC-42E8-83FE-0216A0161633}"/>
    <cellStyle name="Normal 6 4 6 2 2" xfId="1665" xr:uid="{96F67539-B76B-4F83-9ACC-01485351B238}"/>
    <cellStyle name="Normal 6 4 6 2 3" xfId="3232" xr:uid="{249D71D5-4CCE-4FF5-9F5F-5BA9FAF5A030}"/>
    <cellStyle name="Normal 6 4 6 2 4" xfId="3233" xr:uid="{173AE2BE-610C-42B0-9E36-BA0AF6149059}"/>
    <cellStyle name="Normal 6 4 6 3" xfId="1666" xr:uid="{1F252B63-0286-4F81-81C2-2EBFA320D90E}"/>
    <cellStyle name="Normal 6 4 6 4" xfId="3234" xr:uid="{6C4002C8-A570-4B89-A3C6-6904B8329F59}"/>
    <cellStyle name="Normal 6 4 6 5" xfId="3235" xr:uid="{44A08B2C-3616-4503-BC91-F7078FD1F55D}"/>
    <cellStyle name="Normal 6 4 7" xfId="1667" xr:uid="{FA928F14-61BB-4A06-9BD6-1ED0DA35C7B5}"/>
    <cellStyle name="Normal 6 4 7 2" xfId="1668" xr:uid="{EE2482E6-ACD1-4759-B473-A1CC74F1DEF0}"/>
    <cellStyle name="Normal 6 4 7 3" xfId="3236" xr:uid="{698B2456-1C4C-4E12-9F63-1DB5BA12A23A}"/>
    <cellStyle name="Normal 6 4 7 3 2" xfId="4422" xr:uid="{1F8AF0CC-40FA-4371-89C4-EA436CD328C9}"/>
    <cellStyle name="Normal 6 4 7 3 3" xfId="4700" xr:uid="{86909694-45D8-4470-8685-4B4DDB8FACEB}"/>
    <cellStyle name="Normal 6 4 7 4" xfId="3237" xr:uid="{CFB4AD01-1FE9-44D3-B35E-D78312E6C2D2}"/>
    <cellStyle name="Normal 6 4 8" xfId="1669" xr:uid="{535EC563-1F18-4724-95C0-A1CA62D1769D}"/>
    <cellStyle name="Normal 6 4 8 2" xfId="3238" xr:uid="{2845EB60-623B-46C0-8F16-CD04ABAF7DE5}"/>
    <cellStyle name="Normal 6 4 8 3" xfId="3239" xr:uid="{CAD43C5B-1650-429B-B50F-D8EE7310EEB5}"/>
    <cellStyle name="Normal 6 4 8 4" xfId="3240" xr:uid="{5453EE24-D9CE-4C2F-96B2-2CF675FA5F42}"/>
    <cellStyle name="Normal 6 4 9" xfId="3241" xr:uid="{BB59A9A1-68F1-4A66-8C38-DC084E6FF6E3}"/>
    <cellStyle name="Normal 6 5" xfId="148" xr:uid="{0B39AD5C-7A37-4826-A78E-7D6656D43A17}"/>
    <cellStyle name="Normal 6 5 10" xfId="3242" xr:uid="{4596F006-9AF5-4F01-8093-1E16AFF91051}"/>
    <cellStyle name="Normal 6 5 11" xfId="3243" xr:uid="{F90ADA98-6DB5-4EF3-86A5-38B2902AAF90}"/>
    <cellStyle name="Normal 6 5 2" xfId="149" xr:uid="{A453F5A9-F439-4D3B-8138-55C45F45B8CC}"/>
    <cellStyle name="Normal 6 5 2 2" xfId="356" xr:uid="{A9C02C17-0757-4F14-A900-B432C808CA66}"/>
    <cellStyle name="Normal 6 5 2 2 2" xfId="661" xr:uid="{053F4460-D281-4D72-B032-D190DCFBA978}"/>
    <cellStyle name="Normal 6 5 2 2 2 2" xfId="662" xr:uid="{E6DD05E4-7FF3-4593-ABC3-A32CDD15B1CF}"/>
    <cellStyle name="Normal 6 5 2 2 2 2 2" xfId="1670" xr:uid="{35E5EE7E-06B2-4CF6-BEBC-729E1B1B503F}"/>
    <cellStyle name="Normal 6 5 2 2 2 2 3" xfId="3244" xr:uid="{51D75D4A-6FCA-49E5-8F15-7C0089A7F1C7}"/>
    <cellStyle name="Normal 6 5 2 2 2 2 4" xfId="3245" xr:uid="{A1E0FD25-86E1-4423-A928-EF138A2230D1}"/>
    <cellStyle name="Normal 6 5 2 2 2 3" xfId="1671" xr:uid="{6B0267C4-992E-4DEC-B678-4DC60E874FD2}"/>
    <cellStyle name="Normal 6 5 2 2 2 3 2" xfId="3246" xr:uid="{D930E7CC-4359-41F0-9399-ECB6A17279E3}"/>
    <cellStyle name="Normal 6 5 2 2 2 3 3" xfId="3247" xr:uid="{59C714EC-EEC3-458F-A71B-CC2368B7870F}"/>
    <cellStyle name="Normal 6 5 2 2 2 3 4" xfId="3248" xr:uid="{BA7432D2-2131-4BF3-AD10-84EEFA751286}"/>
    <cellStyle name="Normal 6 5 2 2 2 4" xfId="3249" xr:uid="{DCB8C921-9E82-44BC-9876-D19648E8DC67}"/>
    <cellStyle name="Normal 6 5 2 2 2 5" xfId="3250" xr:uid="{21421BF8-220E-46F5-A285-B1667093854F}"/>
    <cellStyle name="Normal 6 5 2 2 2 6" xfId="3251" xr:uid="{C7032C14-D3D0-4A10-B3BD-E194A7BEA690}"/>
    <cellStyle name="Normal 6 5 2 2 3" xfId="663" xr:uid="{F537BB32-6274-4CEE-9709-9E72F5A3E980}"/>
    <cellStyle name="Normal 6 5 2 2 3 2" xfId="1672" xr:uid="{18192F46-CE31-465B-9A1B-A8CC231C7D92}"/>
    <cellStyle name="Normal 6 5 2 2 3 2 2" xfId="3252" xr:uid="{4F7189DF-8E9C-479F-9D54-4EA22CDD9595}"/>
    <cellStyle name="Normal 6 5 2 2 3 2 3" xfId="3253" xr:uid="{2A1D52B4-E41C-4DCA-9521-A11C3B0274D6}"/>
    <cellStyle name="Normal 6 5 2 2 3 2 4" xfId="3254" xr:uid="{0C26B718-1A32-40E1-BE36-D2CEFFAA8E24}"/>
    <cellStyle name="Normal 6 5 2 2 3 3" xfId="3255" xr:uid="{0ADAE11D-B053-47D6-A7B0-11764EA21EA0}"/>
    <cellStyle name="Normal 6 5 2 2 3 4" xfId="3256" xr:uid="{DD3517DE-CB45-4588-BD02-8BD72E220D5A}"/>
    <cellStyle name="Normal 6 5 2 2 3 5" xfId="3257" xr:uid="{74290FA4-25D5-43CE-A256-1ECE37F6A04F}"/>
    <cellStyle name="Normal 6 5 2 2 4" xfId="1673" xr:uid="{4F52A0A9-23B0-4A70-9A56-813876F9F2C7}"/>
    <cellStyle name="Normal 6 5 2 2 4 2" xfId="3258" xr:uid="{2A19022C-551F-4AC4-B331-6447CD072DBF}"/>
    <cellStyle name="Normal 6 5 2 2 4 3" xfId="3259" xr:uid="{059F69CF-01D0-4009-9880-A82BAF6D8EED}"/>
    <cellStyle name="Normal 6 5 2 2 4 4" xfId="3260" xr:uid="{8092C873-E099-4A6F-A2A2-527F7E074D2E}"/>
    <cellStyle name="Normal 6 5 2 2 5" xfId="3261" xr:uid="{81EEEDF6-9152-4C23-BF4A-54B74A515A41}"/>
    <cellStyle name="Normal 6 5 2 2 5 2" xfId="3262" xr:uid="{7B091601-D32D-48B5-950B-5F8497D18676}"/>
    <cellStyle name="Normal 6 5 2 2 5 3" xfId="3263" xr:uid="{96B52504-864A-42C5-99DD-4B251057AA41}"/>
    <cellStyle name="Normal 6 5 2 2 5 4" xfId="3264" xr:uid="{5E80DB20-1D87-4C6C-9404-1B50C24F4BEF}"/>
    <cellStyle name="Normal 6 5 2 2 6" xfId="3265" xr:uid="{AA479925-A600-4DC5-A162-D6A1E412CF07}"/>
    <cellStyle name="Normal 6 5 2 2 7" xfId="3266" xr:uid="{7B379742-D744-4D8F-A202-59D0D92A9D59}"/>
    <cellStyle name="Normal 6 5 2 2 8" xfId="3267" xr:uid="{303D9376-3BC5-4ACB-9D9D-3D4395CC027D}"/>
    <cellStyle name="Normal 6 5 2 3" xfId="664" xr:uid="{9F56ECAA-28E2-4B8A-9D48-3E02F47569D6}"/>
    <cellStyle name="Normal 6 5 2 3 2" xfId="665" xr:uid="{B20DCD46-2DBC-430E-93F6-8832E7F9565E}"/>
    <cellStyle name="Normal 6 5 2 3 2 2" xfId="666" xr:uid="{2525A7AD-8709-4B86-BC51-8EC7EE8C1DF9}"/>
    <cellStyle name="Normal 6 5 2 3 2 3" xfId="3268" xr:uid="{F667C337-F1C3-4DC2-B898-5A81CB1A0487}"/>
    <cellStyle name="Normal 6 5 2 3 2 4" xfId="3269" xr:uid="{41CA0841-0188-459A-8EC0-373D97D1A19E}"/>
    <cellStyle name="Normal 6 5 2 3 3" xfId="667" xr:uid="{11C88C6C-74D0-4A44-8C51-76CBBF336398}"/>
    <cellStyle name="Normal 6 5 2 3 3 2" xfId="3270" xr:uid="{C9713B13-B113-4D0B-A6E4-799C7A48C5FE}"/>
    <cellStyle name="Normal 6 5 2 3 3 3" xfId="3271" xr:uid="{0A396797-4325-4666-870C-DA51B7EABFEA}"/>
    <cellStyle name="Normal 6 5 2 3 3 4" xfId="3272" xr:uid="{8BF53010-F892-4CB3-B8B7-FA4A691E084E}"/>
    <cellStyle name="Normal 6 5 2 3 4" xfId="3273" xr:uid="{E6AA11A6-537C-4C6A-8FF8-ABDAA8BF410A}"/>
    <cellStyle name="Normal 6 5 2 3 5" xfId="3274" xr:uid="{DBC37B66-8A89-4C0B-96B4-269D85BB4FB8}"/>
    <cellStyle name="Normal 6 5 2 3 6" xfId="3275" xr:uid="{0F43D92F-A73A-4AF6-83C6-4E903D5C071E}"/>
    <cellStyle name="Normal 6 5 2 4" xfId="668" xr:uid="{BDD7B5CB-06FA-4E33-8D52-35661AAAC4BA}"/>
    <cellStyle name="Normal 6 5 2 4 2" xfId="669" xr:uid="{5CB77EA9-12A3-4BC7-BA0A-8CF3CF38A973}"/>
    <cellStyle name="Normal 6 5 2 4 2 2" xfId="3276" xr:uid="{18755855-F605-41D1-AA5A-C8F0765E5DBB}"/>
    <cellStyle name="Normal 6 5 2 4 2 3" xfId="3277" xr:uid="{B741EE54-9D20-4D49-B94F-47CBFE5D8E89}"/>
    <cellStyle name="Normal 6 5 2 4 2 4" xfId="3278" xr:uid="{39F509D0-6FF5-4213-8447-60522A5A365C}"/>
    <cellStyle name="Normal 6 5 2 4 3" xfId="3279" xr:uid="{8CFDBBEB-8A83-4A7B-9517-7D0BB5B708E7}"/>
    <cellStyle name="Normal 6 5 2 4 4" xfId="3280" xr:uid="{36B28FF1-4080-4082-BC12-DA3AB40E6BD4}"/>
    <cellStyle name="Normal 6 5 2 4 5" xfId="3281" xr:uid="{2DD8B96C-CD05-4AD4-87E6-594DA7CDD5C1}"/>
    <cellStyle name="Normal 6 5 2 5" xfId="670" xr:uid="{C39BCB5A-6F42-42B5-B9E1-BA809213AC73}"/>
    <cellStyle name="Normal 6 5 2 5 2" xfId="3282" xr:uid="{BBBA3D17-07BE-4B42-81A4-2851A1D81283}"/>
    <cellStyle name="Normal 6 5 2 5 3" xfId="3283" xr:uid="{B41E0A87-D5A6-4B3C-B11A-70059F1ED38C}"/>
    <cellStyle name="Normal 6 5 2 5 4" xfId="3284" xr:uid="{4D58012C-E23A-4DD1-AA9F-93E2AD58C3F2}"/>
    <cellStyle name="Normal 6 5 2 6" xfId="3285" xr:uid="{082FACAF-29C9-48A3-BF98-687B890CEB5A}"/>
    <cellStyle name="Normal 6 5 2 6 2" xfId="3286" xr:uid="{DFCEB91A-17C8-4D54-8F00-FACA30A765BB}"/>
    <cellStyle name="Normal 6 5 2 6 3" xfId="3287" xr:uid="{7A9D0B3B-6C79-49FA-B88D-A6A4FDA25E01}"/>
    <cellStyle name="Normal 6 5 2 6 4" xfId="3288" xr:uid="{479B9BDF-00C3-4EC7-B4E9-689FED49C758}"/>
    <cellStyle name="Normal 6 5 2 7" xfId="3289" xr:uid="{81882DA1-A969-4213-8931-87D7052B2A47}"/>
    <cellStyle name="Normal 6 5 2 8" xfId="3290" xr:uid="{38B58316-865D-4BD5-A434-35C9A7E59F17}"/>
    <cellStyle name="Normal 6 5 2 9" xfId="3291" xr:uid="{6362D0FE-FD4E-4372-9C69-F327781AC3DA}"/>
    <cellStyle name="Normal 6 5 3" xfId="357" xr:uid="{3470BEDF-4201-45A7-8639-0F8A30967D36}"/>
    <cellStyle name="Normal 6 5 3 2" xfId="671" xr:uid="{C5AAD45E-2A7F-4EDC-8EE9-00E6652D7330}"/>
    <cellStyle name="Normal 6 5 3 2 2" xfId="672" xr:uid="{C2344028-B6FF-46CA-9F9E-02CAE826F2E8}"/>
    <cellStyle name="Normal 6 5 3 2 2 2" xfId="1674" xr:uid="{B96D1691-5982-4599-98EC-78FD16FC1483}"/>
    <cellStyle name="Normal 6 5 3 2 2 2 2" xfId="1675" xr:uid="{664CA490-4346-47B1-B645-4AEC78F1367A}"/>
    <cellStyle name="Normal 6 5 3 2 2 3" xfId="1676" xr:uid="{E1E358AA-1307-4DBB-A790-F8CA660C2D21}"/>
    <cellStyle name="Normal 6 5 3 2 2 4" xfId="3292" xr:uid="{A79D060C-A0E3-4C48-9B6E-EB7CC9A112F7}"/>
    <cellStyle name="Normal 6 5 3 2 3" xfId="1677" xr:uid="{54134719-65CC-4AF2-BAE0-4A682D6B633F}"/>
    <cellStyle name="Normal 6 5 3 2 3 2" xfId="1678" xr:uid="{94B3EA30-B40C-4CA0-98AA-2BDCE949348E}"/>
    <cellStyle name="Normal 6 5 3 2 3 3" xfId="3293" xr:uid="{4BE989FE-E4F5-4F7F-A99F-AE17C0897EB1}"/>
    <cellStyle name="Normal 6 5 3 2 3 4" xfId="3294" xr:uid="{CC7D5D58-C1C6-4C2C-984F-10236A293D0E}"/>
    <cellStyle name="Normal 6 5 3 2 4" xfId="1679" xr:uid="{571FD59D-2D61-47F3-A187-34068D8FC224}"/>
    <cellStyle name="Normal 6 5 3 2 5" xfId="3295" xr:uid="{A918CD00-4296-4265-A1D7-FCC64F03A356}"/>
    <cellStyle name="Normal 6 5 3 2 6" xfId="3296" xr:uid="{A7FD61B3-C89A-41C4-B84A-89C214F7C64C}"/>
    <cellStyle name="Normal 6 5 3 3" xfId="673" xr:uid="{B1F3246E-A05C-4ACC-A1BB-2251B6106FC2}"/>
    <cellStyle name="Normal 6 5 3 3 2" xfId="1680" xr:uid="{991A884C-39D6-4358-B269-275F07EE6362}"/>
    <cellStyle name="Normal 6 5 3 3 2 2" xfId="1681" xr:uid="{F015F8E4-7EC4-4023-8AEC-0B69805105FE}"/>
    <cellStyle name="Normal 6 5 3 3 2 3" xfId="3297" xr:uid="{DD5AD187-3021-4FB6-B5D6-4DB038797601}"/>
    <cellStyle name="Normal 6 5 3 3 2 4" xfId="3298" xr:uid="{7FF83EC2-3FD1-4EC3-AE82-5A7B61DA21E3}"/>
    <cellStyle name="Normal 6 5 3 3 3" xfId="1682" xr:uid="{AFE9F449-FBD9-4648-8E29-7E01E2D8508A}"/>
    <cellStyle name="Normal 6 5 3 3 4" xfId="3299" xr:uid="{D35E3E22-BE22-4E10-8670-C88111A51DE2}"/>
    <cellStyle name="Normal 6 5 3 3 5" xfId="3300" xr:uid="{106812CA-0B21-4543-93EE-15FBAC4300EF}"/>
    <cellStyle name="Normal 6 5 3 4" xfId="1683" xr:uid="{D6398486-BE1B-40F3-89D9-DA33EC1F4EC6}"/>
    <cellStyle name="Normal 6 5 3 4 2" xfId="1684" xr:uid="{C1423E3A-6DEA-4E88-9A2E-CB626A5E0D23}"/>
    <cellStyle name="Normal 6 5 3 4 3" xfId="3301" xr:uid="{1AC12303-3B5E-47F0-97DB-515B6E0E6E18}"/>
    <cellStyle name="Normal 6 5 3 4 4" xfId="3302" xr:uid="{4DDA94A4-6DAD-467B-A9BF-98920D5F85BF}"/>
    <cellStyle name="Normal 6 5 3 5" xfId="1685" xr:uid="{82ABB8D5-BF70-46C1-A3AD-FA4EDD0DBD60}"/>
    <cellStyle name="Normal 6 5 3 5 2" xfId="3303" xr:uid="{1CECBEF9-5900-4CAB-B982-DD8276620F21}"/>
    <cellStyle name="Normal 6 5 3 5 3" xfId="3304" xr:uid="{1EF68F7F-2244-4F9F-AA58-64573072E182}"/>
    <cellStyle name="Normal 6 5 3 5 4" xfId="3305" xr:uid="{4A5C2579-BDA2-48E0-A3AB-A0CD642C5BF1}"/>
    <cellStyle name="Normal 6 5 3 6" xfId="3306" xr:uid="{969EF542-8995-4686-BA52-23B5330D3BBC}"/>
    <cellStyle name="Normal 6 5 3 7" xfId="3307" xr:uid="{C436B4CB-25B3-47CD-9477-0FF8CD06595C}"/>
    <cellStyle name="Normal 6 5 3 8" xfId="3308" xr:uid="{4D50E260-F73B-4F1F-B4C8-6D2705C7DB2E}"/>
    <cellStyle name="Normal 6 5 4" xfId="358" xr:uid="{3E766ACA-F58E-4CDD-8EEC-B8D86DE79D2F}"/>
    <cellStyle name="Normal 6 5 4 2" xfId="674" xr:uid="{A33A9FE9-486B-4B51-9759-588D77EABE72}"/>
    <cellStyle name="Normal 6 5 4 2 2" xfId="675" xr:uid="{969F5B1B-85E2-4C85-9D2E-43B082FD3346}"/>
    <cellStyle name="Normal 6 5 4 2 2 2" xfId="1686" xr:uid="{C76D77F5-8E3F-4D6E-9200-180BD7A009AB}"/>
    <cellStyle name="Normal 6 5 4 2 2 3" xfId="3309" xr:uid="{6513D349-B443-4A2E-98AB-1743685DC9F8}"/>
    <cellStyle name="Normal 6 5 4 2 2 4" xfId="3310" xr:uid="{8CD219B2-131F-4F88-BA9E-7C421990C325}"/>
    <cellStyle name="Normal 6 5 4 2 3" xfId="1687" xr:uid="{A86DAB0F-6001-48E3-BB96-1F0E9C6BA41A}"/>
    <cellStyle name="Normal 6 5 4 2 4" xfId="3311" xr:uid="{394738E4-B5C3-440D-9D42-2D49EF7BCE2F}"/>
    <cellStyle name="Normal 6 5 4 2 5" xfId="3312" xr:uid="{DD692991-9EBA-4E79-9D1C-6661C5C44DA6}"/>
    <cellStyle name="Normal 6 5 4 3" xfId="676" xr:uid="{07ACCDBC-AD6E-44A5-BC5F-9717D7E3435B}"/>
    <cellStyle name="Normal 6 5 4 3 2" xfId="1688" xr:uid="{E45C5807-7664-4CEB-9D95-B3C43C5E0C79}"/>
    <cellStyle name="Normal 6 5 4 3 3" xfId="3313" xr:uid="{7F7FC70B-2304-4F66-8DCE-AA9583E63F77}"/>
    <cellStyle name="Normal 6 5 4 3 4" xfId="3314" xr:uid="{C0CFF708-C573-4777-82B6-B2F48C473DC8}"/>
    <cellStyle name="Normal 6 5 4 4" xfId="1689" xr:uid="{464159ED-DCD6-4122-AA1F-74545543C754}"/>
    <cellStyle name="Normal 6 5 4 4 2" xfId="3315" xr:uid="{4201FE0B-9CDA-4DCF-9F8C-3D6101D58DBF}"/>
    <cellStyle name="Normal 6 5 4 4 3" xfId="3316" xr:uid="{D53201E1-7815-4C96-BA18-C7EB10AC47FA}"/>
    <cellStyle name="Normal 6 5 4 4 4" xfId="3317" xr:uid="{5210933E-3580-4047-81FB-4A514823046B}"/>
    <cellStyle name="Normal 6 5 4 5" xfId="3318" xr:uid="{5D4E140A-B5AD-4886-B1CA-D7D081C89D11}"/>
    <cellStyle name="Normal 6 5 4 6" xfId="3319" xr:uid="{E91117AF-E20B-4424-8DAC-A7209E07A562}"/>
    <cellStyle name="Normal 6 5 4 7" xfId="3320" xr:uid="{D1C683D9-F6FC-4724-9CF9-61887EA0F4E6}"/>
    <cellStyle name="Normal 6 5 5" xfId="359" xr:uid="{BE1CC9DE-E3A7-4554-ABDE-E0F2513CF862}"/>
    <cellStyle name="Normal 6 5 5 2" xfId="677" xr:uid="{5D883F8C-5FE1-44EA-B2A4-EE82074E6EE6}"/>
    <cellStyle name="Normal 6 5 5 2 2" xfId="1690" xr:uid="{B3FEBCD2-74F3-4348-9071-3C13768E67E2}"/>
    <cellStyle name="Normal 6 5 5 2 3" xfId="3321" xr:uid="{45BA3082-BEDB-43D2-888E-B8433393D175}"/>
    <cellStyle name="Normal 6 5 5 2 4" xfId="3322" xr:uid="{AC92510C-5C84-4E83-96AD-6F13BE487F74}"/>
    <cellStyle name="Normal 6 5 5 3" xfId="1691" xr:uid="{8F8504F0-CB17-4B57-AE71-DFDBD9203E95}"/>
    <cellStyle name="Normal 6 5 5 3 2" xfId="3323" xr:uid="{C9A0BF0E-C3F4-483E-8A35-667DE8FE3505}"/>
    <cellStyle name="Normal 6 5 5 3 3" xfId="3324" xr:uid="{D9D7EFC3-FECA-4882-BB85-3A4F21198902}"/>
    <cellStyle name="Normal 6 5 5 3 4" xfId="3325" xr:uid="{9D95A3FE-0E67-4270-BEE0-67250725D657}"/>
    <cellStyle name="Normal 6 5 5 4" xfId="3326" xr:uid="{440EAA66-A7F9-487E-B65D-C95C86155D77}"/>
    <cellStyle name="Normal 6 5 5 5" xfId="3327" xr:uid="{AE379EE6-BC38-49E0-BA28-458DCFE3F885}"/>
    <cellStyle name="Normal 6 5 5 6" xfId="3328" xr:uid="{CE7D4268-0F1C-4B1D-BECC-015A1345E7FB}"/>
    <cellStyle name="Normal 6 5 6" xfId="678" xr:uid="{50592DFB-DBD7-43C1-A7D5-7BABB4B7B5B5}"/>
    <cellStyle name="Normal 6 5 6 2" xfId="1692" xr:uid="{253A52A3-BB9C-4CCC-B9B4-11E1D4737CFD}"/>
    <cellStyle name="Normal 6 5 6 2 2" xfId="3329" xr:uid="{4C866A54-54DA-48C6-B010-7039924B6253}"/>
    <cellStyle name="Normal 6 5 6 2 3" xfId="3330" xr:uid="{F119B508-CDD7-4701-B492-7E28A8EF45C2}"/>
    <cellStyle name="Normal 6 5 6 2 4" xfId="3331" xr:uid="{3CEC146F-126F-40B0-83AE-EC83402CD0DE}"/>
    <cellStyle name="Normal 6 5 6 3" xfId="3332" xr:uid="{BE435222-03B2-4A46-9023-8C9BCF1AB9AC}"/>
    <cellStyle name="Normal 6 5 6 4" xfId="3333" xr:uid="{BCA02DAC-C40B-4C01-B331-A2232C4F6668}"/>
    <cellStyle name="Normal 6 5 6 5" xfId="3334" xr:uid="{B81F4D55-0014-4F16-AC56-F970A92664C7}"/>
    <cellStyle name="Normal 6 5 7" xfId="1693" xr:uid="{939A2C14-F0F8-4F86-A0FC-BFC5776895AF}"/>
    <cellStyle name="Normal 6 5 7 2" xfId="3335" xr:uid="{DD82AE2F-347F-4F55-A860-93B9632E2D9C}"/>
    <cellStyle name="Normal 6 5 7 3" xfId="3336" xr:uid="{5A71D884-B704-4B5F-8BC4-F214CBCA8389}"/>
    <cellStyle name="Normal 6 5 7 4" xfId="3337" xr:uid="{2DE48F7C-AC15-43FC-8F39-E962A563E6A8}"/>
    <cellStyle name="Normal 6 5 8" xfId="3338" xr:uid="{9AE2EB48-5E6E-46B4-9DD6-4CDE22033CCD}"/>
    <cellStyle name="Normal 6 5 8 2" xfId="3339" xr:uid="{1F6AEE4F-0018-4B70-868C-0EB052CD57E2}"/>
    <cellStyle name="Normal 6 5 8 3" xfId="3340" xr:uid="{0932FBF8-7596-4818-A4A2-BD05E0CCB535}"/>
    <cellStyle name="Normal 6 5 8 4" xfId="3341" xr:uid="{99E04E9F-51F6-408D-B0FC-1C45A98EE447}"/>
    <cellStyle name="Normal 6 5 9" xfId="3342" xr:uid="{60B2170A-D299-4144-A7A6-CEFE229FB114}"/>
    <cellStyle name="Normal 6 6" xfId="150" xr:uid="{E0BD1FA8-1C16-4652-BB6E-D4322B43684A}"/>
    <cellStyle name="Normal 6 6 2" xfId="151" xr:uid="{57F5830C-86FB-4BD2-865F-D1821AF217C6}"/>
    <cellStyle name="Normal 6 6 2 2" xfId="360" xr:uid="{C0BE8731-C9F8-49DC-A0AB-AAB8A7CEE27D}"/>
    <cellStyle name="Normal 6 6 2 2 2" xfId="679" xr:uid="{6BB38497-2432-412A-8619-9BD924339050}"/>
    <cellStyle name="Normal 6 6 2 2 2 2" xfId="1694" xr:uid="{10DC954F-6EAC-4D99-9778-711A025A1D2D}"/>
    <cellStyle name="Normal 6 6 2 2 2 3" xfId="3343" xr:uid="{FA3273F3-5B6C-48A2-87DA-37F63DBFAD13}"/>
    <cellStyle name="Normal 6 6 2 2 2 4" xfId="3344" xr:uid="{ABE2A716-BEDB-47A5-9C64-B5148A413A4D}"/>
    <cellStyle name="Normal 6 6 2 2 3" xfId="1695" xr:uid="{F9C81810-AC6D-446A-9AF6-6E814A9E2345}"/>
    <cellStyle name="Normal 6 6 2 2 3 2" xfId="3345" xr:uid="{222E4F16-AD59-4ED2-AF4D-6328D4CF6579}"/>
    <cellStyle name="Normal 6 6 2 2 3 3" xfId="3346" xr:uid="{E872BBFB-6E2E-44D0-850E-133D3E1F8CE5}"/>
    <cellStyle name="Normal 6 6 2 2 3 4" xfId="3347" xr:uid="{2056D09A-4553-4CBC-96A7-84E34A126C70}"/>
    <cellStyle name="Normal 6 6 2 2 4" xfId="3348" xr:uid="{C90E8A65-8B7C-45E3-BE7D-15E0CF03365C}"/>
    <cellStyle name="Normal 6 6 2 2 5" xfId="3349" xr:uid="{42BE2CE5-FC28-4517-BCC6-501D34310A67}"/>
    <cellStyle name="Normal 6 6 2 2 6" xfId="3350" xr:uid="{E670B1AF-E5D9-4299-9347-78911FDC6786}"/>
    <cellStyle name="Normal 6 6 2 3" xfId="680" xr:uid="{AA47BFB9-69A1-44A4-9080-CCBDAF5C13D6}"/>
    <cellStyle name="Normal 6 6 2 3 2" xfId="1696" xr:uid="{079DDE64-4A12-4174-AE06-3BD988CC50A0}"/>
    <cellStyle name="Normal 6 6 2 3 2 2" xfId="3351" xr:uid="{227461B7-781B-4901-A302-762EFDB88909}"/>
    <cellStyle name="Normal 6 6 2 3 2 3" xfId="3352" xr:uid="{AFC567F9-7DE6-4A4E-B5C0-73B04A857F1A}"/>
    <cellStyle name="Normal 6 6 2 3 2 4" xfId="3353" xr:uid="{47423482-06D6-4FA6-B9B9-7F8D1BEF6851}"/>
    <cellStyle name="Normal 6 6 2 3 3" xfId="3354" xr:uid="{95965B74-53B7-4087-B1E7-A64F3E88611B}"/>
    <cellStyle name="Normal 6 6 2 3 4" xfId="3355" xr:uid="{37001D30-B50C-429F-A7D4-1670C32ED9AE}"/>
    <cellStyle name="Normal 6 6 2 3 5" xfId="3356" xr:uid="{F0F51761-F22A-4187-BFB7-338CB17829BB}"/>
    <cellStyle name="Normal 6 6 2 4" xfId="1697" xr:uid="{03DD8BB5-D849-4661-9FF0-89518DA2978B}"/>
    <cellStyle name="Normal 6 6 2 4 2" xfId="3357" xr:uid="{68C44F04-DD38-4820-83EC-884DB7CD0AAC}"/>
    <cellStyle name="Normal 6 6 2 4 3" xfId="3358" xr:uid="{45092900-502B-46C2-9DBE-E500FE5D223A}"/>
    <cellStyle name="Normal 6 6 2 4 4" xfId="3359" xr:uid="{439B96E9-6777-41C0-93C1-AC3341B2BCD7}"/>
    <cellStyle name="Normal 6 6 2 5" xfId="3360" xr:uid="{3E9B617F-E491-4FEC-AF5E-2AB3CDFAAA8F}"/>
    <cellStyle name="Normal 6 6 2 5 2" xfId="3361" xr:uid="{35FF2E56-E8F7-4AF5-9F8D-A5614CBFAF8B}"/>
    <cellStyle name="Normal 6 6 2 5 3" xfId="3362" xr:uid="{EE52E771-BD09-4C9D-8976-FBAE02F12F75}"/>
    <cellStyle name="Normal 6 6 2 5 4" xfId="3363" xr:uid="{2B646406-F90E-4DFC-86E7-2C325943C601}"/>
    <cellStyle name="Normal 6 6 2 6" xfId="3364" xr:uid="{03E30D43-1D8B-4D0E-A73C-31FC32085DC6}"/>
    <cellStyle name="Normal 6 6 2 7" xfId="3365" xr:uid="{A5ECB414-9AAA-464F-85B5-0450FEF4ED9C}"/>
    <cellStyle name="Normal 6 6 2 8" xfId="3366" xr:uid="{8F4B10D8-4148-4DD2-A415-3D0412725119}"/>
    <cellStyle name="Normal 6 6 3" xfId="361" xr:uid="{EBE0C07D-8006-474E-B020-C5A072084BCE}"/>
    <cellStyle name="Normal 6 6 3 2" xfId="681" xr:uid="{39E4A215-8F78-408D-8F7F-90DBB2775C21}"/>
    <cellStyle name="Normal 6 6 3 2 2" xfId="682" xr:uid="{4247AF1B-86DB-4B7D-99A4-43F50D8082F6}"/>
    <cellStyle name="Normal 6 6 3 2 3" xfId="3367" xr:uid="{DB22D923-EE4A-4E9C-B9FD-10DD6F6D1FF2}"/>
    <cellStyle name="Normal 6 6 3 2 4" xfId="3368" xr:uid="{0BF4280E-5C6C-4AAB-AD10-0D9AF1D22960}"/>
    <cellStyle name="Normal 6 6 3 3" xfId="683" xr:uid="{4F1D0F7E-5ED1-49CF-A00C-5A7CDDA46903}"/>
    <cellStyle name="Normal 6 6 3 3 2" xfId="3369" xr:uid="{DD5EACB6-98D3-4941-84CC-199470531ED3}"/>
    <cellStyle name="Normal 6 6 3 3 3" xfId="3370" xr:uid="{39CD6468-CC93-42C4-AE3C-64EF7158C4B3}"/>
    <cellStyle name="Normal 6 6 3 3 4" xfId="3371" xr:uid="{5BED02BF-0FB9-4187-8A83-2FB31A228FBE}"/>
    <cellStyle name="Normal 6 6 3 4" xfId="3372" xr:uid="{D9FB69F1-3791-4F8B-8E96-835312F63A01}"/>
    <cellStyle name="Normal 6 6 3 5" xfId="3373" xr:uid="{7D8E8FFA-C70E-4667-A044-07F4C35A4E2C}"/>
    <cellStyle name="Normal 6 6 3 6" xfId="3374" xr:uid="{46D58C91-1750-4DA6-BCE3-E1891B0F8AF5}"/>
    <cellStyle name="Normal 6 6 4" xfId="362" xr:uid="{8E63F26C-EA3F-4A0D-9A6D-57E1887FA206}"/>
    <cellStyle name="Normal 6 6 4 2" xfId="684" xr:uid="{6E14E36B-0D7A-4CB7-82C5-6F10C89B940B}"/>
    <cellStyle name="Normal 6 6 4 2 2" xfId="3375" xr:uid="{8601B440-469C-4F90-A559-50ECE6B17FA8}"/>
    <cellStyle name="Normal 6 6 4 2 3" xfId="3376" xr:uid="{554AD3A3-80A4-4DA2-AAA7-CDD5E546520B}"/>
    <cellStyle name="Normal 6 6 4 2 4" xfId="3377" xr:uid="{7B9464D6-952B-4711-9237-E5C99692F9AA}"/>
    <cellStyle name="Normal 6 6 4 3" xfId="3378" xr:uid="{80960BD6-32F5-41B0-8DA5-6F768A582E44}"/>
    <cellStyle name="Normal 6 6 4 4" xfId="3379" xr:uid="{43940D69-8605-48C5-8EB5-F59E9B800663}"/>
    <cellStyle name="Normal 6 6 4 5" xfId="3380" xr:uid="{143D9D94-B879-46C4-8818-90F3F12E04F2}"/>
    <cellStyle name="Normal 6 6 5" xfId="685" xr:uid="{2AEA9411-5094-492B-98D1-E8D9322EB72D}"/>
    <cellStyle name="Normal 6 6 5 2" xfId="3381" xr:uid="{1AD5ED67-80B4-4B4C-A5B0-AF3B53077F17}"/>
    <cellStyle name="Normal 6 6 5 3" xfId="3382" xr:uid="{878078AE-BCAB-42FE-B55B-4E1701137C93}"/>
    <cellStyle name="Normal 6 6 5 4" xfId="3383" xr:uid="{89E5ADB5-990D-4B2C-AB10-23B99A667BB4}"/>
    <cellStyle name="Normal 6 6 6" xfId="3384" xr:uid="{BC676590-FFE1-4BE2-97E5-6E768350C84A}"/>
    <cellStyle name="Normal 6 6 6 2" xfId="3385" xr:uid="{C0564EDD-B0A4-43F1-A94F-5CD937478843}"/>
    <cellStyle name="Normal 6 6 6 3" xfId="3386" xr:uid="{A6F27D17-4C60-490E-8C8D-843E5AB38F55}"/>
    <cellStyle name="Normal 6 6 6 4" xfId="3387" xr:uid="{BDD612EF-0B23-4BD4-AEAE-A4601A63F3FD}"/>
    <cellStyle name="Normal 6 6 7" xfId="3388" xr:uid="{58BBA84F-5766-4535-A30E-96A04DE52D1F}"/>
    <cellStyle name="Normal 6 6 8" xfId="3389" xr:uid="{8DE3BD0A-AEC0-4E23-AE5A-430AF8A49DBE}"/>
    <cellStyle name="Normal 6 6 9" xfId="3390" xr:uid="{5EE62881-8DE4-41D4-A8E0-8A56A5950398}"/>
    <cellStyle name="Normal 6 7" xfId="152" xr:uid="{804863DD-3F67-4A46-AF3B-81A98F2C4926}"/>
    <cellStyle name="Normal 6 7 2" xfId="363" xr:uid="{76A1A706-A3C5-4886-B254-15914C76F74C}"/>
    <cellStyle name="Normal 6 7 2 2" xfId="686" xr:uid="{B573E4D3-534B-4D39-B486-1AF30A9E373A}"/>
    <cellStyle name="Normal 6 7 2 2 2" xfId="1698" xr:uid="{B93E6735-D1D1-444A-8638-318A7495CECC}"/>
    <cellStyle name="Normal 6 7 2 2 2 2" xfId="1699" xr:uid="{B033CC19-8892-49D8-8190-A3FFEBB7C919}"/>
    <cellStyle name="Normal 6 7 2 2 3" xfId="1700" xr:uid="{2D4530F3-D4F2-4B3A-A90A-4A4564ED8266}"/>
    <cellStyle name="Normal 6 7 2 2 4" xfId="3391" xr:uid="{67C0FDE7-47E8-476E-982E-4558154EA72C}"/>
    <cellStyle name="Normal 6 7 2 3" xfId="1701" xr:uid="{08ACE93F-1581-4174-8E50-E26E5F7E5802}"/>
    <cellStyle name="Normal 6 7 2 3 2" xfId="1702" xr:uid="{93D5D6ED-112C-4388-85B8-4596E3AE5E30}"/>
    <cellStyle name="Normal 6 7 2 3 3" xfId="3392" xr:uid="{074192AB-A404-4191-ADF4-08CA84D3FC2D}"/>
    <cellStyle name="Normal 6 7 2 3 4" xfId="3393" xr:uid="{E05B93B2-C5DD-43C8-9ED7-26D94D3B8624}"/>
    <cellStyle name="Normal 6 7 2 4" xfId="1703" xr:uid="{23C9C5FA-5131-43A3-AA93-7B9E6DE800C1}"/>
    <cellStyle name="Normal 6 7 2 5" xfId="3394" xr:uid="{9B693BE0-1157-4747-9355-C46CBD8FC8F3}"/>
    <cellStyle name="Normal 6 7 2 6" xfId="3395" xr:uid="{3287BD9B-447B-44AF-A869-61F536AF6E35}"/>
    <cellStyle name="Normal 6 7 3" xfId="687" xr:uid="{4D3B9549-F250-45C4-B037-3512D0419776}"/>
    <cellStyle name="Normal 6 7 3 2" xfId="1704" xr:uid="{F99B7C1F-8A3C-496D-AFDD-0C915E0B35E5}"/>
    <cellStyle name="Normal 6 7 3 2 2" xfId="1705" xr:uid="{CCE3CDB1-01EC-4F27-B0DE-0FB69B41007A}"/>
    <cellStyle name="Normal 6 7 3 2 3" xfId="3396" xr:uid="{940E3C61-EEC1-4A65-9ABE-B482761E4978}"/>
    <cellStyle name="Normal 6 7 3 2 4" xfId="3397" xr:uid="{2BB74BB0-55F1-44E9-B5AA-A027EDE8F575}"/>
    <cellStyle name="Normal 6 7 3 3" xfId="1706" xr:uid="{C45FE111-F975-4EBC-BBFF-FB8B65AF4E16}"/>
    <cellStyle name="Normal 6 7 3 4" xfId="3398" xr:uid="{9C041E9E-4832-4EC1-9C03-262CFC27FAEB}"/>
    <cellStyle name="Normal 6 7 3 5" xfId="3399" xr:uid="{1653FE1A-203E-405F-8C70-3BB3098FA4EC}"/>
    <cellStyle name="Normal 6 7 4" xfId="1707" xr:uid="{467FDCA4-4612-4BE2-9B03-972CF8B6B312}"/>
    <cellStyle name="Normal 6 7 4 2" xfId="1708" xr:uid="{AFE47B5E-EA81-4030-9140-793C5AC8B2CE}"/>
    <cellStyle name="Normal 6 7 4 3" xfId="3400" xr:uid="{4269EC06-4619-4E30-ADB8-201C1BE6E816}"/>
    <cellStyle name="Normal 6 7 4 4" xfId="3401" xr:uid="{91838A31-6B27-476F-9053-399A35F3164A}"/>
    <cellStyle name="Normal 6 7 5" xfId="1709" xr:uid="{088B6B0B-52DA-4D10-BDF1-C3AAAE27F0F4}"/>
    <cellStyle name="Normal 6 7 5 2" xfId="3402" xr:uid="{AF6FA5E6-F16C-4A3C-B381-A820EA55DFF8}"/>
    <cellStyle name="Normal 6 7 5 3" xfId="3403" xr:uid="{CEC1F23B-0563-4F04-9D46-B2737F2FAD25}"/>
    <cellStyle name="Normal 6 7 5 4" xfId="3404" xr:uid="{4E003F78-BDB4-4C84-8A6E-7D757BF22F70}"/>
    <cellStyle name="Normal 6 7 6" xfId="3405" xr:uid="{A858855E-811C-4BB7-9C2F-60A55E2228CE}"/>
    <cellStyle name="Normal 6 7 7" xfId="3406" xr:uid="{D4CF235E-68AA-4E6C-8234-D63426E22CC2}"/>
    <cellStyle name="Normal 6 7 8" xfId="3407" xr:uid="{0EB28235-0A60-4F13-B109-C6748A0C4840}"/>
    <cellStyle name="Normal 6 8" xfId="364" xr:uid="{600842DC-DFB8-4706-A6CA-A6F6D4572AA2}"/>
    <cellStyle name="Normal 6 8 2" xfId="688" xr:uid="{9BB6613E-08CE-417F-A333-3BF48307F66A}"/>
    <cellStyle name="Normal 6 8 2 2" xfId="689" xr:uid="{4E8E819E-EA1C-4E71-9FD8-C5A1DDDDA9F3}"/>
    <cellStyle name="Normal 6 8 2 2 2" xfId="1710" xr:uid="{38723B42-D765-46CD-BD07-FB44508E66AD}"/>
    <cellStyle name="Normal 6 8 2 2 3" xfId="3408" xr:uid="{5118B06A-3B73-4DE2-A588-2BFDE081CA86}"/>
    <cellStyle name="Normal 6 8 2 2 4" xfId="3409" xr:uid="{A2750D15-46C9-431F-B33D-99BE6ACD74F6}"/>
    <cellStyle name="Normal 6 8 2 3" xfId="1711" xr:uid="{88545559-A0A5-4650-8845-FB8462AACA96}"/>
    <cellStyle name="Normal 6 8 2 4" xfId="3410" xr:uid="{CBEE62A8-D75A-4D7F-BBC5-E4A0CA141504}"/>
    <cellStyle name="Normal 6 8 2 5" xfId="3411" xr:uid="{E418EF5D-B96D-49F5-A0AD-B3C0C9DA918C}"/>
    <cellStyle name="Normal 6 8 3" xfId="690" xr:uid="{CBF52C3A-CFF1-43FB-B172-FC7628ADD161}"/>
    <cellStyle name="Normal 6 8 3 2" xfId="1712" xr:uid="{02E50632-14F5-4087-BC57-59BCF93216AC}"/>
    <cellStyle name="Normal 6 8 3 3" xfId="3412" xr:uid="{920B33C7-173E-48BD-AC9F-F0D917ADC8E0}"/>
    <cellStyle name="Normal 6 8 3 4" xfId="3413" xr:uid="{E5F18F21-1105-41D3-BF85-E72CDE5E441A}"/>
    <cellStyle name="Normal 6 8 4" xfId="1713" xr:uid="{94816703-E583-41DE-A28A-AE52B5B7639E}"/>
    <cellStyle name="Normal 6 8 4 2" xfId="3414" xr:uid="{F3F19B1B-606B-499C-B8BB-4A586E7B4926}"/>
    <cellStyle name="Normal 6 8 4 3" xfId="3415" xr:uid="{483D51A9-0330-4C29-A320-43B6E0708AD1}"/>
    <cellStyle name="Normal 6 8 4 4" xfId="3416" xr:uid="{4C822E20-F319-4D7B-B349-F167B3733DD8}"/>
    <cellStyle name="Normal 6 8 5" xfId="3417" xr:uid="{3689CEC2-E6F8-461C-A47D-CF01055CD59F}"/>
    <cellStyle name="Normal 6 8 6" xfId="3418" xr:uid="{B1A83E39-7716-40E7-8ADE-AABF38C62FB0}"/>
    <cellStyle name="Normal 6 8 7" xfId="3419" xr:uid="{9E7C307F-4C0D-46FD-803B-5E85CB0CE880}"/>
    <cellStyle name="Normal 6 9" xfId="365" xr:uid="{AECDA301-3906-4A0D-956D-9739849308D0}"/>
    <cellStyle name="Normal 6 9 2" xfId="691" xr:uid="{B9E2B814-486D-45F4-9333-9CB88CC59B58}"/>
    <cellStyle name="Normal 6 9 2 2" xfId="1714" xr:uid="{7B28AAC3-C0AC-4CA9-867B-C7A9529FDC9D}"/>
    <cellStyle name="Normal 6 9 2 3" xfId="3420" xr:uid="{8A7EFBDA-DCDA-4491-BC9F-4C35F26A9EDF}"/>
    <cellStyle name="Normal 6 9 2 4" xfId="3421" xr:uid="{0EF65FA8-37AC-4E03-926A-000315F3230A}"/>
    <cellStyle name="Normal 6 9 3" xfId="1715" xr:uid="{679718E4-46A5-475B-8D40-8D84870AAA4F}"/>
    <cellStyle name="Normal 6 9 3 2" xfId="3422" xr:uid="{097817F4-A73A-4BD5-9FB5-240EBF296B1E}"/>
    <cellStyle name="Normal 6 9 3 3" xfId="3423" xr:uid="{98ED3DD9-4D12-4271-9E70-E094CC6D8BD3}"/>
    <cellStyle name="Normal 6 9 3 4" xfId="3424" xr:uid="{F74A6FC2-4D73-40F1-A542-61A3383C611F}"/>
    <cellStyle name="Normal 6 9 4" xfId="3425" xr:uid="{ED4FE086-1730-4DD7-87B0-12FE1AD3E45F}"/>
    <cellStyle name="Normal 6 9 5" xfId="3426" xr:uid="{2ADB5CC5-AD84-46A9-B248-914D88E2E461}"/>
    <cellStyle name="Normal 6 9 6" xfId="3427" xr:uid="{A960CAC2-F08F-4F50-A2BA-B16DCCE74C53}"/>
    <cellStyle name="Normal 7" xfId="81" xr:uid="{F68A2C48-7684-43A9-B22C-03E89E101C30}"/>
    <cellStyle name="Normal 7 10" xfId="1716" xr:uid="{CEC54A66-9BCB-4B3B-9F2C-5AB946948578}"/>
    <cellStyle name="Normal 7 10 2" xfId="3428" xr:uid="{6D286A83-5823-4E00-8CD7-543E8B6BE266}"/>
    <cellStyle name="Normal 7 10 3" xfId="3429" xr:uid="{87B040A1-8154-4064-AACE-AE181651D727}"/>
    <cellStyle name="Normal 7 10 4" xfId="3430" xr:uid="{BE396D2C-056A-41E0-8741-576350BC7E68}"/>
    <cellStyle name="Normal 7 11" xfId="3431" xr:uid="{F2712DEE-901B-47A7-B829-93C99FAEDD9B}"/>
    <cellStyle name="Normal 7 11 2" xfId="3432" xr:uid="{ED1FD63E-D8D8-4EFB-A9E6-FE61023DED69}"/>
    <cellStyle name="Normal 7 11 3" xfId="3433" xr:uid="{D8B8F221-7A4B-4D72-8460-0FD99866329F}"/>
    <cellStyle name="Normal 7 11 4" xfId="3434" xr:uid="{2D146400-02E0-49CC-8F3B-AB1480ADCD11}"/>
    <cellStyle name="Normal 7 12" xfId="3435" xr:uid="{9F6E99B3-7EBC-4D98-83CF-7A234F626013}"/>
    <cellStyle name="Normal 7 12 2" xfId="3436" xr:uid="{93FC88E4-E79A-4F78-B73D-A8F3333FAF07}"/>
    <cellStyle name="Normal 7 13" xfId="3437" xr:uid="{F306EEB8-0C0F-4935-86C0-091FF0916CF9}"/>
    <cellStyle name="Normal 7 14" xfId="3438" xr:uid="{A834C33F-1820-4C99-BAD9-8A81D0FFD77F}"/>
    <cellStyle name="Normal 7 15" xfId="3439" xr:uid="{9810474A-482E-40FA-8619-8A362187A1F1}"/>
    <cellStyle name="Normal 7 2" xfId="153" xr:uid="{4F56FE2B-677D-4D91-A624-82CC293A2118}"/>
    <cellStyle name="Normal 7 2 10" xfId="3440" xr:uid="{F7AF4190-84EA-4952-8433-416C711DB721}"/>
    <cellStyle name="Normal 7 2 11" xfId="3441" xr:uid="{C14DC50A-771E-4322-866B-147F533897EE}"/>
    <cellStyle name="Normal 7 2 2" xfId="154" xr:uid="{E936823C-B291-4F03-AD53-0CF4E5DF4682}"/>
    <cellStyle name="Normal 7 2 2 2" xfId="155" xr:uid="{DD612148-5C91-472A-88A1-DF5E2FBCC14D}"/>
    <cellStyle name="Normal 7 2 2 2 2" xfId="366" xr:uid="{F6273890-4C50-4FC7-9F66-180BEB18B4A2}"/>
    <cellStyle name="Normal 7 2 2 2 2 2" xfId="692" xr:uid="{35E1B471-21DC-41CC-AFCA-A9B9FBA00C69}"/>
    <cellStyle name="Normal 7 2 2 2 2 2 2" xfId="693" xr:uid="{D16FB4A9-D591-4E26-BBBD-800141304A80}"/>
    <cellStyle name="Normal 7 2 2 2 2 2 2 2" xfId="1717" xr:uid="{6F7E1FFD-02F5-4687-9C61-37C91910A7F8}"/>
    <cellStyle name="Normal 7 2 2 2 2 2 2 2 2" xfId="1718" xr:uid="{2687DC3B-3309-4FF7-826B-485BEA9FB59A}"/>
    <cellStyle name="Normal 7 2 2 2 2 2 2 3" xfId="1719" xr:uid="{276CD596-B6E1-4DD3-B614-B7EA59328803}"/>
    <cellStyle name="Normal 7 2 2 2 2 2 3" xfId="1720" xr:uid="{322C507F-1972-4D0E-9C65-E422D08B9C34}"/>
    <cellStyle name="Normal 7 2 2 2 2 2 3 2" xfId="1721" xr:uid="{0347D81B-F5D5-4CCF-9B9E-8AE3082BD539}"/>
    <cellStyle name="Normal 7 2 2 2 2 2 4" xfId="1722" xr:uid="{97C9DB18-788A-4992-BA35-A76F0BD10ADD}"/>
    <cellStyle name="Normal 7 2 2 2 2 3" xfId="694" xr:uid="{2CE88192-F7DC-4952-A778-594F548BE84A}"/>
    <cellStyle name="Normal 7 2 2 2 2 3 2" xfId="1723" xr:uid="{1F56602A-4FA2-4782-9D64-876A2C246D54}"/>
    <cellStyle name="Normal 7 2 2 2 2 3 2 2" xfId="1724" xr:uid="{6D94406F-8542-4627-9DDA-0FCDE33A86BA}"/>
    <cellStyle name="Normal 7 2 2 2 2 3 3" xfId="1725" xr:uid="{58756370-D591-4E91-8E96-A49D065C6A33}"/>
    <cellStyle name="Normal 7 2 2 2 2 3 4" xfId="3442" xr:uid="{86492857-413C-4706-BD38-5C5A4A43BB00}"/>
    <cellStyle name="Normal 7 2 2 2 2 4" xfId="1726" xr:uid="{1E0BB783-5265-4998-9083-3FAEB2B47155}"/>
    <cellStyle name="Normal 7 2 2 2 2 4 2" xfId="1727" xr:uid="{B1C081E2-C3B7-4C79-A91C-04EA2E6CBCFB}"/>
    <cellStyle name="Normal 7 2 2 2 2 5" xfId="1728" xr:uid="{E6E558F9-104C-4B0E-A6B5-16DB8B3A6D17}"/>
    <cellStyle name="Normal 7 2 2 2 2 6" xfId="3443" xr:uid="{259E88A0-58EB-4EF1-9A4E-C766879552C7}"/>
    <cellStyle name="Normal 7 2 2 2 3" xfId="367" xr:uid="{0A60078F-93BE-4792-B45F-1A49E5B2FAB1}"/>
    <cellStyle name="Normal 7 2 2 2 3 2" xfId="695" xr:uid="{9A99D3A3-DB0A-4809-B16D-959171C97887}"/>
    <cellStyle name="Normal 7 2 2 2 3 2 2" xfId="696" xr:uid="{EBF305B5-EC91-4F47-90B2-C8F2858FC695}"/>
    <cellStyle name="Normal 7 2 2 2 3 2 2 2" xfId="1729" xr:uid="{BE0FEF7D-D36C-41C9-BE45-2E8E0134986E}"/>
    <cellStyle name="Normal 7 2 2 2 3 2 2 2 2" xfId="1730" xr:uid="{7A848408-71A7-46EE-BA03-2584C0DF764E}"/>
    <cellStyle name="Normal 7 2 2 2 3 2 2 3" xfId="1731" xr:uid="{A9EA2A39-FBC9-467B-BB93-03B5781FA4F9}"/>
    <cellStyle name="Normal 7 2 2 2 3 2 3" xfId="1732" xr:uid="{1E4F2682-4055-40E2-882C-1B461D2A1A64}"/>
    <cellStyle name="Normal 7 2 2 2 3 2 3 2" xfId="1733" xr:uid="{FC04F2D3-5103-4171-A4AA-FAF544D55D38}"/>
    <cellStyle name="Normal 7 2 2 2 3 2 4" xfId="1734" xr:uid="{DDE3DFC9-2602-4271-8860-12DD0619937A}"/>
    <cellStyle name="Normal 7 2 2 2 3 3" xfId="697" xr:uid="{B64E2CE3-2B16-4386-B595-E370DBFA6FD5}"/>
    <cellStyle name="Normal 7 2 2 2 3 3 2" xfId="1735" xr:uid="{E94E30BD-3FF8-4B20-A54F-5619EBC0CF1D}"/>
    <cellStyle name="Normal 7 2 2 2 3 3 2 2" xfId="1736" xr:uid="{6D5F260F-2DC5-4527-88BC-9DECADDF259B}"/>
    <cellStyle name="Normal 7 2 2 2 3 3 3" xfId="1737" xr:uid="{24838A49-E304-4483-B4C2-00CDD9095481}"/>
    <cellStyle name="Normal 7 2 2 2 3 4" xfId="1738" xr:uid="{C7D221D8-D7DC-4FA1-9774-9061C0B9A7CE}"/>
    <cellStyle name="Normal 7 2 2 2 3 4 2" xfId="1739" xr:uid="{2FC9618C-CA31-4BA3-BF66-AC4ABA246A0A}"/>
    <cellStyle name="Normal 7 2 2 2 3 5" xfId="1740" xr:uid="{8A868067-4503-4218-8501-ED313D08900D}"/>
    <cellStyle name="Normal 7 2 2 2 4" xfId="698" xr:uid="{E534675E-B09D-4E26-9F25-ADD2BE4E539A}"/>
    <cellStyle name="Normal 7 2 2 2 4 2" xfId="699" xr:uid="{E1F2241D-6C5A-435C-B8A6-984E93ED808C}"/>
    <cellStyle name="Normal 7 2 2 2 4 2 2" xfId="1741" xr:uid="{FA6AE7B7-E6B0-4639-BCCE-810EB9998310}"/>
    <cellStyle name="Normal 7 2 2 2 4 2 2 2" xfId="1742" xr:uid="{8AD1F0B0-4452-4BD6-BC80-F6FE429CC06A}"/>
    <cellStyle name="Normal 7 2 2 2 4 2 3" xfId="1743" xr:uid="{3CF7A87D-DE0C-4908-8187-4C6EBEEEF613}"/>
    <cellStyle name="Normal 7 2 2 2 4 3" xfId="1744" xr:uid="{55BF7146-B909-486E-ADDC-F4CCCB2C3AF7}"/>
    <cellStyle name="Normal 7 2 2 2 4 3 2" xfId="1745" xr:uid="{65A939DA-E961-4A0E-B70B-F8C963FD7348}"/>
    <cellStyle name="Normal 7 2 2 2 4 4" xfId="1746" xr:uid="{2FFEA4E1-CF8F-4512-BB3D-DA9CF3BD0D83}"/>
    <cellStyle name="Normal 7 2 2 2 5" xfId="700" xr:uid="{BF25ED90-1175-4204-9B2A-F9F8E5A42BF9}"/>
    <cellStyle name="Normal 7 2 2 2 5 2" xfId="1747" xr:uid="{22CB2DD6-3F16-48C6-BC5D-C11AEC8B29AD}"/>
    <cellStyle name="Normal 7 2 2 2 5 2 2" xfId="1748" xr:uid="{11A6BC48-AC4C-42BD-8D01-F32F4D07E8EF}"/>
    <cellStyle name="Normal 7 2 2 2 5 3" xfId="1749" xr:uid="{AF8E74FC-A9FF-4D77-8D4C-D2F9B236756B}"/>
    <cellStyle name="Normal 7 2 2 2 5 4" xfId="3444" xr:uid="{9D9EA172-20BF-4FF6-AE58-E75AAA7BDEDC}"/>
    <cellStyle name="Normal 7 2 2 2 6" xfId="1750" xr:uid="{0EA5AE94-57C6-42D2-B435-EFFCB3FCC156}"/>
    <cellStyle name="Normal 7 2 2 2 6 2" xfId="1751" xr:uid="{D7F729D4-8794-4FCD-A21C-7D212623470D}"/>
    <cellStyle name="Normal 7 2 2 2 7" xfId="1752" xr:uid="{C1117974-E7A7-43EE-9C9E-F062E42FA24D}"/>
    <cellStyle name="Normal 7 2 2 2 8" xfId="3445" xr:uid="{17F5B019-A315-4662-BEB9-366CA079DE32}"/>
    <cellStyle name="Normal 7 2 2 3" xfId="368" xr:uid="{C3FB2187-3820-4BC9-B8ED-163E3073D5B2}"/>
    <cellStyle name="Normal 7 2 2 3 2" xfId="701" xr:uid="{CABAB524-C426-4DCC-A698-6633010A2433}"/>
    <cellStyle name="Normal 7 2 2 3 2 2" xfId="702" xr:uid="{D3953301-64C1-4A95-9A2D-6E2AA74116BA}"/>
    <cellStyle name="Normal 7 2 2 3 2 2 2" xfId="1753" xr:uid="{4CF47083-A58B-48A6-BAF2-E4D3CE48B42F}"/>
    <cellStyle name="Normal 7 2 2 3 2 2 2 2" xfId="1754" xr:uid="{D7F1CD44-14B0-4870-A288-836645103DDF}"/>
    <cellStyle name="Normal 7 2 2 3 2 2 3" xfId="1755" xr:uid="{85CA698E-D8A6-4BE7-B57E-7519929C1DA0}"/>
    <cellStyle name="Normal 7 2 2 3 2 3" xfId="1756" xr:uid="{9E6732A8-EB13-4AC3-95F9-DAC7C992EF65}"/>
    <cellStyle name="Normal 7 2 2 3 2 3 2" xfId="1757" xr:uid="{6F712CDD-0E37-41F9-9112-528EC5DDB69D}"/>
    <cellStyle name="Normal 7 2 2 3 2 4" xfId="1758" xr:uid="{D0EF001B-9F13-4D6F-B357-3A5008DD217E}"/>
    <cellStyle name="Normal 7 2 2 3 3" xfId="703" xr:uid="{2FB99BB0-2933-4444-A923-3DF497C0D980}"/>
    <cellStyle name="Normal 7 2 2 3 3 2" xfId="1759" xr:uid="{8A6A8BC4-FCCB-4558-BCDF-8D77E9FA96EA}"/>
    <cellStyle name="Normal 7 2 2 3 3 2 2" xfId="1760" xr:uid="{B298B822-7328-4AB5-A95B-D9B6E07B3FA5}"/>
    <cellStyle name="Normal 7 2 2 3 3 3" xfId="1761" xr:uid="{7DCF92B9-9493-4279-804A-CEAD5158A5FC}"/>
    <cellStyle name="Normal 7 2 2 3 3 4" xfId="3446" xr:uid="{B28BB846-D252-40AA-B716-53F6275D5B16}"/>
    <cellStyle name="Normal 7 2 2 3 4" xfId="1762" xr:uid="{33501A37-E305-4F98-8321-EDE7E4FC4246}"/>
    <cellStyle name="Normal 7 2 2 3 4 2" xfId="1763" xr:uid="{4FA21AD7-0F7F-4B5F-94A8-A490BAAD8798}"/>
    <cellStyle name="Normal 7 2 2 3 5" xfId="1764" xr:uid="{5492692A-BB32-4736-B89F-30282660A060}"/>
    <cellStyle name="Normal 7 2 2 3 6" xfId="3447" xr:uid="{D345F1EF-58B6-4640-B75E-E4A2C6502307}"/>
    <cellStyle name="Normal 7 2 2 4" xfId="369" xr:uid="{9C85D4E2-4F02-44D2-BEC6-003DC6CF3BEF}"/>
    <cellStyle name="Normal 7 2 2 4 2" xfId="704" xr:uid="{F5518836-DBAD-4A24-8038-0B59A81241E3}"/>
    <cellStyle name="Normal 7 2 2 4 2 2" xfId="705" xr:uid="{EA4FCA5A-E3C2-4C48-A8F8-69066F6BEF4F}"/>
    <cellStyle name="Normal 7 2 2 4 2 2 2" xfId="1765" xr:uid="{0169A494-3B06-4F10-832B-5AC1CAD89DC2}"/>
    <cellStyle name="Normal 7 2 2 4 2 2 2 2" xfId="1766" xr:uid="{72445D2D-E046-43D4-B128-B4A0DE6A520B}"/>
    <cellStyle name="Normal 7 2 2 4 2 2 3" xfId="1767" xr:uid="{1D99E836-6666-42D6-821C-28D85C32E24E}"/>
    <cellStyle name="Normal 7 2 2 4 2 3" xfId="1768" xr:uid="{C9629D32-18C1-44F7-B471-362D2FC3410F}"/>
    <cellStyle name="Normal 7 2 2 4 2 3 2" xfId="1769" xr:uid="{960E3918-D973-49C2-9DF2-68E7309DCE69}"/>
    <cellStyle name="Normal 7 2 2 4 2 4" xfId="1770" xr:uid="{9CD3D7F7-6E58-46FC-B9BD-71926EA92F5F}"/>
    <cellStyle name="Normal 7 2 2 4 3" xfId="706" xr:uid="{2387A5DB-CCC1-4A94-8A92-E1B3B747718B}"/>
    <cellStyle name="Normal 7 2 2 4 3 2" xfId="1771" xr:uid="{6324D77F-7657-4732-BE4D-189FA5709AF5}"/>
    <cellStyle name="Normal 7 2 2 4 3 2 2" xfId="1772" xr:uid="{50AA48C6-7B00-44EA-9786-184E6E67841F}"/>
    <cellStyle name="Normal 7 2 2 4 3 3" xfId="1773" xr:uid="{9397F2A9-4557-4D08-A010-DA136C6186D1}"/>
    <cellStyle name="Normal 7 2 2 4 4" xfId="1774" xr:uid="{E887DDE5-D11F-46A2-8806-C61B4973A38E}"/>
    <cellStyle name="Normal 7 2 2 4 4 2" xfId="1775" xr:uid="{DA1E4B06-8636-46B4-91C0-93A419432511}"/>
    <cellStyle name="Normal 7 2 2 4 5" xfId="1776" xr:uid="{89FD0CD1-AFB5-4F3E-8D04-23616F0D5360}"/>
    <cellStyle name="Normal 7 2 2 5" xfId="370" xr:uid="{AF33D365-1CF4-49C3-96AC-6FA31BD13B36}"/>
    <cellStyle name="Normal 7 2 2 5 2" xfId="707" xr:uid="{AA95B5FA-F0DB-4CF5-AF25-F74BA8D81506}"/>
    <cellStyle name="Normal 7 2 2 5 2 2" xfId="1777" xr:uid="{B62E2AF1-8E41-4DA4-97CA-FC0A1E4C8CF4}"/>
    <cellStyle name="Normal 7 2 2 5 2 2 2" xfId="1778" xr:uid="{E7098BEC-5D1C-4891-92D9-06F9964FC9C7}"/>
    <cellStyle name="Normal 7 2 2 5 2 3" xfId="1779" xr:uid="{99510505-C579-4519-A372-B18C9AD36A24}"/>
    <cellStyle name="Normal 7 2 2 5 3" xfId="1780" xr:uid="{09BC7E84-45B6-4B3C-8678-264D3C0A2BFF}"/>
    <cellStyle name="Normal 7 2 2 5 3 2" xfId="1781" xr:uid="{B512B9F3-3B1D-4D51-A12A-DB40617228B2}"/>
    <cellStyle name="Normal 7 2 2 5 4" xfId="1782" xr:uid="{63253ED3-B162-4694-A509-914F16733BA2}"/>
    <cellStyle name="Normal 7 2 2 6" xfId="708" xr:uid="{DEAFA64F-AF9F-490B-A9BD-8DF9B1A9679A}"/>
    <cellStyle name="Normal 7 2 2 6 2" xfId="1783" xr:uid="{071A448B-DCBB-4C15-AF6D-653A9C2E15D9}"/>
    <cellStyle name="Normal 7 2 2 6 2 2" xfId="1784" xr:uid="{9C55DF5D-2368-4897-B2B2-7E2595E8E59C}"/>
    <cellStyle name="Normal 7 2 2 6 3" xfId="1785" xr:uid="{A438AE83-3700-4CC9-880C-8AB908D65CB5}"/>
    <cellStyle name="Normal 7 2 2 6 4" xfId="3448" xr:uid="{EC86F920-3745-4018-9320-2138D60DC472}"/>
    <cellStyle name="Normal 7 2 2 7" xfId="1786" xr:uid="{95D00815-C20B-4C8C-8810-8EB0CE24A2BD}"/>
    <cellStyle name="Normal 7 2 2 7 2" xfId="1787" xr:uid="{FE7320E6-7E29-4B49-B72D-99EFC08134C0}"/>
    <cellStyle name="Normal 7 2 2 8" xfId="1788" xr:uid="{4410DA13-CBC9-4667-952C-2028F5DD2EC9}"/>
    <cellStyle name="Normal 7 2 2 9" xfId="3449" xr:uid="{79977D73-0F95-4AD6-89AE-0FE8B3136AE2}"/>
    <cellStyle name="Normal 7 2 3" xfId="156" xr:uid="{B7AE1C1E-EADB-4942-922F-D25B5B1BCF55}"/>
    <cellStyle name="Normal 7 2 3 2" xfId="157" xr:uid="{B5C67602-AFF0-4F79-BAFC-A92372430085}"/>
    <cellStyle name="Normal 7 2 3 2 2" xfId="709" xr:uid="{032D10E9-0CB9-4CB0-B65C-770D25E99F07}"/>
    <cellStyle name="Normal 7 2 3 2 2 2" xfId="710" xr:uid="{60BA774C-ECE3-4C38-B17B-8F9630F2CC58}"/>
    <cellStyle name="Normal 7 2 3 2 2 2 2" xfId="1789" xr:uid="{2FE78E70-6059-494B-BB6B-AE74E282045F}"/>
    <cellStyle name="Normal 7 2 3 2 2 2 2 2" xfId="1790" xr:uid="{681C50A7-3833-4DD6-AE87-0BD278D2CA17}"/>
    <cellStyle name="Normal 7 2 3 2 2 2 3" xfId="1791" xr:uid="{EFCC01C6-0475-4661-842E-1141F4C1268D}"/>
    <cellStyle name="Normal 7 2 3 2 2 3" xfId="1792" xr:uid="{0BB5F410-137A-40CB-B41F-8FAABA858D91}"/>
    <cellStyle name="Normal 7 2 3 2 2 3 2" xfId="1793" xr:uid="{37BF4F64-5002-47E6-9ABC-B9CE2A8A4AAD}"/>
    <cellStyle name="Normal 7 2 3 2 2 4" xfId="1794" xr:uid="{0108A4AE-EFB8-47B0-ACB5-DAEDD9AD972B}"/>
    <cellStyle name="Normal 7 2 3 2 3" xfId="711" xr:uid="{8AC305B7-B5C0-44D1-80D7-48F87528BB71}"/>
    <cellStyle name="Normal 7 2 3 2 3 2" xfId="1795" xr:uid="{C1D86020-710D-4C34-8230-B26585CBD163}"/>
    <cellStyle name="Normal 7 2 3 2 3 2 2" xfId="1796" xr:uid="{0DEC6207-981D-46DB-8163-E27E3D80730F}"/>
    <cellStyle name="Normal 7 2 3 2 3 3" xfId="1797" xr:uid="{AF29C852-FFB8-4770-B2E1-20BA52FDE6B1}"/>
    <cellStyle name="Normal 7 2 3 2 3 4" xfId="3450" xr:uid="{3D491753-0A45-4AB7-89BA-F630137FB9EF}"/>
    <cellStyle name="Normal 7 2 3 2 4" xfId="1798" xr:uid="{C1F57223-9B1E-4F82-B396-8748ED1F9920}"/>
    <cellStyle name="Normal 7 2 3 2 4 2" xfId="1799" xr:uid="{CC971C95-5DB1-4B4C-A544-55A7E9160987}"/>
    <cellStyle name="Normal 7 2 3 2 5" xfId="1800" xr:uid="{A8B715E6-70EF-4643-9999-981171B9439D}"/>
    <cellStyle name="Normal 7 2 3 2 6" xfId="3451" xr:uid="{A2E1B18A-1B32-4755-BE3F-E9F3D2FD2D21}"/>
    <cellStyle name="Normal 7 2 3 3" xfId="371" xr:uid="{D9588704-686E-409E-A984-7C7E34E23845}"/>
    <cellStyle name="Normal 7 2 3 3 2" xfId="712" xr:uid="{32CB7AF2-8241-44F7-BB98-56F4523ECAA3}"/>
    <cellStyle name="Normal 7 2 3 3 2 2" xfId="713" xr:uid="{FCF0F375-D9E5-417A-A082-9FEBBC31D556}"/>
    <cellStyle name="Normal 7 2 3 3 2 2 2" xfId="1801" xr:uid="{6B7C80AE-A0ED-4E11-A6AC-1114F7D8B2D2}"/>
    <cellStyle name="Normal 7 2 3 3 2 2 2 2" xfId="1802" xr:uid="{DF6611F7-6E89-4C29-BBD1-7557AE8D05DC}"/>
    <cellStyle name="Normal 7 2 3 3 2 2 3" xfId="1803" xr:uid="{4C1B3A0C-B8B4-428A-AA0C-46C5253DCDE1}"/>
    <cellStyle name="Normal 7 2 3 3 2 3" xfId="1804" xr:uid="{08CACEE6-2AB1-4CF1-9A23-3EA2AE165AF6}"/>
    <cellStyle name="Normal 7 2 3 3 2 3 2" xfId="1805" xr:uid="{2E737B68-66F3-4798-BB3D-D0B844A7938F}"/>
    <cellStyle name="Normal 7 2 3 3 2 4" xfId="1806" xr:uid="{4793BF44-0CD5-4338-B9AD-7D5EE3738AB4}"/>
    <cellStyle name="Normal 7 2 3 3 3" xfId="714" xr:uid="{02E295CC-444D-400C-A45C-75B3EC7587E9}"/>
    <cellStyle name="Normal 7 2 3 3 3 2" xfId="1807" xr:uid="{AFE5EDF0-8F39-4645-B24D-2545359189BD}"/>
    <cellStyle name="Normal 7 2 3 3 3 2 2" xfId="1808" xr:uid="{BD4A7CE2-F685-4158-B932-7C700AA4BA50}"/>
    <cellStyle name="Normal 7 2 3 3 3 3" xfId="1809" xr:uid="{B9FFBFCB-B8A0-4C3D-965A-0B2B3BFD10F0}"/>
    <cellStyle name="Normal 7 2 3 3 4" xfId="1810" xr:uid="{6322C1DB-E745-4E87-AF0C-1ABF0DB39EF0}"/>
    <cellStyle name="Normal 7 2 3 3 4 2" xfId="1811" xr:uid="{19E99E3A-6F75-41E0-B3C9-96D41C8F957B}"/>
    <cellStyle name="Normal 7 2 3 3 5" xfId="1812" xr:uid="{92F4A5CC-5E42-471E-888F-68B862675A4D}"/>
    <cellStyle name="Normal 7 2 3 4" xfId="372" xr:uid="{28F0DBCE-3C41-4ECB-9794-B64EA19AC6E2}"/>
    <cellStyle name="Normal 7 2 3 4 2" xfId="715" xr:uid="{3ED7984D-CB20-4107-8B08-30A32B18A7C3}"/>
    <cellStyle name="Normal 7 2 3 4 2 2" xfId="1813" xr:uid="{AC7781D2-A56A-4A5F-BE7D-A5DE84D86293}"/>
    <cellStyle name="Normal 7 2 3 4 2 2 2" xfId="1814" xr:uid="{1B392F43-19CF-4DAB-8A59-2073CF4A59C1}"/>
    <cellStyle name="Normal 7 2 3 4 2 3" xfId="1815" xr:uid="{AF79F47F-038C-42AC-BA4B-856E6A15E657}"/>
    <cellStyle name="Normal 7 2 3 4 3" xfId="1816" xr:uid="{675B6D71-9004-478F-BE70-C4AE6CAA0E3D}"/>
    <cellStyle name="Normal 7 2 3 4 3 2" xfId="1817" xr:uid="{B7D78B1B-131A-4BF5-9B2A-617F7FE3F5AA}"/>
    <cellStyle name="Normal 7 2 3 4 4" xfId="1818" xr:uid="{89C9B004-A2F4-4866-A69A-8C78CA646EDF}"/>
    <cellStyle name="Normal 7 2 3 5" xfId="716" xr:uid="{8AEB2EA8-4770-4200-9767-33E3AF538552}"/>
    <cellStyle name="Normal 7 2 3 5 2" xfId="1819" xr:uid="{551D4C5B-485B-499D-8623-2C49032E3AFE}"/>
    <cellStyle name="Normal 7 2 3 5 2 2" xfId="1820" xr:uid="{340F4530-B34D-4475-BD81-69C087855267}"/>
    <cellStyle name="Normal 7 2 3 5 3" xfId="1821" xr:uid="{BC58F64C-9630-446F-9F59-3CB56401B3C9}"/>
    <cellStyle name="Normal 7 2 3 5 4" xfId="3452" xr:uid="{46E280FD-4878-4298-923F-867524BEAB03}"/>
    <cellStyle name="Normal 7 2 3 6" xfId="1822" xr:uid="{2CE2F5A1-3399-4AB1-BA1F-1197D578588A}"/>
    <cellStyle name="Normal 7 2 3 6 2" xfId="1823" xr:uid="{AFBFA67E-9C43-4A72-8B1A-75A28B3DBC7A}"/>
    <cellStyle name="Normal 7 2 3 7" xfId="1824" xr:uid="{14479471-8066-43B6-A8DF-1DB6D4DFAB6C}"/>
    <cellStyle name="Normal 7 2 3 8" xfId="3453" xr:uid="{FE66F379-9DFC-4C9F-942D-5699C0CA8092}"/>
    <cellStyle name="Normal 7 2 4" xfId="158" xr:uid="{CACA50E0-708B-4777-919B-C1147963D94C}"/>
    <cellStyle name="Normal 7 2 4 2" xfId="463" xr:uid="{1645E174-4FED-491B-9468-6BB469B9B3F1}"/>
    <cellStyle name="Normal 7 2 4 2 2" xfId="717" xr:uid="{1C151642-06D1-4EA2-9520-14DAAE26F4FB}"/>
    <cellStyle name="Normal 7 2 4 2 2 2" xfId="1825" xr:uid="{8C221ED2-9CF7-4193-8D68-6D26241D8F7D}"/>
    <cellStyle name="Normal 7 2 4 2 2 2 2" xfId="1826" xr:uid="{6DBD559B-FDC0-4E12-9C7C-27F7D13B9DB6}"/>
    <cellStyle name="Normal 7 2 4 2 2 3" xfId="1827" xr:uid="{7CA57D44-B0E3-421C-9196-95828BAC949E}"/>
    <cellStyle name="Normal 7 2 4 2 2 4" xfId="3454" xr:uid="{BD3A69FD-6B54-4692-A943-FB6AFA52D50E}"/>
    <cellStyle name="Normal 7 2 4 2 3" xfId="1828" xr:uid="{6B0EE077-5815-418C-9A00-F745D0327139}"/>
    <cellStyle name="Normal 7 2 4 2 3 2" xfId="1829" xr:uid="{1C8D3033-EFE8-408F-817A-4B4D40284BF7}"/>
    <cellStyle name="Normal 7 2 4 2 4" xfId="1830" xr:uid="{64A9693F-6672-4D82-9D14-86D307B6CABB}"/>
    <cellStyle name="Normal 7 2 4 2 5" xfId="3455" xr:uid="{4F4B4B67-472F-484E-BC1D-F38F58D7AE02}"/>
    <cellStyle name="Normal 7 2 4 3" xfId="718" xr:uid="{9AAAC813-16F7-4FB3-A456-F9BEDAD6A233}"/>
    <cellStyle name="Normal 7 2 4 3 2" xfId="1831" xr:uid="{F6D55FBF-F563-442F-B3ED-B3480E219211}"/>
    <cellStyle name="Normal 7 2 4 3 2 2" xfId="1832" xr:uid="{F0B3580A-DE35-40F3-9645-4CF1F2F4F095}"/>
    <cellStyle name="Normal 7 2 4 3 3" xfId="1833" xr:uid="{7027B096-E2EC-4959-A515-22C5033D82D4}"/>
    <cellStyle name="Normal 7 2 4 3 4" xfId="3456" xr:uid="{2C190658-7162-4EA8-BE6C-26E01C7B042D}"/>
    <cellStyle name="Normal 7 2 4 4" xfId="1834" xr:uid="{28ECC41F-0ABC-4A8E-AD3C-41FCF5B200DD}"/>
    <cellStyle name="Normal 7 2 4 4 2" xfId="1835" xr:uid="{020D63F6-3725-4555-B803-2B571AE59253}"/>
    <cellStyle name="Normal 7 2 4 4 3" xfId="3457" xr:uid="{3204D20E-E6BA-4642-9637-775770ECBF8D}"/>
    <cellStyle name="Normal 7 2 4 4 4" xfId="3458" xr:uid="{C4CA976A-6AAD-4A1A-99BC-DAA5E2702888}"/>
    <cellStyle name="Normal 7 2 4 5" xfId="1836" xr:uid="{F7D90F06-31C6-4A41-BA73-7085B832FEDB}"/>
    <cellStyle name="Normal 7 2 4 6" xfId="3459" xr:uid="{CBB2639C-A3A3-499A-9BD9-FF39D4779A9E}"/>
    <cellStyle name="Normal 7 2 4 7" xfId="3460" xr:uid="{7F35AE8C-A634-4C60-97E1-5D0D56EF32A5}"/>
    <cellStyle name="Normal 7 2 5" xfId="373" xr:uid="{6C2ECE12-2ED6-47B0-8C7A-D69CE4DF887D}"/>
    <cellStyle name="Normal 7 2 5 2" xfId="719" xr:uid="{82A449FA-C6D8-4D16-A634-69F0FA2854E7}"/>
    <cellStyle name="Normal 7 2 5 2 2" xfId="720" xr:uid="{A30A0811-99AA-45AC-A278-E55DD2A22BBF}"/>
    <cellStyle name="Normal 7 2 5 2 2 2" xfId="1837" xr:uid="{8C218264-7C63-40BA-B110-BD1ADADAD626}"/>
    <cellStyle name="Normal 7 2 5 2 2 2 2" xfId="1838" xr:uid="{0D55BFD5-19EB-47FC-9492-2C89922F621A}"/>
    <cellStyle name="Normal 7 2 5 2 2 3" xfId="1839" xr:uid="{6BA5F31F-7AF6-48EF-9216-23425F6B3C7D}"/>
    <cellStyle name="Normal 7 2 5 2 3" xfId="1840" xr:uid="{F19A26F6-7D1E-4104-9445-2C8F960FC418}"/>
    <cellStyle name="Normal 7 2 5 2 3 2" xfId="1841" xr:uid="{DBD9291B-5D69-45AE-A1D3-05084CA44029}"/>
    <cellStyle name="Normal 7 2 5 2 4" xfId="1842" xr:uid="{46EF00CE-AEEB-4816-9D89-8B5738FD6419}"/>
    <cellStyle name="Normal 7 2 5 3" xfId="721" xr:uid="{075DEE69-A62C-4F74-A23A-0FB6C924F1F8}"/>
    <cellStyle name="Normal 7 2 5 3 2" xfId="1843" xr:uid="{C6CB4EF1-DAA8-4A5B-92BF-4CB2CD51518E}"/>
    <cellStyle name="Normal 7 2 5 3 2 2" xfId="1844" xr:uid="{C8A8C369-1D03-4071-A071-F353136CAA11}"/>
    <cellStyle name="Normal 7 2 5 3 3" xfId="1845" xr:uid="{D8917A92-C71D-4721-9ED4-C524FA229446}"/>
    <cellStyle name="Normal 7 2 5 3 4" xfId="3461" xr:uid="{3E3AC882-DA14-431E-9F4D-A636F6BA7F70}"/>
    <cellStyle name="Normal 7 2 5 4" xfId="1846" xr:uid="{C7CA20A0-81AE-4BFA-892A-AF4BD9171BF9}"/>
    <cellStyle name="Normal 7 2 5 4 2" xfId="1847" xr:uid="{B8503BCE-D276-4D2C-ADD6-CF3AFD2F2331}"/>
    <cellStyle name="Normal 7 2 5 5" xfId="1848" xr:uid="{ED516F5F-D301-4FE2-837B-054FC5CF1984}"/>
    <cellStyle name="Normal 7 2 5 6" xfId="3462" xr:uid="{4035F735-242E-43B3-AA15-F7A24D4B9B54}"/>
    <cellStyle name="Normal 7 2 6" xfId="374" xr:uid="{96580E7E-47F9-4CE0-A2DD-B891BC965785}"/>
    <cellStyle name="Normal 7 2 6 2" xfId="722" xr:uid="{90A3EF18-97A8-4AF2-AC5D-198D5FBFC8AA}"/>
    <cellStyle name="Normal 7 2 6 2 2" xfId="1849" xr:uid="{A7C720BC-4439-4537-BD55-BE8BC366E395}"/>
    <cellStyle name="Normal 7 2 6 2 2 2" xfId="1850" xr:uid="{05B44EBE-ACB5-4CC4-9448-D208A55EE1C9}"/>
    <cellStyle name="Normal 7 2 6 2 3" xfId="1851" xr:uid="{C5463636-96F6-4AFF-A325-0F9457B87CB2}"/>
    <cellStyle name="Normal 7 2 6 2 4" xfId="3463" xr:uid="{D71F9F31-5886-4725-94FD-46A235C5736B}"/>
    <cellStyle name="Normal 7 2 6 3" xfId="1852" xr:uid="{E9F676CD-04D2-4465-A424-84B129F38D52}"/>
    <cellStyle name="Normal 7 2 6 3 2" xfId="1853" xr:uid="{83925341-D11F-454F-8C41-647DFC72D6F1}"/>
    <cellStyle name="Normal 7 2 6 4" xfId="1854" xr:uid="{B84ACFA9-E146-475C-B519-867E5C9DE869}"/>
    <cellStyle name="Normal 7 2 6 5" xfId="3464" xr:uid="{ED02F596-BD6B-47D9-B03F-B5C6C805FF03}"/>
    <cellStyle name="Normal 7 2 7" xfId="723" xr:uid="{D6E9768C-9A9C-4D3E-8825-521CF2B55E92}"/>
    <cellStyle name="Normal 7 2 7 2" xfId="1855" xr:uid="{989E22F8-8428-4193-BDB2-38A8A820FFF2}"/>
    <cellStyle name="Normal 7 2 7 2 2" xfId="1856" xr:uid="{4F00FA03-F35A-40F5-A728-72A75B3D7CEF}"/>
    <cellStyle name="Normal 7 2 7 2 3" xfId="4424" xr:uid="{1BD1A2B6-7DED-449E-8802-A8B44F9D65C7}"/>
    <cellStyle name="Normal 7 2 7 3" xfId="1857" xr:uid="{20C9EBAA-144A-4E0C-9E22-D6E823AEF4CF}"/>
    <cellStyle name="Normal 7 2 7 4" xfId="3465" xr:uid="{76C7F9D8-1AA0-427B-BD9A-D03601B983D9}"/>
    <cellStyle name="Normal 7 2 7 4 2" xfId="4594" xr:uid="{A901B9A6-32F7-4DD2-892F-A12C8FFAD328}"/>
    <cellStyle name="Normal 7 2 7 4 3" xfId="4701" xr:uid="{028FC816-0E9E-4DDB-BA7D-38AD7F1312BE}"/>
    <cellStyle name="Normal 7 2 7 4 4" xfId="4623" xr:uid="{0566009B-14C9-4E62-86F3-229C189D87C5}"/>
    <cellStyle name="Normal 7 2 8" xfId="1858" xr:uid="{C93974B0-8A6C-4B66-8B1E-D4C04D572EFD}"/>
    <cellStyle name="Normal 7 2 8 2" xfId="1859" xr:uid="{0E4915F8-43FF-40F8-84D7-A72FB5FCF48B}"/>
    <cellStyle name="Normal 7 2 8 3" xfId="3466" xr:uid="{87742147-2387-45C9-88EC-E96C78A82AC3}"/>
    <cellStyle name="Normal 7 2 8 4" xfId="3467" xr:uid="{AA6B362C-2D6B-4D8E-861C-4ABD1CAAF790}"/>
    <cellStyle name="Normal 7 2 9" xfId="1860" xr:uid="{AFF76A88-39D7-4778-82D1-2E64292C0512}"/>
    <cellStyle name="Normal 7 3" xfId="159" xr:uid="{2A8E8F6B-2D05-4E70-B0A3-4BCE40C38324}"/>
    <cellStyle name="Normal 7 3 10" xfId="3468" xr:uid="{FD8D748A-BF2F-440B-B59B-70C137D27BB8}"/>
    <cellStyle name="Normal 7 3 11" xfId="3469" xr:uid="{FEA24AB3-B12B-4224-B0DE-609C4B5F27DC}"/>
    <cellStyle name="Normal 7 3 2" xfId="160" xr:uid="{1733DCF5-C9DC-4964-BF87-C1980D5B69A4}"/>
    <cellStyle name="Normal 7 3 2 2" xfId="161" xr:uid="{EC871C71-B66D-485C-86AB-015533DF916B}"/>
    <cellStyle name="Normal 7 3 2 2 2" xfId="375" xr:uid="{A59B7B4E-DA48-445D-ADCD-A5079534613F}"/>
    <cellStyle name="Normal 7 3 2 2 2 2" xfId="724" xr:uid="{7F9584F9-953C-416C-A081-55C73AB10712}"/>
    <cellStyle name="Normal 7 3 2 2 2 2 2" xfId="1861" xr:uid="{4A448ECC-8498-4659-BDD5-D1D01F3FBC93}"/>
    <cellStyle name="Normal 7 3 2 2 2 2 2 2" xfId="1862" xr:uid="{69B5660D-04FA-4550-8705-61BAF675F5EA}"/>
    <cellStyle name="Normal 7 3 2 2 2 2 3" xfId="1863" xr:uid="{8EF4A69B-98B9-435D-B123-412CDCE89926}"/>
    <cellStyle name="Normal 7 3 2 2 2 2 4" xfId="3470" xr:uid="{A5CA8044-0EBF-45D2-812F-5D78290F9E55}"/>
    <cellStyle name="Normal 7 3 2 2 2 3" xfId="1864" xr:uid="{A932E440-8A2C-460C-A60C-1B5C20FC9DB6}"/>
    <cellStyle name="Normal 7 3 2 2 2 3 2" xfId="1865" xr:uid="{E2F69901-CB40-4DDA-971C-83829C92E2BF}"/>
    <cellStyle name="Normal 7 3 2 2 2 3 3" xfId="3471" xr:uid="{EC89E6B7-5578-41DF-BB3A-FE8E84C58E3D}"/>
    <cellStyle name="Normal 7 3 2 2 2 3 4" xfId="3472" xr:uid="{84921E32-DB5C-4C50-BC94-DAE744707873}"/>
    <cellStyle name="Normal 7 3 2 2 2 4" xfId="1866" xr:uid="{C72367BA-F64F-4C25-BEDC-67113FF703B0}"/>
    <cellStyle name="Normal 7 3 2 2 2 5" xfId="3473" xr:uid="{EBF3DFFC-E43A-4B93-B7CD-CDCCB57C6811}"/>
    <cellStyle name="Normal 7 3 2 2 2 6" xfId="3474" xr:uid="{31E782D3-92D1-4BF0-BA97-6BBEFAB55B7E}"/>
    <cellStyle name="Normal 7 3 2 2 3" xfId="725" xr:uid="{6B699067-56E6-451B-8C55-9B70C2BCEC81}"/>
    <cellStyle name="Normal 7 3 2 2 3 2" xfId="1867" xr:uid="{78AA99EC-D23F-4D49-8779-DF52D5167457}"/>
    <cellStyle name="Normal 7 3 2 2 3 2 2" xfId="1868" xr:uid="{197430A6-A2AB-4F88-9CA1-2DA83E3BC5E9}"/>
    <cellStyle name="Normal 7 3 2 2 3 2 3" xfId="3475" xr:uid="{DE92FFD9-8399-4FA9-96DE-ABFAAE5F6A10}"/>
    <cellStyle name="Normal 7 3 2 2 3 2 4" xfId="3476" xr:uid="{40A20192-2D35-43CE-9F3A-7A8A1CC26CC0}"/>
    <cellStyle name="Normal 7 3 2 2 3 3" xfId="1869" xr:uid="{95EBA7D2-575E-4031-9090-14DBAB7C511C}"/>
    <cellStyle name="Normal 7 3 2 2 3 4" xfId="3477" xr:uid="{8D347FD6-8CF5-46FE-A293-B7D0E045F221}"/>
    <cellStyle name="Normal 7 3 2 2 3 5" xfId="3478" xr:uid="{E8A49419-C1BB-4D59-9B1F-7E823F7C3AB8}"/>
    <cellStyle name="Normal 7 3 2 2 4" xfId="1870" xr:uid="{A991FEDC-D8A9-427A-88D0-4725FA20AD4B}"/>
    <cellStyle name="Normal 7 3 2 2 4 2" xfId="1871" xr:uid="{755FF5DA-2E01-4A87-B1D4-A488BF6772CD}"/>
    <cellStyle name="Normal 7 3 2 2 4 3" xfId="3479" xr:uid="{9F915535-173B-4264-B421-5A3C5C492471}"/>
    <cellStyle name="Normal 7 3 2 2 4 4" xfId="3480" xr:uid="{AA4A4ADA-32E2-4898-92FB-3E5BB2F0534F}"/>
    <cellStyle name="Normal 7 3 2 2 5" xfId="1872" xr:uid="{F3C5A77A-299A-450D-9552-90563D46865D}"/>
    <cellStyle name="Normal 7 3 2 2 5 2" xfId="3481" xr:uid="{CEF2C775-5F0E-4DD4-A6D8-4AE2AAF42DA5}"/>
    <cellStyle name="Normal 7 3 2 2 5 3" xfId="3482" xr:uid="{F3690CB8-857B-432C-BE62-BDBB8E40775B}"/>
    <cellStyle name="Normal 7 3 2 2 5 4" xfId="3483" xr:uid="{9D86634A-433D-431A-B088-A8EBC09ABFA3}"/>
    <cellStyle name="Normal 7 3 2 2 6" xfId="3484" xr:uid="{06530DFB-5F1F-47E4-A197-6BEE40DF47FB}"/>
    <cellStyle name="Normal 7 3 2 2 7" xfId="3485" xr:uid="{1ECEAB80-E024-4007-87F7-505AEFCF5EF9}"/>
    <cellStyle name="Normal 7 3 2 2 8" xfId="3486" xr:uid="{93E39025-F32A-46E8-A659-12E08BFDF8A9}"/>
    <cellStyle name="Normal 7 3 2 3" xfId="376" xr:uid="{268D0E86-71CC-49F5-8FA1-29232A351615}"/>
    <cellStyle name="Normal 7 3 2 3 2" xfId="726" xr:uid="{FECBF643-35AE-4F16-98DD-033BC0020D3F}"/>
    <cellStyle name="Normal 7 3 2 3 2 2" xfId="727" xr:uid="{35936CC6-360F-4179-A909-67D320A92A97}"/>
    <cellStyle name="Normal 7 3 2 3 2 2 2" xfId="1873" xr:uid="{57B5A1D1-64A9-4A2B-875D-4E009D44D667}"/>
    <cellStyle name="Normal 7 3 2 3 2 2 2 2" xfId="1874" xr:uid="{5174D40E-D953-4096-94E6-FA6E6577A130}"/>
    <cellStyle name="Normal 7 3 2 3 2 2 3" xfId="1875" xr:uid="{430962E6-B866-4AEB-AA48-419891682A54}"/>
    <cellStyle name="Normal 7 3 2 3 2 3" xfId="1876" xr:uid="{29C060C9-3205-458D-8C86-67B5481CC577}"/>
    <cellStyle name="Normal 7 3 2 3 2 3 2" xfId="1877" xr:uid="{342104BB-9BB1-4586-9EC7-966EAC59601A}"/>
    <cellStyle name="Normal 7 3 2 3 2 4" xfId="1878" xr:uid="{58AB5360-59FC-46F6-90FA-F900907867CF}"/>
    <cellStyle name="Normal 7 3 2 3 3" xfId="728" xr:uid="{DF7EBB3C-2529-46A1-9F41-C9E10B335F40}"/>
    <cellStyle name="Normal 7 3 2 3 3 2" xfId="1879" xr:uid="{3B99B934-79A1-4C17-AB34-89740ACC9AF6}"/>
    <cellStyle name="Normal 7 3 2 3 3 2 2" xfId="1880" xr:uid="{77FBD158-6558-40E0-850A-FB2C618C85DB}"/>
    <cellStyle name="Normal 7 3 2 3 3 3" xfId="1881" xr:uid="{3AA4B064-D0A7-4215-9268-7BB81CC009DD}"/>
    <cellStyle name="Normal 7 3 2 3 3 4" xfId="3487" xr:uid="{19F63252-633A-483D-8FF6-DA39157CD323}"/>
    <cellStyle name="Normal 7 3 2 3 4" xfId="1882" xr:uid="{42C96F9F-3A64-4E5F-A205-96ACB48A34FB}"/>
    <cellStyle name="Normal 7 3 2 3 4 2" xfId="1883" xr:uid="{B61412C4-0F16-4D28-9676-09D99B02F541}"/>
    <cellStyle name="Normal 7 3 2 3 5" xfId="1884" xr:uid="{BEADB85E-A016-41A9-A2B9-82EEF6026AAB}"/>
    <cellStyle name="Normal 7 3 2 3 6" xfId="3488" xr:uid="{8387B41D-31A1-48DF-8572-32B3337A009F}"/>
    <cellStyle name="Normal 7 3 2 4" xfId="377" xr:uid="{F17E424A-0316-49B0-93EC-29C5A583DF01}"/>
    <cellStyle name="Normal 7 3 2 4 2" xfId="729" xr:uid="{785819D5-FCEF-4B30-9B0C-E9C8D4E8A44F}"/>
    <cellStyle name="Normal 7 3 2 4 2 2" xfId="1885" xr:uid="{FEEA544E-4A69-4958-83DD-F0F9A46DFE29}"/>
    <cellStyle name="Normal 7 3 2 4 2 2 2" xfId="1886" xr:uid="{D1D59220-184C-4677-8370-C07DC8A37576}"/>
    <cellStyle name="Normal 7 3 2 4 2 3" xfId="1887" xr:uid="{23FA453D-77F6-4CD0-9458-0ED04F4D7E6E}"/>
    <cellStyle name="Normal 7 3 2 4 2 4" xfId="3489" xr:uid="{9AAE623C-5F60-4ACB-8235-B7EC445C9683}"/>
    <cellStyle name="Normal 7 3 2 4 3" xfId="1888" xr:uid="{A503EF8E-2C4D-4FC2-8A1A-B55551341AFB}"/>
    <cellStyle name="Normal 7 3 2 4 3 2" xfId="1889" xr:uid="{C20CE0ED-CA8F-41F1-9B1D-70529E827FFE}"/>
    <cellStyle name="Normal 7 3 2 4 4" xfId="1890" xr:uid="{F0BFDF8A-39A2-427D-A93F-9C1E909BDC63}"/>
    <cellStyle name="Normal 7 3 2 4 5" xfId="3490" xr:uid="{B98881D8-D28B-4F87-B840-AA5F71D831BA}"/>
    <cellStyle name="Normal 7 3 2 5" xfId="378" xr:uid="{68B0EAD9-C705-473D-8981-E8384AC56E4C}"/>
    <cellStyle name="Normal 7 3 2 5 2" xfId="1891" xr:uid="{E8A12410-72C1-41B9-A62F-E4E825F36929}"/>
    <cellStyle name="Normal 7 3 2 5 2 2" xfId="1892" xr:uid="{3ABD48B9-846A-4DEB-9E67-C5B126A224F9}"/>
    <cellStyle name="Normal 7 3 2 5 3" xfId="1893" xr:uid="{58B6754F-EB50-4842-84BD-F00FEA48A8C9}"/>
    <cellStyle name="Normal 7 3 2 5 4" xfId="3491" xr:uid="{40AD3FCC-D67C-43FD-BEAF-FB68F297BAD4}"/>
    <cellStyle name="Normal 7 3 2 6" xfId="1894" xr:uid="{3672A0F4-9154-4022-8F39-9CF640167354}"/>
    <cellStyle name="Normal 7 3 2 6 2" xfId="1895" xr:uid="{7F0C96F0-EC81-4177-9B7E-0317BAEE66DB}"/>
    <cellStyle name="Normal 7 3 2 6 3" xfId="3492" xr:uid="{CBB18903-25AD-4E76-B15F-E07174173DB3}"/>
    <cellStyle name="Normal 7 3 2 6 4" xfId="3493" xr:uid="{43A155A1-8793-4F30-BBFE-40F63FB0BB43}"/>
    <cellStyle name="Normal 7 3 2 7" xfId="1896" xr:uid="{908F4D2C-A210-44ED-80E6-407FE76A6177}"/>
    <cellStyle name="Normal 7 3 2 8" xfId="3494" xr:uid="{D1DFAD98-A30A-4E7A-80E1-D190D4629617}"/>
    <cellStyle name="Normal 7 3 2 9" xfId="3495" xr:uid="{0259DA17-85DE-45ED-B819-D126ECA9C337}"/>
    <cellStyle name="Normal 7 3 3" xfId="162" xr:uid="{C3010083-C012-4761-8221-24C538A359BC}"/>
    <cellStyle name="Normal 7 3 3 2" xfId="163" xr:uid="{7F4E8D3C-717A-4D0A-B88B-546FD594FD3D}"/>
    <cellStyle name="Normal 7 3 3 2 2" xfId="730" xr:uid="{58B24B8B-AA17-47D7-A7F3-9A6D7E0AA957}"/>
    <cellStyle name="Normal 7 3 3 2 2 2" xfId="1897" xr:uid="{9FD9AAB3-174F-4450-9173-479D7F87860F}"/>
    <cellStyle name="Normal 7 3 3 2 2 2 2" xfId="1898" xr:uid="{F7C04BAB-F3C9-4F61-AEA6-6C0E37FFE878}"/>
    <cellStyle name="Normal 7 3 3 2 2 2 2 2" xfId="4499" xr:uid="{5B8378C4-3F8C-4E98-BCC8-C05BFFDAD530}"/>
    <cellStyle name="Normal 7 3 3 2 2 2 3" xfId="4500" xr:uid="{58C88BEA-6AF8-4DBD-9477-967DA27F238C}"/>
    <cellStyle name="Normal 7 3 3 2 2 3" xfId="1899" xr:uid="{A276C7AE-8CC4-46CB-9814-54C39745EF0D}"/>
    <cellStyle name="Normal 7 3 3 2 2 3 2" xfId="4501" xr:uid="{EF6971A3-8FDE-41C4-AE74-1B0353EDBB1C}"/>
    <cellStyle name="Normal 7 3 3 2 2 4" xfId="3496" xr:uid="{2340B3E8-3064-4764-BA1B-33FC7055D9A4}"/>
    <cellStyle name="Normal 7 3 3 2 3" xfId="1900" xr:uid="{1187FA21-758B-48D6-B408-D01512F35881}"/>
    <cellStyle name="Normal 7 3 3 2 3 2" xfId="1901" xr:uid="{9B2A683F-F6A3-4023-9EFF-45FEEE1E83D5}"/>
    <cellStyle name="Normal 7 3 3 2 3 2 2" xfId="4502" xr:uid="{A6BF83DC-5823-4F7F-83E8-EE17426AD5F9}"/>
    <cellStyle name="Normal 7 3 3 2 3 3" xfId="3497" xr:uid="{2685B3B2-ADD0-4D8A-A640-DD78E2ED5B24}"/>
    <cellStyle name="Normal 7 3 3 2 3 4" xfId="3498" xr:uid="{BD2DEAE8-C3D8-4EFF-998D-B7F18750F983}"/>
    <cellStyle name="Normal 7 3 3 2 4" xfId="1902" xr:uid="{178634C3-DCAA-473A-ADC6-D60EC3D61DBA}"/>
    <cellStyle name="Normal 7 3 3 2 4 2" xfId="4503" xr:uid="{6B29F8FE-CC59-431E-8F61-F0A5C1746C56}"/>
    <cellStyle name="Normal 7 3 3 2 5" xfId="3499" xr:uid="{A19AD8A4-B89D-42F2-B16D-F4F8C2815606}"/>
    <cellStyle name="Normal 7 3 3 2 6" xfId="3500" xr:uid="{D7727696-36AD-4816-A3DC-6B51BBE513B8}"/>
    <cellStyle name="Normal 7 3 3 3" xfId="379" xr:uid="{2DBFA338-A2A5-4061-AF76-B03C959B9B2C}"/>
    <cellStyle name="Normal 7 3 3 3 2" xfId="1903" xr:uid="{651514D1-7C9E-42EA-AFB2-87A8FB2609C5}"/>
    <cellStyle name="Normal 7 3 3 3 2 2" xfId="1904" xr:uid="{3A7FF869-3942-45CB-9C32-4EB8AFEC27C1}"/>
    <cellStyle name="Normal 7 3 3 3 2 2 2" xfId="4504" xr:uid="{4D03DE6D-A9E2-4781-B8DD-25F14FE91884}"/>
    <cellStyle name="Normal 7 3 3 3 2 3" xfId="3501" xr:uid="{4374A85D-2BD9-4F21-8DF5-83603C3FB1CA}"/>
    <cellStyle name="Normal 7 3 3 3 2 4" xfId="3502" xr:uid="{592912CB-8862-4988-8AAD-0193F965899E}"/>
    <cellStyle name="Normal 7 3 3 3 3" xfId="1905" xr:uid="{60222DFB-4121-4AD5-A066-12EF193F9F50}"/>
    <cellStyle name="Normal 7 3 3 3 3 2" xfId="4505" xr:uid="{4E26F2DF-5F8E-46CD-9926-1F0EC1AB00D6}"/>
    <cellStyle name="Normal 7 3 3 3 4" xfId="3503" xr:uid="{9BC2C02C-6165-459A-BA54-D88105CDD6CE}"/>
    <cellStyle name="Normal 7 3 3 3 5" xfId="3504" xr:uid="{3F990E9E-8D7B-4F1B-88F1-B9732A88A7A4}"/>
    <cellStyle name="Normal 7 3 3 4" xfId="1906" xr:uid="{FCD46C6D-0107-428A-B7EC-86EF8A413B51}"/>
    <cellStyle name="Normal 7 3 3 4 2" xfId="1907" xr:uid="{B55A441F-5539-4928-916F-2BCC41A4CA9D}"/>
    <cellStyle name="Normal 7 3 3 4 2 2" xfId="4506" xr:uid="{17D6273E-5CAD-4E30-B458-1B141C65668F}"/>
    <cellStyle name="Normal 7 3 3 4 3" xfId="3505" xr:uid="{E0EFF3D8-FBB9-4791-8382-0138EEA9089C}"/>
    <cellStyle name="Normal 7 3 3 4 4" xfId="3506" xr:uid="{FA03EBFA-6AF6-43E4-91BB-C31FC31EBB05}"/>
    <cellStyle name="Normal 7 3 3 5" xfId="1908" xr:uid="{9DF6662B-C1A2-4558-A86B-4B6806F3636A}"/>
    <cellStyle name="Normal 7 3 3 5 2" xfId="3507" xr:uid="{4C5D62F4-3D60-4951-91E7-A5D2D9427A22}"/>
    <cellStyle name="Normal 7 3 3 5 3" xfId="3508" xr:uid="{41D687E7-03AB-4A97-AB75-2DFDD7C42C1D}"/>
    <cellStyle name="Normal 7 3 3 5 4" xfId="3509" xr:uid="{79C06B7A-F5BB-4466-9052-E57B2FB03751}"/>
    <cellStyle name="Normal 7 3 3 6" xfId="3510" xr:uid="{2DF0E704-5453-4E06-8833-691F9612FCEE}"/>
    <cellStyle name="Normal 7 3 3 7" xfId="3511" xr:uid="{73FFBE95-11D9-4C79-AFD9-88946DDE7AEF}"/>
    <cellStyle name="Normal 7 3 3 8" xfId="3512" xr:uid="{D5E8D9CB-416D-491A-B333-CD918DFD7D3A}"/>
    <cellStyle name="Normal 7 3 4" xfId="164" xr:uid="{6EE6EDC8-3AD4-402D-8E09-DEE8C02C0069}"/>
    <cellStyle name="Normal 7 3 4 2" xfId="731" xr:uid="{B9474B29-02C9-4472-896A-FB06D6D0200E}"/>
    <cellStyle name="Normal 7 3 4 2 2" xfId="732" xr:uid="{343E8C71-879E-4FCD-8173-2DB47F5424F6}"/>
    <cellStyle name="Normal 7 3 4 2 2 2" xfId="1909" xr:uid="{9C41E24E-9A2A-4E40-B6E2-1302F9C61A2B}"/>
    <cellStyle name="Normal 7 3 4 2 2 2 2" xfId="1910" xr:uid="{DA839AC0-FE9C-4DAD-A206-67FEB9525100}"/>
    <cellStyle name="Normal 7 3 4 2 2 3" xfId="1911" xr:uid="{30DC5BD8-382A-4D51-8FBB-8FA58CCFD343}"/>
    <cellStyle name="Normal 7 3 4 2 2 4" xfId="3513" xr:uid="{B4479DDF-6A12-4370-A24E-55787DE43090}"/>
    <cellStyle name="Normal 7 3 4 2 3" xfId="1912" xr:uid="{16505A6A-C602-4FF3-8F39-29A42C2CEFEE}"/>
    <cellStyle name="Normal 7 3 4 2 3 2" xfId="1913" xr:uid="{B484C447-3D79-4C28-8036-17E70B489D8E}"/>
    <cellStyle name="Normal 7 3 4 2 4" xfId="1914" xr:uid="{847493F2-6AA7-43E6-9398-0D46AC82B324}"/>
    <cellStyle name="Normal 7 3 4 2 5" xfId="3514" xr:uid="{5459869B-A0E6-4E1E-B61C-F3A0617FC6BF}"/>
    <cellStyle name="Normal 7 3 4 3" xfId="733" xr:uid="{401E3294-542D-459D-AA5E-13EA82269D9B}"/>
    <cellStyle name="Normal 7 3 4 3 2" xfId="1915" xr:uid="{2E6AA666-67B8-4325-A46D-C4C101EAC48E}"/>
    <cellStyle name="Normal 7 3 4 3 2 2" xfId="1916" xr:uid="{80DABEDE-7576-4936-923E-72130FA84936}"/>
    <cellStyle name="Normal 7 3 4 3 3" xfId="1917" xr:uid="{A4B92433-D2CE-494F-A39C-310EF1FAD2DB}"/>
    <cellStyle name="Normal 7 3 4 3 4" xfId="3515" xr:uid="{DD7DE7B2-7A95-4208-8D3B-FC1A36158D08}"/>
    <cellStyle name="Normal 7 3 4 4" xfId="1918" xr:uid="{4141A0CC-D746-4BE3-BB0C-0FF39092A1CE}"/>
    <cellStyle name="Normal 7 3 4 4 2" xfId="1919" xr:uid="{CBCF15E4-6C3B-425B-9512-A691581CD32E}"/>
    <cellStyle name="Normal 7 3 4 4 3" xfId="3516" xr:uid="{D8C61437-62D7-4D25-9DF8-A61B3EC27BD7}"/>
    <cellStyle name="Normal 7 3 4 4 4" xfId="3517" xr:uid="{1169E76D-D45A-4A87-9454-4E03F4E8B6BD}"/>
    <cellStyle name="Normal 7 3 4 5" xfId="1920" xr:uid="{7FAA2E41-7C32-4C45-A335-7EFFD83B4F19}"/>
    <cellStyle name="Normal 7 3 4 6" xfId="3518" xr:uid="{460F17EE-FBA5-4B6E-AEE6-C29076229B0D}"/>
    <cellStyle name="Normal 7 3 4 7" xfId="3519" xr:uid="{41F5C3EF-1657-4565-89D9-078F1815F986}"/>
    <cellStyle name="Normal 7 3 5" xfId="380" xr:uid="{3226B95B-1881-4EC7-BFC1-1A376A0A5DEB}"/>
    <cellStyle name="Normal 7 3 5 2" xfId="734" xr:uid="{9529980A-C554-4203-9122-E0E4FC715507}"/>
    <cellStyle name="Normal 7 3 5 2 2" xfId="1921" xr:uid="{2228B0D7-68B2-43A1-8489-1EABB341B1A4}"/>
    <cellStyle name="Normal 7 3 5 2 2 2" xfId="1922" xr:uid="{DC71FE7E-0904-47B4-AB9D-8BD411A46727}"/>
    <cellStyle name="Normal 7 3 5 2 3" xfId="1923" xr:uid="{2303E628-497E-4BD0-A67F-591ABCE2E2B7}"/>
    <cellStyle name="Normal 7 3 5 2 4" xfId="3520" xr:uid="{F2FA19B1-A824-4034-84C6-1EBCAA7DF3DA}"/>
    <cellStyle name="Normal 7 3 5 3" xfId="1924" xr:uid="{8FC0E60A-ED9D-462F-AB4A-B38C40A8AD9C}"/>
    <cellStyle name="Normal 7 3 5 3 2" xfId="1925" xr:uid="{F2D21EF6-1FCA-425B-9F42-79881F11C5B4}"/>
    <cellStyle name="Normal 7 3 5 3 3" xfId="3521" xr:uid="{266E5874-A8DC-48A1-A222-467FE3AC80C8}"/>
    <cellStyle name="Normal 7 3 5 3 4" xfId="3522" xr:uid="{7E4A09E5-B20E-432E-946B-2760E23FA83E}"/>
    <cellStyle name="Normal 7 3 5 4" xfId="1926" xr:uid="{352D284E-3278-432B-AD5B-ED4665EB7376}"/>
    <cellStyle name="Normal 7 3 5 5" xfId="3523" xr:uid="{A4CE25D0-C4CB-4F00-A4D8-B6F5A140888B}"/>
    <cellStyle name="Normal 7 3 5 6" xfId="3524" xr:uid="{5144E34C-C594-4834-A7F4-6C67E8A6B1C7}"/>
    <cellStyle name="Normal 7 3 6" xfId="381" xr:uid="{2C9BCE81-7EDB-4716-AAB7-FAB8E1244DB6}"/>
    <cellStyle name="Normal 7 3 6 2" xfId="1927" xr:uid="{C860CCE8-4BF0-47C9-B317-8AB7D6A80900}"/>
    <cellStyle name="Normal 7 3 6 2 2" xfId="1928" xr:uid="{05998201-7EDA-4F9B-96B7-4C1A17E59273}"/>
    <cellStyle name="Normal 7 3 6 2 3" xfId="3525" xr:uid="{AF741F89-923B-4202-8B6A-7ED89AED6743}"/>
    <cellStyle name="Normal 7 3 6 2 4" xfId="3526" xr:uid="{50DF4801-F44A-42F2-9348-1DEC66D50819}"/>
    <cellStyle name="Normal 7 3 6 3" xfId="1929" xr:uid="{1FA1B25C-956E-49DE-8B59-CA640796CD6D}"/>
    <cellStyle name="Normal 7 3 6 4" xfId="3527" xr:uid="{B52A5B9C-57A0-4674-A8FF-4439C23A9278}"/>
    <cellStyle name="Normal 7 3 6 5" xfId="3528" xr:uid="{D380B2C8-6A43-4808-B4CA-C70B431A1169}"/>
    <cellStyle name="Normal 7 3 7" xfId="1930" xr:uid="{E8DBF9E3-F92A-4669-A88F-EE3EFDDFC71F}"/>
    <cellStyle name="Normal 7 3 7 2" xfId="1931" xr:uid="{0D554E24-A52D-4DC1-B069-190D7D341E48}"/>
    <cellStyle name="Normal 7 3 7 3" xfId="3529" xr:uid="{71FE6F53-DBFF-4CCF-BD74-1BBF1D8E7353}"/>
    <cellStyle name="Normal 7 3 7 4" xfId="3530" xr:uid="{8A717D87-8B14-41DA-8A6C-ECA9F76C42AA}"/>
    <cellStyle name="Normal 7 3 8" xfId="1932" xr:uid="{318EA527-F581-47E6-927F-AEDB59062F13}"/>
    <cellStyle name="Normal 7 3 8 2" xfId="3531" xr:uid="{5171E8C2-BC84-4279-A8C5-4048484DF331}"/>
    <cellStyle name="Normal 7 3 8 3" xfId="3532" xr:uid="{BFE09DD5-7943-4E29-9467-80EC0DB1BA4A}"/>
    <cellStyle name="Normal 7 3 8 4" xfId="3533" xr:uid="{1ADF1FC4-2DE5-4E53-B51E-218BEFD348AC}"/>
    <cellStyle name="Normal 7 3 9" xfId="3534" xr:uid="{C761629C-0EC1-4AE0-9E19-DE99FAE01248}"/>
    <cellStyle name="Normal 7 4" xfId="165" xr:uid="{C92D4A83-C73A-459F-9D1E-6236E0D2C603}"/>
    <cellStyle name="Normal 7 4 10" xfId="3535" xr:uid="{24FB2B69-4B05-4FD4-AB89-017BD1FB89CC}"/>
    <cellStyle name="Normal 7 4 11" xfId="3536" xr:uid="{0A286806-6D03-4F29-AF35-DDF32862753B}"/>
    <cellStyle name="Normal 7 4 2" xfId="166" xr:uid="{43B2D39D-DE6C-45EE-8144-F48EB78B72D1}"/>
    <cellStyle name="Normal 7 4 2 2" xfId="382" xr:uid="{69395E91-2C09-4CAF-84B5-3B39097B61DE}"/>
    <cellStyle name="Normal 7 4 2 2 2" xfId="735" xr:uid="{2AB8B6AD-6C1E-4750-94ED-6A6A1CDDF0E5}"/>
    <cellStyle name="Normal 7 4 2 2 2 2" xfId="736" xr:uid="{2E2DC9B8-D350-4347-AD9E-34969C967886}"/>
    <cellStyle name="Normal 7 4 2 2 2 2 2" xfId="1933" xr:uid="{A9BFEFB0-E716-4F0C-8B19-84C97B385F63}"/>
    <cellStyle name="Normal 7 4 2 2 2 2 3" xfId="3537" xr:uid="{BCA3853D-F948-48F8-B067-82C6343FBC40}"/>
    <cellStyle name="Normal 7 4 2 2 2 2 4" xfId="3538" xr:uid="{26B20E4E-50A4-4520-B026-727482EB138F}"/>
    <cellStyle name="Normal 7 4 2 2 2 3" xfId="1934" xr:uid="{77199E3D-2A1B-417B-9EE4-DBB983C954CB}"/>
    <cellStyle name="Normal 7 4 2 2 2 3 2" xfId="3539" xr:uid="{F5D8F2CF-606C-467E-B2E7-6ECD99ECA931}"/>
    <cellStyle name="Normal 7 4 2 2 2 3 3" xfId="3540" xr:uid="{71E91CDB-7188-4D51-8E1B-A71C6F069BC6}"/>
    <cellStyle name="Normal 7 4 2 2 2 3 4" xfId="3541" xr:uid="{A9813FCB-AE4A-4ADA-ABAF-B1D91ADD4F9D}"/>
    <cellStyle name="Normal 7 4 2 2 2 4" xfId="3542" xr:uid="{3A77749E-4B8A-458B-B748-1AB5BF5FF15F}"/>
    <cellStyle name="Normal 7 4 2 2 2 5" xfId="3543" xr:uid="{C0B6B7B6-C2C0-4ACB-BDCA-63DB4EFC8F05}"/>
    <cellStyle name="Normal 7 4 2 2 2 6" xfId="3544" xr:uid="{BAE00970-5F8F-4398-8AB3-84CEE0D437E9}"/>
    <cellStyle name="Normal 7 4 2 2 3" xfId="737" xr:uid="{60D19025-465E-490D-8706-3DDCD7D018F3}"/>
    <cellStyle name="Normal 7 4 2 2 3 2" xfId="1935" xr:uid="{52A16697-07C9-4501-98F3-40D2FF69E28F}"/>
    <cellStyle name="Normal 7 4 2 2 3 2 2" xfId="3545" xr:uid="{15A720E4-5B30-4317-BCF9-BCF8C7BDB4E9}"/>
    <cellStyle name="Normal 7 4 2 2 3 2 3" xfId="3546" xr:uid="{F208A239-532C-4BA4-BBF1-5344112978F5}"/>
    <cellStyle name="Normal 7 4 2 2 3 2 4" xfId="3547" xr:uid="{38F5D1A2-C2EA-4569-A40E-C450E439756D}"/>
    <cellStyle name="Normal 7 4 2 2 3 3" xfId="3548" xr:uid="{0C32A48A-A088-41F2-884A-15D931829B0E}"/>
    <cellStyle name="Normal 7 4 2 2 3 4" xfId="3549" xr:uid="{B40DD4A5-012B-4222-8B34-B4BC3FF404EC}"/>
    <cellStyle name="Normal 7 4 2 2 3 5" xfId="3550" xr:uid="{FDF03FE8-B9E1-485C-A702-9AA799C6A804}"/>
    <cellStyle name="Normal 7 4 2 2 4" xfId="1936" xr:uid="{893012DF-5B95-4058-BA4D-F02F2C06B47F}"/>
    <cellStyle name="Normal 7 4 2 2 4 2" xfId="3551" xr:uid="{6882EE08-1FE3-46E9-B994-8EE9881B78D1}"/>
    <cellStyle name="Normal 7 4 2 2 4 3" xfId="3552" xr:uid="{652385A0-EFCB-4CA6-9E0A-43174141A1AF}"/>
    <cellStyle name="Normal 7 4 2 2 4 4" xfId="3553" xr:uid="{8745B1E9-524E-47C7-B33C-D569A3423186}"/>
    <cellStyle name="Normal 7 4 2 2 5" xfId="3554" xr:uid="{0CB3A06C-BFD2-4C8C-BD73-4DFEBEB8EF1F}"/>
    <cellStyle name="Normal 7 4 2 2 5 2" xfId="3555" xr:uid="{82293796-0F41-41DB-BA16-5F302FA26251}"/>
    <cellStyle name="Normal 7 4 2 2 5 3" xfId="3556" xr:uid="{9E205461-2152-4A8D-92B8-E096CD682755}"/>
    <cellStyle name="Normal 7 4 2 2 5 4" xfId="3557" xr:uid="{F8147403-E50A-4EDD-A727-097710614DAA}"/>
    <cellStyle name="Normal 7 4 2 2 6" xfId="3558" xr:uid="{0F39673B-8153-4835-A006-4B8D7788681C}"/>
    <cellStyle name="Normal 7 4 2 2 7" xfId="3559" xr:uid="{2EDC2400-2789-4C24-AA07-D2066A88B234}"/>
    <cellStyle name="Normal 7 4 2 2 8" xfId="3560" xr:uid="{DA1C6706-637E-4355-836A-5C82B4F3061E}"/>
    <cellStyle name="Normal 7 4 2 3" xfId="738" xr:uid="{C9819915-458A-4FFE-8EDE-39A844D7FE80}"/>
    <cellStyle name="Normal 7 4 2 3 2" xfId="739" xr:uid="{3CAFFDEC-C872-4676-824E-83468791B812}"/>
    <cellStyle name="Normal 7 4 2 3 2 2" xfId="740" xr:uid="{1FA2EDA0-D011-4FA6-9920-0C483299EE2C}"/>
    <cellStyle name="Normal 7 4 2 3 2 3" xfId="3561" xr:uid="{6575A861-62FB-492E-B2E9-F310FD3AF98C}"/>
    <cellStyle name="Normal 7 4 2 3 2 4" xfId="3562" xr:uid="{B3E43020-724F-4238-853C-F809744006B3}"/>
    <cellStyle name="Normal 7 4 2 3 3" xfId="741" xr:uid="{063A9C18-1009-4D8D-B08F-1CA9E4436823}"/>
    <cellStyle name="Normal 7 4 2 3 3 2" xfId="3563" xr:uid="{E3E6E2C9-185D-41B9-A9F0-E6F8EC1E9BB7}"/>
    <cellStyle name="Normal 7 4 2 3 3 3" xfId="3564" xr:uid="{EBDF5A1C-C33F-4346-94BA-FB1283C2E013}"/>
    <cellStyle name="Normal 7 4 2 3 3 4" xfId="3565" xr:uid="{F53BDDC1-EEE1-4649-98E6-15F5FACEC275}"/>
    <cellStyle name="Normal 7 4 2 3 4" xfId="3566" xr:uid="{2D11869B-6931-4989-BEC0-A7EFEBA25E1A}"/>
    <cellStyle name="Normal 7 4 2 3 5" xfId="3567" xr:uid="{ACA7D6FE-F53E-46A3-AC52-59881F884270}"/>
    <cellStyle name="Normal 7 4 2 3 6" xfId="3568" xr:uid="{58396CDA-CC22-485B-A000-BF91D25E4788}"/>
    <cellStyle name="Normal 7 4 2 4" xfId="742" xr:uid="{45911CE3-7E82-4DB5-8B31-3ECF3E4C926B}"/>
    <cellStyle name="Normal 7 4 2 4 2" xfId="743" xr:uid="{5CD29FFE-995A-4B9C-A0FC-4F3914705EC2}"/>
    <cellStyle name="Normal 7 4 2 4 2 2" xfId="3569" xr:uid="{EAA51212-97F1-4CEA-A046-C320AEE1336A}"/>
    <cellStyle name="Normal 7 4 2 4 2 3" xfId="3570" xr:uid="{A6E62020-F6CE-40A0-93D8-6384269884CE}"/>
    <cellStyle name="Normal 7 4 2 4 2 4" xfId="3571" xr:uid="{A96C4B1D-6094-4193-8944-408AD756F8E2}"/>
    <cellStyle name="Normal 7 4 2 4 3" xfId="3572" xr:uid="{1F96AD50-A97D-48B8-93BE-F65F6D0904ED}"/>
    <cellStyle name="Normal 7 4 2 4 4" xfId="3573" xr:uid="{A1FCD97E-77E3-4360-A3DF-536419C199DB}"/>
    <cellStyle name="Normal 7 4 2 4 5" xfId="3574" xr:uid="{0016EB78-C20E-4F16-8C8F-4CB2F73BF161}"/>
    <cellStyle name="Normal 7 4 2 5" xfId="744" xr:uid="{D12D7C5A-30FF-4FFC-A71C-3DC81BC72F7A}"/>
    <cellStyle name="Normal 7 4 2 5 2" xfId="3575" xr:uid="{EB994405-FECD-4A9F-87DB-65391735871B}"/>
    <cellStyle name="Normal 7 4 2 5 3" xfId="3576" xr:uid="{9BB56C17-C7D1-495A-8410-13708DAC65F2}"/>
    <cellStyle name="Normal 7 4 2 5 4" xfId="3577" xr:uid="{FF82182A-F1A8-4326-AA49-0CCCBBEC15F2}"/>
    <cellStyle name="Normal 7 4 2 6" xfId="3578" xr:uid="{418AFA8F-DA63-4D7B-822A-10E2E0078D34}"/>
    <cellStyle name="Normal 7 4 2 6 2" xfId="3579" xr:uid="{4047EAB1-E099-4D45-A20A-C2DE8D1707AB}"/>
    <cellStyle name="Normal 7 4 2 6 3" xfId="3580" xr:uid="{BBD259FF-E9A6-4E5B-BC44-FD527D60199A}"/>
    <cellStyle name="Normal 7 4 2 6 4" xfId="3581" xr:uid="{00C559E2-F0DA-4153-9A18-0E8B996BF990}"/>
    <cellStyle name="Normal 7 4 2 7" xfId="3582" xr:uid="{4F3F2378-D3A8-4FC5-A1AC-5AA0E77848FF}"/>
    <cellStyle name="Normal 7 4 2 8" xfId="3583" xr:uid="{B21035E4-E08B-4FE4-9474-FF8BFA79E2D5}"/>
    <cellStyle name="Normal 7 4 2 9" xfId="3584" xr:uid="{F25780E2-8DD0-4AA1-84CD-19FD751D3ACD}"/>
    <cellStyle name="Normal 7 4 3" xfId="383" xr:uid="{363B996F-B340-442F-AAC5-9A9487DB5A5F}"/>
    <cellStyle name="Normal 7 4 3 2" xfId="745" xr:uid="{27E33CD3-5F4F-4DB0-A788-4CFB5B4C693A}"/>
    <cellStyle name="Normal 7 4 3 2 2" xfId="746" xr:uid="{1E6842E6-EE65-41AE-9A00-943E78D822A8}"/>
    <cellStyle name="Normal 7 4 3 2 2 2" xfId="1937" xr:uid="{6C207650-C2AD-4BD7-A9A6-22543E5DF676}"/>
    <cellStyle name="Normal 7 4 3 2 2 2 2" xfId="1938" xr:uid="{A9D8BD83-721B-4134-A575-385CAC358FEA}"/>
    <cellStyle name="Normal 7 4 3 2 2 3" xfId="1939" xr:uid="{C9413127-A925-4A9B-A9F5-25D4CD6D5163}"/>
    <cellStyle name="Normal 7 4 3 2 2 4" xfId="3585" xr:uid="{2F308AE4-5FE8-419D-BB0D-9E9E43F5EA18}"/>
    <cellStyle name="Normal 7 4 3 2 3" xfId="1940" xr:uid="{92980E5C-AB91-43BD-B220-0E0BDDFE2C66}"/>
    <cellStyle name="Normal 7 4 3 2 3 2" xfId="1941" xr:uid="{D18271AE-09D7-4FF1-95E1-E5242253AAC0}"/>
    <cellStyle name="Normal 7 4 3 2 3 3" xfId="3586" xr:uid="{15F6ABC1-5A62-44CA-9561-4099CEC2F5E0}"/>
    <cellStyle name="Normal 7 4 3 2 3 4" xfId="3587" xr:uid="{F47AAD7B-BA06-40D9-BF90-03E99198E468}"/>
    <cellStyle name="Normal 7 4 3 2 4" xfId="1942" xr:uid="{DAFE7FDF-1C95-4E84-857C-F93408DA3977}"/>
    <cellStyle name="Normal 7 4 3 2 5" xfId="3588" xr:uid="{54E5FE7B-BFD2-474C-966F-E142B5838DA3}"/>
    <cellStyle name="Normal 7 4 3 2 6" xfId="3589" xr:uid="{2B4A31C8-D3E7-4850-AF0D-C3A13A94A335}"/>
    <cellStyle name="Normal 7 4 3 3" xfId="747" xr:uid="{13082A6E-C0F8-468B-B4B3-57D2A521B83F}"/>
    <cellStyle name="Normal 7 4 3 3 2" xfId="1943" xr:uid="{A1FADB08-6DB8-44A4-BAB2-90414700791B}"/>
    <cellStyle name="Normal 7 4 3 3 2 2" xfId="1944" xr:uid="{B73E3A46-03DF-401E-8DA7-3CB10A723FC7}"/>
    <cellStyle name="Normal 7 4 3 3 2 3" xfId="3590" xr:uid="{AAEDEA03-1418-4587-9FD0-0FD96B255644}"/>
    <cellStyle name="Normal 7 4 3 3 2 4" xfId="3591" xr:uid="{E6385548-4D2D-4EB5-97DD-D5594F3ADC26}"/>
    <cellStyle name="Normal 7 4 3 3 3" xfId="1945" xr:uid="{48AAFFC9-6243-4FF3-B4E2-3A81F2752FD5}"/>
    <cellStyle name="Normal 7 4 3 3 4" xfId="3592" xr:uid="{4809488B-552D-4024-A323-51CB2B09C415}"/>
    <cellStyle name="Normal 7 4 3 3 5" xfId="3593" xr:uid="{FF461C4F-007E-4792-99F7-545FEC67251F}"/>
    <cellStyle name="Normal 7 4 3 4" xfId="1946" xr:uid="{5B9F9091-851D-4CFD-8BD4-AF0C4852EBD8}"/>
    <cellStyle name="Normal 7 4 3 4 2" xfId="1947" xr:uid="{8C2B9A47-FAA0-4595-AB0F-8DAE12F5C75D}"/>
    <cellStyle name="Normal 7 4 3 4 3" xfId="3594" xr:uid="{9BA4482B-4F08-4AF5-820C-0AD435FD53E5}"/>
    <cellStyle name="Normal 7 4 3 4 4" xfId="3595" xr:uid="{346137A0-0DEC-48EF-A43B-1F9FCCFD31CC}"/>
    <cellStyle name="Normal 7 4 3 5" xfId="1948" xr:uid="{D7C23C79-0A01-4D56-9205-B15893B9F76F}"/>
    <cellStyle name="Normal 7 4 3 5 2" xfId="3596" xr:uid="{D41867D5-E6AC-4113-B24B-848A39BAC863}"/>
    <cellStyle name="Normal 7 4 3 5 3" xfId="3597" xr:uid="{6547ADF2-599C-42D1-B75A-BB51E73C3D1A}"/>
    <cellStyle name="Normal 7 4 3 5 4" xfId="3598" xr:uid="{25B71B59-D444-41DB-B0EB-819BA7012720}"/>
    <cellStyle name="Normal 7 4 3 6" xfId="3599" xr:uid="{BEDC2B7C-03BB-4DD7-8B2B-AF59E5561548}"/>
    <cellStyle name="Normal 7 4 3 7" xfId="3600" xr:uid="{5641EEE2-D6DC-4F4C-9DA2-07031369F677}"/>
    <cellStyle name="Normal 7 4 3 8" xfId="3601" xr:uid="{C8C7443E-BA5B-441F-9044-F2C416219800}"/>
    <cellStyle name="Normal 7 4 4" xfId="384" xr:uid="{66CF83DF-E218-4C72-970D-6C4A02A08E99}"/>
    <cellStyle name="Normal 7 4 4 2" xfId="748" xr:uid="{5155CB94-CE6D-4147-9850-0EFBB002230E}"/>
    <cellStyle name="Normal 7 4 4 2 2" xfId="749" xr:uid="{BAAB699F-3961-4578-B608-D41D6B4ECD61}"/>
    <cellStyle name="Normal 7 4 4 2 2 2" xfId="1949" xr:uid="{24918905-C99B-4247-8AE4-04903EE37999}"/>
    <cellStyle name="Normal 7 4 4 2 2 3" xfId="3602" xr:uid="{206FB380-E61C-4285-86E9-1DC653BECDA1}"/>
    <cellStyle name="Normal 7 4 4 2 2 4" xfId="3603" xr:uid="{AE9A4770-CD94-477E-9DD9-76A4A032C6A7}"/>
    <cellStyle name="Normal 7 4 4 2 3" xfId="1950" xr:uid="{B2522BC4-5EB7-495F-8D1E-8A807C969396}"/>
    <cellStyle name="Normal 7 4 4 2 4" xfId="3604" xr:uid="{1B79F92D-294F-4A68-A206-C126A249A8E9}"/>
    <cellStyle name="Normal 7 4 4 2 5" xfId="3605" xr:uid="{4280988A-D7DB-4F83-BAAD-B7959FECF55B}"/>
    <cellStyle name="Normal 7 4 4 3" xfId="750" xr:uid="{24BA89E4-5484-46FF-9907-A3D2B407B5F5}"/>
    <cellStyle name="Normal 7 4 4 3 2" xfId="1951" xr:uid="{9CFAFF19-945D-4D07-9296-2ECEDD6D5F3F}"/>
    <cellStyle name="Normal 7 4 4 3 3" xfId="3606" xr:uid="{BA999688-F650-4465-95FC-300F6A3C75DA}"/>
    <cellStyle name="Normal 7 4 4 3 4" xfId="3607" xr:uid="{A5294855-A717-4B23-A1D7-5E4C9C175786}"/>
    <cellStyle name="Normal 7 4 4 4" xfId="1952" xr:uid="{E14F06AF-27C9-4E5F-BD4F-AEF4F0436184}"/>
    <cellStyle name="Normal 7 4 4 4 2" xfId="3608" xr:uid="{D7420C54-9F67-4548-B941-39632D2862A8}"/>
    <cellStyle name="Normal 7 4 4 4 3" xfId="3609" xr:uid="{5EF034FF-F6A3-4655-A57D-3778343A39C1}"/>
    <cellStyle name="Normal 7 4 4 4 4" xfId="3610" xr:uid="{CFCD57DD-69F9-43DD-B428-42A9BAF005F0}"/>
    <cellStyle name="Normal 7 4 4 5" xfId="3611" xr:uid="{55254C7A-F1CB-430D-9BD4-A9439980481D}"/>
    <cellStyle name="Normal 7 4 4 6" xfId="3612" xr:uid="{A063E257-2E28-46DC-B3F0-30CA833B9548}"/>
    <cellStyle name="Normal 7 4 4 7" xfId="3613" xr:uid="{F0436AAE-1902-488B-93F6-8524FDF13B3C}"/>
    <cellStyle name="Normal 7 4 5" xfId="385" xr:uid="{9B13AFA0-69BD-4AFD-BD8A-31A0DE1517FB}"/>
    <cellStyle name="Normal 7 4 5 2" xfId="751" xr:uid="{4552F1BC-C0B0-4518-8DEF-E50AE98BDB6C}"/>
    <cellStyle name="Normal 7 4 5 2 2" xfId="1953" xr:uid="{621A188E-542C-4E4F-A052-686962367C83}"/>
    <cellStyle name="Normal 7 4 5 2 3" xfId="3614" xr:uid="{4F9472EF-B13B-4B77-A8A5-96740688C1AD}"/>
    <cellStyle name="Normal 7 4 5 2 4" xfId="3615" xr:uid="{2CFD2C14-00F8-453F-841C-06C7A84C289B}"/>
    <cellStyle name="Normal 7 4 5 3" xfId="1954" xr:uid="{11DC6254-3CE1-440B-8738-68A2DC3FD59D}"/>
    <cellStyle name="Normal 7 4 5 3 2" xfId="3616" xr:uid="{52EB5367-1430-4A28-87E8-90AF12F3A265}"/>
    <cellStyle name="Normal 7 4 5 3 3" xfId="3617" xr:uid="{1DEA281A-A412-413B-9434-8C0A8BDC8769}"/>
    <cellStyle name="Normal 7 4 5 3 4" xfId="3618" xr:uid="{E78A0626-C5D8-46E1-96FF-F00B16A4FCB3}"/>
    <cellStyle name="Normal 7 4 5 4" xfId="3619" xr:uid="{B4CCFF99-9DF8-4F3A-A414-7C68B8ED0A00}"/>
    <cellStyle name="Normal 7 4 5 5" xfId="3620" xr:uid="{3ED7C511-F6C8-4EBB-9CE1-C8240C60EA10}"/>
    <cellStyle name="Normal 7 4 5 6" xfId="3621" xr:uid="{C6AF3B62-AF74-44F9-8554-9BA8B0F329DA}"/>
    <cellStyle name="Normal 7 4 6" xfId="752" xr:uid="{9CEFBD87-4125-4E1E-9ABA-98471753EB9F}"/>
    <cellStyle name="Normal 7 4 6 2" xfId="1955" xr:uid="{67F8DFFD-A58E-420A-8BA7-88BA99D81142}"/>
    <cellStyle name="Normal 7 4 6 2 2" xfId="3622" xr:uid="{93C21372-0898-42E9-9516-A9D078B75A79}"/>
    <cellStyle name="Normal 7 4 6 2 3" xfId="3623" xr:uid="{40370355-94A6-419E-8CB3-5C605AF68C1E}"/>
    <cellStyle name="Normal 7 4 6 2 4" xfId="3624" xr:uid="{33F63216-A959-487A-A1A2-6D57449BD02D}"/>
    <cellStyle name="Normal 7 4 6 3" xfId="3625" xr:uid="{F156364C-16BC-461E-8318-64B87465BFD5}"/>
    <cellStyle name="Normal 7 4 6 4" xfId="3626" xr:uid="{3206A503-DD68-45B7-B2D1-58D3BB421E74}"/>
    <cellStyle name="Normal 7 4 6 5" xfId="3627" xr:uid="{05319D73-2D9C-4F7C-9B04-5871CD4650E4}"/>
    <cellStyle name="Normal 7 4 7" xfId="1956" xr:uid="{058B696B-6EE5-412D-B416-6C6BF1340D25}"/>
    <cellStyle name="Normal 7 4 7 2" xfId="3628" xr:uid="{FAE7EEB9-FE60-4170-B307-60CD7163ADF6}"/>
    <cellStyle name="Normal 7 4 7 3" xfId="3629" xr:uid="{054E52A0-F7C3-4280-9159-D8E01AF0B01D}"/>
    <cellStyle name="Normal 7 4 7 4" xfId="3630" xr:uid="{C20EC75D-1132-4663-9CF4-94C583ED762B}"/>
    <cellStyle name="Normal 7 4 8" xfId="3631" xr:uid="{91496865-525A-41CD-8C39-F47458B6787A}"/>
    <cellStyle name="Normal 7 4 8 2" xfId="3632" xr:uid="{9EBB2AAA-6500-4067-96F1-F39186253E1C}"/>
    <cellStyle name="Normal 7 4 8 3" xfId="3633" xr:uid="{EB5F9C89-3599-4CEC-9EE4-58AD10082676}"/>
    <cellStyle name="Normal 7 4 8 4" xfId="3634" xr:uid="{9A291A41-68CF-40EC-9491-D16BAF7BF81F}"/>
    <cellStyle name="Normal 7 4 9" xfId="3635" xr:uid="{C06475CB-ECE9-4DB1-AF6A-6D89710C7C91}"/>
    <cellStyle name="Normal 7 5" xfId="167" xr:uid="{FF46B3E0-B29C-49A5-B3E8-0C82497F5BE2}"/>
    <cellStyle name="Normal 7 5 2" xfId="168" xr:uid="{AB4B95AB-B001-41C8-B14D-CBBBE3C9FDC8}"/>
    <cellStyle name="Normal 7 5 2 2" xfId="386" xr:uid="{09CC4105-B895-42EE-AF2E-7AAFAE4D260D}"/>
    <cellStyle name="Normal 7 5 2 2 2" xfId="753" xr:uid="{C2C20196-CF75-42E8-A378-1AB96A47A87D}"/>
    <cellStyle name="Normal 7 5 2 2 2 2" xfId="1957" xr:uid="{FBCBB306-94A5-4CF3-87A7-166E02F131CA}"/>
    <cellStyle name="Normal 7 5 2 2 2 3" xfId="3636" xr:uid="{E2CBCE57-FC85-4982-980C-56D71F25F500}"/>
    <cellStyle name="Normal 7 5 2 2 2 4" xfId="3637" xr:uid="{ABF6AEA0-29D1-4648-8DA5-C57F80AE9EDE}"/>
    <cellStyle name="Normal 7 5 2 2 3" xfId="1958" xr:uid="{DDE616F9-9364-4A1F-BB78-7B8BCDD16C75}"/>
    <cellStyle name="Normal 7 5 2 2 3 2" xfId="3638" xr:uid="{D9627CF1-DAEF-4C97-BD92-449F5D8F99AE}"/>
    <cellStyle name="Normal 7 5 2 2 3 3" xfId="3639" xr:uid="{1BF9E040-8583-4CDB-9471-6A77BF289ACF}"/>
    <cellStyle name="Normal 7 5 2 2 3 4" xfId="3640" xr:uid="{CD30423E-BC42-4FCD-8064-5764558D6F37}"/>
    <cellStyle name="Normal 7 5 2 2 4" xfId="3641" xr:uid="{5F82085C-E4F3-44EA-9653-23976BA53701}"/>
    <cellStyle name="Normal 7 5 2 2 5" xfId="3642" xr:uid="{5AA25F1C-6254-4BED-93D9-496634CC7FAA}"/>
    <cellStyle name="Normal 7 5 2 2 6" xfId="3643" xr:uid="{3BCB8839-07FB-4512-B253-8F22E301B326}"/>
    <cellStyle name="Normal 7 5 2 3" xfId="754" xr:uid="{70188349-35AB-48C3-820D-96F37CA94A24}"/>
    <cellStyle name="Normal 7 5 2 3 2" xfId="1959" xr:uid="{3F8DF979-46D3-4437-B7F4-A944814E8941}"/>
    <cellStyle name="Normal 7 5 2 3 2 2" xfId="3644" xr:uid="{958D1F0F-191C-4C17-80D3-ACE4D50C0D5A}"/>
    <cellStyle name="Normal 7 5 2 3 2 3" xfId="3645" xr:uid="{A6FCED05-D6D9-482C-92CC-2BC57FDB3520}"/>
    <cellStyle name="Normal 7 5 2 3 2 4" xfId="3646" xr:uid="{CBF586E1-3B33-44D0-B4BA-784C29C97CFE}"/>
    <cellStyle name="Normal 7 5 2 3 3" xfId="3647" xr:uid="{3EDE76FC-C3B0-4052-8499-8F21F7E93A5B}"/>
    <cellStyle name="Normal 7 5 2 3 4" xfId="3648" xr:uid="{CF37A2B4-B032-4F6B-93B3-FFB4C91B9D18}"/>
    <cellStyle name="Normal 7 5 2 3 5" xfId="3649" xr:uid="{7A46B997-F39A-429C-BCD3-A62931EE7FE5}"/>
    <cellStyle name="Normal 7 5 2 4" xfId="1960" xr:uid="{94DC7473-D486-4433-9865-0C972CB547AC}"/>
    <cellStyle name="Normal 7 5 2 4 2" xfId="3650" xr:uid="{508F0554-2905-4A7A-8DF8-436FB3003AD8}"/>
    <cellStyle name="Normal 7 5 2 4 3" xfId="3651" xr:uid="{BFA7F527-4D9B-419C-AEE8-29DF81CEDB71}"/>
    <cellStyle name="Normal 7 5 2 4 4" xfId="3652" xr:uid="{8EE0B718-686A-4AA8-9393-51F99044F513}"/>
    <cellStyle name="Normal 7 5 2 5" xfId="3653" xr:uid="{7A6251B5-131D-4A38-AB3C-CD2E22980080}"/>
    <cellStyle name="Normal 7 5 2 5 2" xfId="3654" xr:uid="{DB8B7844-F1C1-48E1-AF02-4BC0BC00D869}"/>
    <cellStyle name="Normal 7 5 2 5 3" xfId="3655" xr:uid="{38733506-1668-458A-9CE9-297F95C68AA4}"/>
    <cellStyle name="Normal 7 5 2 5 4" xfId="3656" xr:uid="{A6AD7B24-201C-4FFD-A619-5087C5F25AC4}"/>
    <cellStyle name="Normal 7 5 2 6" xfId="3657" xr:uid="{0135B60E-E999-4D36-9F97-3C26F63772D9}"/>
    <cellStyle name="Normal 7 5 2 7" xfId="3658" xr:uid="{9AF8664B-B8B2-4DFD-9AD9-B0FA93B6F826}"/>
    <cellStyle name="Normal 7 5 2 8" xfId="3659" xr:uid="{243C633D-15A1-4539-9B27-3CCC6A25A31F}"/>
    <cellStyle name="Normal 7 5 3" xfId="387" xr:uid="{A7E1710A-3DD3-48DD-999E-6335FAFF8EC0}"/>
    <cellStyle name="Normal 7 5 3 2" xfId="755" xr:uid="{3A0DB8BF-C48A-49F8-B0E5-31A32CC9EC31}"/>
    <cellStyle name="Normal 7 5 3 2 2" xfId="756" xr:uid="{6CB72538-2425-470C-9C35-9FCF3814890C}"/>
    <cellStyle name="Normal 7 5 3 2 3" xfId="3660" xr:uid="{41FB7150-1D10-421A-BE38-9385775863EB}"/>
    <cellStyle name="Normal 7 5 3 2 4" xfId="3661" xr:uid="{77A8A010-3C84-4C67-AA21-C419639A0357}"/>
    <cellStyle name="Normal 7 5 3 3" xfId="757" xr:uid="{C3F91A01-0626-4F8D-A075-10C73661E3C8}"/>
    <cellStyle name="Normal 7 5 3 3 2" xfId="3662" xr:uid="{EE60C21D-FB0A-4B1B-9DE7-00C916CCDD77}"/>
    <cellStyle name="Normal 7 5 3 3 3" xfId="3663" xr:uid="{FBB581AB-1369-4E3F-9845-56799AA6D97C}"/>
    <cellStyle name="Normal 7 5 3 3 4" xfId="3664" xr:uid="{C4B22F0A-87D5-48F7-8A64-4B12A0427A19}"/>
    <cellStyle name="Normal 7 5 3 4" xfId="3665" xr:uid="{D96B3472-8A0E-4F63-9A45-2FBC46087F1B}"/>
    <cellStyle name="Normal 7 5 3 5" xfId="3666" xr:uid="{0DD95863-4BE1-4E7C-BC0C-D0C8C120B19E}"/>
    <cellStyle name="Normal 7 5 3 6" xfId="3667" xr:uid="{F86D27B0-0E23-4FDF-8DBE-888392A20D0D}"/>
    <cellStyle name="Normal 7 5 4" xfId="388" xr:uid="{E917B38E-7A8A-44BE-82EF-B178576BF090}"/>
    <cellStyle name="Normal 7 5 4 2" xfId="758" xr:uid="{F69068C8-67D3-4C04-A28D-89E30D349D18}"/>
    <cellStyle name="Normal 7 5 4 2 2" xfId="3668" xr:uid="{B2C128A8-351F-43FC-AC07-B12DEEADF436}"/>
    <cellStyle name="Normal 7 5 4 2 3" xfId="3669" xr:uid="{3312308F-D083-4BB4-9BDF-BF974218772F}"/>
    <cellStyle name="Normal 7 5 4 2 4" xfId="3670" xr:uid="{649F72F8-9CD4-494C-B46C-0018CB1AFB56}"/>
    <cellStyle name="Normal 7 5 4 3" xfId="3671" xr:uid="{982F5127-9BE9-4F88-B99A-D2E1238F7F8E}"/>
    <cellStyle name="Normal 7 5 4 4" xfId="3672" xr:uid="{2C235262-045A-4391-87A1-DDC094FC0EDD}"/>
    <cellStyle name="Normal 7 5 4 5" xfId="3673" xr:uid="{F4317731-F49F-4B0B-9796-5236C9621E37}"/>
    <cellStyle name="Normal 7 5 5" xfId="759" xr:uid="{DACD99E5-CFA6-4359-8D11-C5429833D5EE}"/>
    <cellStyle name="Normal 7 5 5 2" xfId="3674" xr:uid="{F3B57753-5B9C-41BB-8AA6-F3EB8DE87ADC}"/>
    <cellStyle name="Normal 7 5 5 3" xfId="3675" xr:uid="{DCCDC4EC-917E-4F2E-8CF9-830EA95CD114}"/>
    <cellStyle name="Normal 7 5 5 4" xfId="3676" xr:uid="{F161367B-EE95-4BDB-9AE8-7B1857F6290D}"/>
    <cellStyle name="Normal 7 5 6" xfId="3677" xr:uid="{4DA9A2B8-926D-4543-ADFC-0A1537872964}"/>
    <cellStyle name="Normal 7 5 6 2" xfId="3678" xr:uid="{6F0FBC31-63FB-4D27-ACE2-67171CFAB6AD}"/>
    <cellStyle name="Normal 7 5 6 3" xfId="3679" xr:uid="{8D4BF573-33AA-4DD5-96A1-642246771AB7}"/>
    <cellStyle name="Normal 7 5 6 4" xfId="3680" xr:uid="{766BE047-DE99-4A83-8BC6-FA9D312C54D3}"/>
    <cellStyle name="Normal 7 5 7" xfId="3681" xr:uid="{8FC82B3C-5A21-4794-9C09-2BB91CE28462}"/>
    <cellStyle name="Normal 7 5 8" xfId="3682" xr:uid="{A28B6ABD-9398-461C-A2F6-3A93F128D00F}"/>
    <cellStyle name="Normal 7 5 9" xfId="3683" xr:uid="{69B727B8-EDAF-4EC1-B038-3AD2760E5EAB}"/>
    <cellStyle name="Normal 7 6" xfId="169" xr:uid="{14CABF62-CCE1-48F6-84BA-DBB38380E1C3}"/>
    <cellStyle name="Normal 7 6 2" xfId="389" xr:uid="{2F905066-5F89-4A55-B4F9-1EB3D89B7E09}"/>
    <cellStyle name="Normal 7 6 2 2" xfId="760" xr:uid="{767EF024-BE8F-4C3B-A88B-1F7CB1191BE5}"/>
    <cellStyle name="Normal 7 6 2 2 2" xfId="1961" xr:uid="{5DC5667A-9E9A-4715-9A85-631B55779B43}"/>
    <cellStyle name="Normal 7 6 2 2 2 2" xfId="1962" xr:uid="{4C0D46B3-071A-4B36-9075-4B4896DD9064}"/>
    <cellStyle name="Normal 7 6 2 2 3" xfId="1963" xr:uid="{82C2FD69-D1E7-43CD-93C3-E3700E073107}"/>
    <cellStyle name="Normal 7 6 2 2 4" xfId="3684" xr:uid="{B7831F14-86D1-4E8D-9FD9-02A32F31EB42}"/>
    <cellStyle name="Normal 7 6 2 3" xfId="1964" xr:uid="{710E8ECC-DED9-4E8C-854D-074D7CB12AB6}"/>
    <cellStyle name="Normal 7 6 2 3 2" xfId="1965" xr:uid="{A567EA9E-0022-4673-82EF-0EF9D8264919}"/>
    <cellStyle name="Normal 7 6 2 3 3" xfId="3685" xr:uid="{B710E438-B3B7-4C1F-A7BB-439ADECC9836}"/>
    <cellStyle name="Normal 7 6 2 3 4" xfId="3686" xr:uid="{9ACE5FF0-C361-40D7-A028-62A606EA4076}"/>
    <cellStyle name="Normal 7 6 2 4" xfId="1966" xr:uid="{E0F1EEAD-BE2E-4EA1-B683-E04FF2455A52}"/>
    <cellStyle name="Normal 7 6 2 5" xfId="3687" xr:uid="{6BFEDED1-9CD8-492D-A0A6-E39CDC5F817E}"/>
    <cellStyle name="Normal 7 6 2 6" xfId="3688" xr:uid="{166BED87-DA05-4F83-9060-8588C740BF0E}"/>
    <cellStyle name="Normal 7 6 3" xfId="761" xr:uid="{79A5E7B8-CC2F-4487-A933-D0C99C95FD79}"/>
    <cellStyle name="Normal 7 6 3 2" xfId="1967" xr:uid="{D75C193C-C395-4005-AAB1-90512196132F}"/>
    <cellStyle name="Normal 7 6 3 2 2" xfId="1968" xr:uid="{B19D1083-5332-418C-B82F-97EF3CC280F9}"/>
    <cellStyle name="Normal 7 6 3 2 3" xfId="3689" xr:uid="{9F3CF69E-1351-4992-9FF2-830C07B4709D}"/>
    <cellStyle name="Normal 7 6 3 2 4" xfId="3690" xr:uid="{B8D48C56-7507-4B8F-AC14-2BE8F9046993}"/>
    <cellStyle name="Normal 7 6 3 3" xfId="1969" xr:uid="{C83F35D0-1F98-4C91-A5FC-97319FD6F376}"/>
    <cellStyle name="Normal 7 6 3 4" xfId="3691" xr:uid="{95191953-CFD5-4F83-9628-ECC527416A9F}"/>
    <cellStyle name="Normal 7 6 3 5" xfId="3692" xr:uid="{92833128-1098-4514-99F6-006844DD1B35}"/>
    <cellStyle name="Normal 7 6 4" xfId="1970" xr:uid="{A7B36607-B37A-4E94-976A-15DC3D2E8A87}"/>
    <cellStyle name="Normal 7 6 4 2" xfId="1971" xr:uid="{D9EB86ED-E342-4556-9400-6ED6C1B27D4F}"/>
    <cellStyle name="Normal 7 6 4 3" xfId="3693" xr:uid="{80C0516A-9286-49ED-B7A4-13490BAF1FBB}"/>
    <cellStyle name="Normal 7 6 4 4" xfId="3694" xr:uid="{30E4CC1F-6999-4470-BA9C-0E068ED89C88}"/>
    <cellStyle name="Normal 7 6 5" xfId="1972" xr:uid="{6D17CEAA-928A-4082-A99A-703FD10E0F0A}"/>
    <cellStyle name="Normal 7 6 5 2" xfId="3695" xr:uid="{705422DB-1ACA-4113-B990-FC49770168EF}"/>
    <cellStyle name="Normal 7 6 5 3" xfId="3696" xr:uid="{2C5CC2B1-EBDD-4844-B38B-7C03B438D143}"/>
    <cellStyle name="Normal 7 6 5 4" xfId="3697" xr:uid="{A8870B1D-3BE1-4C43-8208-359030C2A78F}"/>
    <cellStyle name="Normal 7 6 6" xfId="3698" xr:uid="{26693342-ED88-4322-BFB3-B6BC9E142CC4}"/>
    <cellStyle name="Normal 7 6 7" xfId="3699" xr:uid="{8FB857F3-9237-4F0C-9D8B-C8213314E4C8}"/>
    <cellStyle name="Normal 7 6 8" xfId="3700" xr:uid="{87ED6B01-E8C6-4F56-88A4-DCFBF4EA86B4}"/>
    <cellStyle name="Normal 7 7" xfId="390" xr:uid="{54B8571A-689F-4711-A063-736DDA0C0DB2}"/>
    <cellStyle name="Normal 7 7 2" xfId="762" xr:uid="{09170FAE-E42C-4A51-9D66-86C6085CD739}"/>
    <cellStyle name="Normal 7 7 2 2" xfId="763" xr:uid="{1CC46E20-72BF-4A53-AB66-589AEFEC0F51}"/>
    <cellStyle name="Normal 7 7 2 2 2" xfId="1973" xr:uid="{4C974C4E-53DF-4C0E-AE35-5A0960216424}"/>
    <cellStyle name="Normal 7 7 2 2 3" xfId="3701" xr:uid="{BE8E6AF4-82C4-4F02-AB62-D111CBE06D4F}"/>
    <cellStyle name="Normal 7 7 2 2 4" xfId="3702" xr:uid="{E6B8E45C-48A7-47BB-8B58-920201D698A6}"/>
    <cellStyle name="Normal 7 7 2 3" xfId="1974" xr:uid="{BB51BEA3-B768-4461-8958-6B178018F880}"/>
    <cellStyle name="Normal 7 7 2 4" xfId="3703" xr:uid="{8F7013F8-7CE8-4804-B188-7E01287329F0}"/>
    <cellStyle name="Normal 7 7 2 5" xfId="3704" xr:uid="{D2CFD0F2-8B80-44AF-B121-9C294995AC86}"/>
    <cellStyle name="Normal 7 7 3" xfId="764" xr:uid="{0FF908D9-F9EE-4A93-89AD-EE33D2E73A4F}"/>
    <cellStyle name="Normal 7 7 3 2" xfId="1975" xr:uid="{6A9A9BFB-4742-4251-9736-1C4307F22AC6}"/>
    <cellStyle name="Normal 7 7 3 3" xfId="3705" xr:uid="{C487C2BA-1AAC-4726-A48F-98953CEE0EE1}"/>
    <cellStyle name="Normal 7 7 3 4" xfId="3706" xr:uid="{DEF39034-6437-4CAC-B18C-2C7B8DBF08C9}"/>
    <cellStyle name="Normal 7 7 4" xfId="1976" xr:uid="{CD2F85F9-B95C-4510-8F73-295D034F8C37}"/>
    <cellStyle name="Normal 7 7 4 2" xfId="3707" xr:uid="{3993F50F-20A7-428B-A701-852597D493D3}"/>
    <cellStyle name="Normal 7 7 4 3" xfId="3708" xr:uid="{2E0F9BBF-B64E-485D-A3B2-5017165821ED}"/>
    <cellStyle name="Normal 7 7 4 4" xfId="3709" xr:uid="{F211E7F8-94CA-41EC-88F9-139E9C204AA0}"/>
    <cellStyle name="Normal 7 7 5" xfId="3710" xr:uid="{D3272F6B-51E4-4352-935C-41923CABB5E1}"/>
    <cellStyle name="Normal 7 7 6" xfId="3711" xr:uid="{327E534F-A4D7-4BE9-8467-EC750A39979F}"/>
    <cellStyle name="Normal 7 7 7" xfId="3712" xr:uid="{03AF4519-3E08-491D-AC6F-0AE617CA610C}"/>
    <cellStyle name="Normal 7 8" xfId="391" xr:uid="{92414B8D-5887-4C0C-A359-917695F847C2}"/>
    <cellStyle name="Normal 7 8 2" xfId="765" xr:uid="{2698F296-E9F2-448F-B511-42FD3955BDAB}"/>
    <cellStyle name="Normal 7 8 2 2" xfId="1977" xr:uid="{DEF92F9B-9952-4145-886D-EB5323A93277}"/>
    <cellStyle name="Normal 7 8 2 3" xfId="3713" xr:uid="{33D141A9-68FB-473B-863E-E1A9A0396724}"/>
    <cellStyle name="Normal 7 8 2 4" xfId="3714" xr:uid="{A4CA4F4A-736C-427C-993D-99BE3C5A8734}"/>
    <cellStyle name="Normal 7 8 3" xfId="1978" xr:uid="{8C4D9B95-B97D-42D5-B5DC-CD6CDFC8A61A}"/>
    <cellStyle name="Normal 7 8 3 2" xfId="3715" xr:uid="{6B6E1020-6954-492C-8E39-444B20E88240}"/>
    <cellStyle name="Normal 7 8 3 3" xfId="3716" xr:uid="{4ECFCC8C-5348-45B8-B19A-BE16F72648E9}"/>
    <cellStyle name="Normal 7 8 3 4" xfId="3717" xr:uid="{A318957C-A78A-4969-ABF9-36D6A1147E60}"/>
    <cellStyle name="Normal 7 8 4" xfId="3718" xr:uid="{DA782D3F-1E7E-4861-919B-34DD3367161B}"/>
    <cellStyle name="Normal 7 8 5" xfId="3719" xr:uid="{63766B9E-0025-462B-9DA8-68EFCF02EA20}"/>
    <cellStyle name="Normal 7 8 6" xfId="3720" xr:uid="{16AAF226-7592-49F7-8D6A-7BCDA80E72C0}"/>
    <cellStyle name="Normal 7 9" xfId="392" xr:uid="{D97709A2-ECAC-49D1-B3F5-465F1E9B075C}"/>
    <cellStyle name="Normal 7 9 2" xfId="1979" xr:uid="{ADEFD939-7257-4085-AE1B-CC388D9F76A2}"/>
    <cellStyle name="Normal 7 9 2 2" xfId="3721" xr:uid="{CCAC0865-E4AD-4ADA-8206-731AA67B7C30}"/>
    <cellStyle name="Normal 7 9 2 2 2" xfId="4423" xr:uid="{F7BDC113-811F-4B40-82FF-DF4A98A95968}"/>
    <cellStyle name="Normal 7 9 2 2 3" xfId="4702" xr:uid="{CE658CA7-CB79-4548-B214-E1EED39DFD39}"/>
    <cellStyle name="Normal 7 9 2 3" xfId="3722" xr:uid="{C82E59A6-F0E5-4670-ABEF-490B01EB3D2D}"/>
    <cellStyle name="Normal 7 9 2 4" xfId="3723" xr:uid="{8A8F77DA-C579-4B5B-AF9F-E12A18DFCB28}"/>
    <cellStyle name="Normal 7 9 3" xfId="3724" xr:uid="{9BBEF3F5-4709-43BD-8C5C-1BE25C1BC5A4}"/>
    <cellStyle name="Normal 7 9 4" xfId="3725" xr:uid="{1B0D7E47-5B12-48C4-8836-4C4CA74EAD79}"/>
    <cellStyle name="Normal 7 9 4 2" xfId="4593" xr:uid="{883DDBA3-D16B-4672-A8AF-BE76209AADAE}"/>
    <cellStyle name="Normal 7 9 4 3" xfId="4703" xr:uid="{D9130889-B13C-4095-8616-65DDA0DB98CC}"/>
    <cellStyle name="Normal 7 9 4 4" xfId="4622" xr:uid="{F777C7A3-0D59-4BB1-9567-DB076CEB1B54}"/>
    <cellStyle name="Normal 7 9 5" xfId="3726" xr:uid="{D50FE58E-A0B5-486D-BD58-01F71BF7922F}"/>
    <cellStyle name="Normal 8" xfId="82" xr:uid="{5D60ACB4-4FC3-4939-ABBD-2FC484955BD2}"/>
    <cellStyle name="Normal 8 10" xfId="1980" xr:uid="{7813FF32-ABDE-4F06-B46F-7A39C4603A2C}"/>
    <cellStyle name="Normal 8 10 2" xfId="3727" xr:uid="{FF8CB3FF-DCAB-4719-AD94-767A6FD37669}"/>
    <cellStyle name="Normal 8 10 3" xfId="3728" xr:uid="{1D3382FD-4DDD-47CB-88DA-AB0FCCBE6AEF}"/>
    <cellStyle name="Normal 8 10 4" xfId="3729" xr:uid="{103B34DA-B798-4FDE-BE0A-6DC532681549}"/>
    <cellStyle name="Normal 8 11" xfId="3730" xr:uid="{6B54C622-BECF-4B84-80AF-DABEF9BDFAFF}"/>
    <cellStyle name="Normal 8 11 2" xfId="3731" xr:uid="{068785EA-DB4D-4104-9C0A-90646719932A}"/>
    <cellStyle name="Normal 8 11 3" xfId="3732" xr:uid="{BF5B9149-6045-449D-A07C-2A475E98030C}"/>
    <cellStyle name="Normal 8 11 4" xfId="3733" xr:uid="{CBC3556A-CE1F-45AE-BC35-9CB502E8F86C}"/>
    <cellStyle name="Normal 8 12" xfId="3734" xr:uid="{11E7BCBE-FD34-4C64-9902-3E0DAE7BCB5E}"/>
    <cellStyle name="Normal 8 12 2" xfId="3735" xr:uid="{CC26C529-F252-4826-8FD1-0F25B9957B0B}"/>
    <cellStyle name="Normal 8 13" xfId="3736" xr:uid="{DC2F81C0-0B04-4A63-83EE-2F34DBF68B65}"/>
    <cellStyle name="Normal 8 14" xfId="3737" xr:uid="{EB86AE60-CB23-440B-9346-C4CF636A8E47}"/>
    <cellStyle name="Normal 8 15" xfId="3738" xr:uid="{D9ABBAE8-3DEE-412D-8DA3-4E1881A7C766}"/>
    <cellStyle name="Normal 8 2" xfId="170" xr:uid="{57B2CF9F-DFE1-4F7E-94D2-921723DDB545}"/>
    <cellStyle name="Normal 8 2 10" xfId="3739" xr:uid="{6A0E4EB7-13A0-4ED9-A9C0-628E21158575}"/>
    <cellStyle name="Normal 8 2 11" xfId="3740" xr:uid="{EA56DBBD-CCF1-40BD-B4AA-6089AF51B149}"/>
    <cellStyle name="Normal 8 2 2" xfId="171" xr:uid="{B1DF76D8-2492-498E-986B-BE3B9F3C381A}"/>
    <cellStyle name="Normal 8 2 2 2" xfId="172" xr:uid="{16B52A50-F117-4B1F-94AF-243A4D18C27C}"/>
    <cellStyle name="Normal 8 2 2 2 2" xfId="393" xr:uid="{1F92DBA9-34C7-4B1A-9CBA-39C0EEEC22D2}"/>
    <cellStyle name="Normal 8 2 2 2 2 2" xfId="766" xr:uid="{32EDA27A-EACC-4734-BD57-531486A73C11}"/>
    <cellStyle name="Normal 8 2 2 2 2 2 2" xfId="767" xr:uid="{C2902F59-5F06-41D1-B13C-7BF086FC1268}"/>
    <cellStyle name="Normal 8 2 2 2 2 2 2 2" xfId="1981" xr:uid="{D01961F4-7D89-41DF-91D2-09F35092546F}"/>
    <cellStyle name="Normal 8 2 2 2 2 2 2 2 2" xfId="1982" xr:uid="{D5CCC4D6-772B-4AA4-A2F5-889F86B9A621}"/>
    <cellStyle name="Normal 8 2 2 2 2 2 2 3" xfId="1983" xr:uid="{26F74738-6422-48B1-8691-9A5E63B2FB73}"/>
    <cellStyle name="Normal 8 2 2 2 2 2 3" xfId="1984" xr:uid="{38954CDB-AB01-457A-9BF4-F414D5C9DBAC}"/>
    <cellStyle name="Normal 8 2 2 2 2 2 3 2" xfId="1985" xr:uid="{EA821E84-F88A-458F-9715-7037713D9482}"/>
    <cellStyle name="Normal 8 2 2 2 2 2 4" xfId="1986" xr:uid="{6B5CF128-0843-462F-A552-5740F896BC09}"/>
    <cellStyle name="Normal 8 2 2 2 2 3" xfId="768" xr:uid="{57928711-1652-45D4-B48F-72DB50E4A1BA}"/>
    <cellStyle name="Normal 8 2 2 2 2 3 2" xfId="1987" xr:uid="{AC1A8076-D454-4E9A-BEA3-803BF524F419}"/>
    <cellStyle name="Normal 8 2 2 2 2 3 2 2" xfId="1988" xr:uid="{DF34142D-AA16-4191-ACA7-C2143A2B1A75}"/>
    <cellStyle name="Normal 8 2 2 2 2 3 3" xfId="1989" xr:uid="{482F58CB-59E4-471B-AF4C-75C7E394DE04}"/>
    <cellStyle name="Normal 8 2 2 2 2 3 4" xfId="3741" xr:uid="{A39590A2-8753-499F-9082-DDCF0EACCCA8}"/>
    <cellStyle name="Normal 8 2 2 2 2 4" xfId="1990" xr:uid="{EC2C38B6-8284-4D15-8C61-73E9C45893E8}"/>
    <cellStyle name="Normal 8 2 2 2 2 4 2" xfId="1991" xr:uid="{B799B9B9-4BE3-4CC0-AD7B-37A426E9CC91}"/>
    <cellStyle name="Normal 8 2 2 2 2 5" xfId="1992" xr:uid="{A9CF8C97-3981-49DB-ACA9-E8D709FC4660}"/>
    <cellStyle name="Normal 8 2 2 2 2 6" xfId="3742" xr:uid="{1B7E9DCE-9ACB-4072-BD89-BB3F2A3CDDF1}"/>
    <cellStyle name="Normal 8 2 2 2 3" xfId="394" xr:uid="{C305826C-D922-45D9-892D-EB89CB4003BB}"/>
    <cellStyle name="Normal 8 2 2 2 3 2" xfId="769" xr:uid="{7078BE51-FD33-4F1E-A411-C52B7B0FD1AA}"/>
    <cellStyle name="Normal 8 2 2 2 3 2 2" xfId="770" xr:uid="{769DDB5A-8E88-4E93-A626-7F1142259770}"/>
    <cellStyle name="Normal 8 2 2 2 3 2 2 2" xfId="1993" xr:uid="{DA49E953-4217-407F-AC45-DB6CE5543B20}"/>
    <cellStyle name="Normal 8 2 2 2 3 2 2 2 2" xfId="1994" xr:uid="{12A46667-0F84-41D0-9920-0005B369F747}"/>
    <cellStyle name="Normal 8 2 2 2 3 2 2 3" xfId="1995" xr:uid="{D43E5930-1F3D-4FF1-A93D-FE495AB84368}"/>
    <cellStyle name="Normal 8 2 2 2 3 2 3" xfId="1996" xr:uid="{DF1E3877-0BB3-4FE6-9206-7B161B324A1A}"/>
    <cellStyle name="Normal 8 2 2 2 3 2 3 2" xfId="1997" xr:uid="{323536D1-AEAC-4E9E-9761-DE6EE440B096}"/>
    <cellStyle name="Normal 8 2 2 2 3 2 4" xfId="1998" xr:uid="{4F552BF4-0308-4AA6-8B8E-4A47769E276F}"/>
    <cellStyle name="Normal 8 2 2 2 3 3" xfId="771" xr:uid="{8DCDF4D1-1124-4CBA-970E-9A052B431ECA}"/>
    <cellStyle name="Normal 8 2 2 2 3 3 2" xfId="1999" xr:uid="{B7E646E5-BE8D-4C61-8C2A-8CA42D1EFC91}"/>
    <cellStyle name="Normal 8 2 2 2 3 3 2 2" xfId="2000" xr:uid="{2F601BED-D95C-42BA-B8C8-1825F6809BC5}"/>
    <cellStyle name="Normal 8 2 2 2 3 3 3" xfId="2001" xr:uid="{6107EF9D-B41E-4107-9597-582F4570987C}"/>
    <cellStyle name="Normal 8 2 2 2 3 4" xfId="2002" xr:uid="{B069ABF5-BBBA-4C1A-9C7C-0821B331008E}"/>
    <cellStyle name="Normal 8 2 2 2 3 4 2" xfId="2003" xr:uid="{E964C8D0-C4AD-42C5-927A-6B1B7E5421A7}"/>
    <cellStyle name="Normal 8 2 2 2 3 5" xfId="2004" xr:uid="{DC0174EF-AD8E-406E-9EBB-FA81FE2D2903}"/>
    <cellStyle name="Normal 8 2 2 2 4" xfId="772" xr:uid="{47F78B38-2588-42EC-8D9E-760F7F1B30E0}"/>
    <cellStyle name="Normal 8 2 2 2 4 2" xfId="773" xr:uid="{195A5F18-A068-4171-A527-5909CD8E478F}"/>
    <cellStyle name="Normal 8 2 2 2 4 2 2" xfId="2005" xr:uid="{41F07923-C66D-4013-A770-0D9F8D8EE116}"/>
    <cellStyle name="Normal 8 2 2 2 4 2 2 2" xfId="2006" xr:uid="{E7B6C9C1-4436-4743-8160-CC1164C89BDA}"/>
    <cellStyle name="Normal 8 2 2 2 4 2 3" xfId="2007" xr:uid="{1675D387-EBA4-47E7-A316-08BF45790D47}"/>
    <cellStyle name="Normal 8 2 2 2 4 3" xfId="2008" xr:uid="{AD5FF72D-467B-4056-868B-76830CA24ABC}"/>
    <cellStyle name="Normal 8 2 2 2 4 3 2" xfId="2009" xr:uid="{18CEF6D8-775B-4311-883B-176242E95807}"/>
    <cellStyle name="Normal 8 2 2 2 4 4" xfId="2010" xr:uid="{00F42EF3-F110-4ED4-AA0E-646BFF7C91A4}"/>
    <cellStyle name="Normal 8 2 2 2 5" xfId="774" xr:uid="{54239157-C179-4EC5-8747-DDDC473B26D3}"/>
    <cellStyle name="Normal 8 2 2 2 5 2" xfId="2011" xr:uid="{EE88BDF7-79D1-4BBF-991C-EDA23ADD7BFB}"/>
    <cellStyle name="Normal 8 2 2 2 5 2 2" xfId="2012" xr:uid="{B433F392-1434-4BCB-A761-138ADBF7AB05}"/>
    <cellStyle name="Normal 8 2 2 2 5 3" xfId="2013" xr:uid="{9DE8D8EC-28FE-4D23-93D4-C83BB7DC1E25}"/>
    <cellStyle name="Normal 8 2 2 2 5 4" xfId="3743" xr:uid="{FAC8341A-04FC-4B64-A88C-308A0C28FC36}"/>
    <cellStyle name="Normal 8 2 2 2 6" xfId="2014" xr:uid="{58916D45-D214-4D72-A8FD-BF849C2643A5}"/>
    <cellStyle name="Normal 8 2 2 2 6 2" xfId="2015" xr:uid="{78EA08CB-AB61-4DC0-BA6A-BA98F90A984C}"/>
    <cellStyle name="Normal 8 2 2 2 7" xfId="2016" xr:uid="{3D575397-84C3-4080-BBA8-F9B122252DF2}"/>
    <cellStyle name="Normal 8 2 2 2 8" xfId="3744" xr:uid="{0E2107EF-C80C-4835-B1CC-823FFB47CA15}"/>
    <cellStyle name="Normal 8 2 2 3" xfId="395" xr:uid="{9DAE73FA-BA7E-48E4-B3D3-64574CBE46C8}"/>
    <cellStyle name="Normal 8 2 2 3 2" xfId="775" xr:uid="{67BE6841-CAF8-453A-B02A-AB677608E2DC}"/>
    <cellStyle name="Normal 8 2 2 3 2 2" xfId="776" xr:uid="{8DE89C93-D0DE-4655-BEE3-A3552612A89D}"/>
    <cellStyle name="Normal 8 2 2 3 2 2 2" xfId="2017" xr:uid="{0FA54AC2-AEAD-4939-9621-4502CCB79DE4}"/>
    <cellStyle name="Normal 8 2 2 3 2 2 2 2" xfId="2018" xr:uid="{568CA88A-23A8-4034-BC37-9CF85E1B9DD1}"/>
    <cellStyle name="Normal 8 2 2 3 2 2 3" xfId="2019" xr:uid="{BBAC6D9A-31CA-484B-877D-1DB2943078CB}"/>
    <cellStyle name="Normal 8 2 2 3 2 3" xfId="2020" xr:uid="{EDD93536-8FC7-46BE-86BD-57E454A8D35F}"/>
    <cellStyle name="Normal 8 2 2 3 2 3 2" xfId="2021" xr:uid="{259015C5-AEE6-4354-B799-66C5FB6D8EDF}"/>
    <cellStyle name="Normal 8 2 2 3 2 4" xfId="2022" xr:uid="{50DF052B-FC1B-4433-8CDA-D384FBAF0BCC}"/>
    <cellStyle name="Normal 8 2 2 3 3" xfId="777" xr:uid="{DFB5C785-6E62-4054-A7DC-7DD05441EF25}"/>
    <cellStyle name="Normal 8 2 2 3 3 2" xfId="2023" xr:uid="{3B6613CB-3083-40D0-B204-282259248906}"/>
    <cellStyle name="Normal 8 2 2 3 3 2 2" xfId="2024" xr:uid="{D64DEBAB-E962-4499-8D33-A0AB8089D313}"/>
    <cellStyle name="Normal 8 2 2 3 3 3" xfId="2025" xr:uid="{440B8966-DE26-4E7B-B4D6-22FEE81C0D63}"/>
    <cellStyle name="Normal 8 2 2 3 3 4" xfId="3745" xr:uid="{B40101B1-56B7-4993-80EC-280AA6C2BE1B}"/>
    <cellStyle name="Normal 8 2 2 3 4" xfId="2026" xr:uid="{25E3D275-1B31-46F0-B596-FEE30600056C}"/>
    <cellStyle name="Normal 8 2 2 3 4 2" xfId="2027" xr:uid="{EEE95870-63A6-441C-BBFE-1A7AFF9430D9}"/>
    <cellStyle name="Normal 8 2 2 3 5" xfId="2028" xr:uid="{F9D3CB56-A30D-4C79-ACDA-AAED0E45B3C5}"/>
    <cellStyle name="Normal 8 2 2 3 6" xfId="3746" xr:uid="{C51B9DBF-A0E3-4D6D-845A-7C724A808700}"/>
    <cellStyle name="Normal 8 2 2 4" xfId="396" xr:uid="{0FC85FD3-AA60-4F48-9C3B-C1734A76C876}"/>
    <cellStyle name="Normal 8 2 2 4 2" xfId="778" xr:uid="{F945D59F-0D54-4E16-B53F-F9F99E60218B}"/>
    <cellStyle name="Normal 8 2 2 4 2 2" xfId="779" xr:uid="{5D16C3B5-C4CB-42D1-B0F8-1B8DD9C5047C}"/>
    <cellStyle name="Normal 8 2 2 4 2 2 2" xfId="2029" xr:uid="{21F2CC18-2CD0-458C-88AC-4754FC42EE80}"/>
    <cellStyle name="Normal 8 2 2 4 2 2 2 2" xfId="2030" xr:uid="{A172BB89-2521-4F8A-A428-257D396601C4}"/>
    <cellStyle name="Normal 8 2 2 4 2 2 3" xfId="2031" xr:uid="{918BCEC3-3165-42C8-9A93-9C44701B2BD9}"/>
    <cellStyle name="Normal 8 2 2 4 2 3" xfId="2032" xr:uid="{C7B07B11-8954-47FA-87D0-FB230A526DD1}"/>
    <cellStyle name="Normal 8 2 2 4 2 3 2" xfId="2033" xr:uid="{1823EDED-D64E-4D2A-96D6-00319EDEE021}"/>
    <cellStyle name="Normal 8 2 2 4 2 4" xfId="2034" xr:uid="{F6786EF4-6E67-4C5C-A464-59083FC67A07}"/>
    <cellStyle name="Normal 8 2 2 4 3" xfId="780" xr:uid="{529BD60A-7B83-4114-8F81-5398DC1AD536}"/>
    <cellStyle name="Normal 8 2 2 4 3 2" xfId="2035" xr:uid="{1997F2A7-6267-49B9-8EC0-F03BB2C3F42D}"/>
    <cellStyle name="Normal 8 2 2 4 3 2 2" xfId="2036" xr:uid="{C2FC43FF-9474-430E-B1B8-C0F191D76FD9}"/>
    <cellStyle name="Normal 8 2 2 4 3 3" xfId="2037" xr:uid="{7629B46B-B2C5-4AC8-B715-3AB4A98DB06F}"/>
    <cellStyle name="Normal 8 2 2 4 4" xfId="2038" xr:uid="{1F206B6D-9888-4942-9384-0B001E908BF9}"/>
    <cellStyle name="Normal 8 2 2 4 4 2" xfId="2039" xr:uid="{A57E3ED2-E779-45C0-9FC2-C0A27D8DD8D5}"/>
    <cellStyle name="Normal 8 2 2 4 5" xfId="2040" xr:uid="{828D9B99-4FDF-4109-B245-11674B1239AF}"/>
    <cellStyle name="Normal 8 2 2 5" xfId="397" xr:uid="{6F24B128-AEEA-4133-B818-94C7854B9833}"/>
    <cellStyle name="Normal 8 2 2 5 2" xfId="781" xr:uid="{920DF6ED-96D0-42C8-B413-32E89411E674}"/>
    <cellStyle name="Normal 8 2 2 5 2 2" xfId="2041" xr:uid="{9B56AE5D-1E2C-4BCC-85A6-5C9D12C35519}"/>
    <cellStyle name="Normal 8 2 2 5 2 2 2" xfId="2042" xr:uid="{49BECA8B-1605-4F17-8DAC-047E52EFA2DB}"/>
    <cellStyle name="Normal 8 2 2 5 2 3" xfId="2043" xr:uid="{4FB79D7B-F4C8-47B1-8867-16327531F456}"/>
    <cellStyle name="Normal 8 2 2 5 3" xfId="2044" xr:uid="{BBD68548-BD23-4F48-8549-325BA50878E9}"/>
    <cellStyle name="Normal 8 2 2 5 3 2" xfId="2045" xr:uid="{65046B30-D399-45B9-A5FE-5614A28F1DC6}"/>
    <cellStyle name="Normal 8 2 2 5 4" xfId="2046" xr:uid="{EFD554B6-F661-44EE-BB05-521557BA59DA}"/>
    <cellStyle name="Normal 8 2 2 6" xfId="782" xr:uid="{FC7790FC-857D-4530-B122-AC0D90237348}"/>
    <cellStyle name="Normal 8 2 2 6 2" xfId="2047" xr:uid="{BD4FE80A-DC1D-43C2-A8C0-F70D0D472566}"/>
    <cellStyle name="Normal 8 2 2 6 2 2" xfId="2048" xr:uid="{7B262706-2137-4BD8-A928-1E2770FE05D1}"/>
    <cellStyle name="Normal 8 2 2 6 3" xfId="2049" xr:uid="{42F99EB0-7B8E-4E75-9830-F145F5B205A3}"/>
    <cellStyle name="Normal 8 2 2 6 4" xfId="3747" xr:uid="{BD8B9536-FEFD-4FB5-89C5-63E880983CBC}"/>
    <cellStyle name="Normal 8 2 2 7" xfId="2050" xr:uid="{69FEB078-FABB-4E4A-9BA6-BACFF428BDB2}"/>
    <cellStyle name="Normal 8 2 2 7 2" xfId="2051" xr:uid="{FA7EBA0D-8621-4A2A-88D6-B6977973D135}"/>
    <cellStyle name="Normal 8 2 2 8" xfId="2052" xr:uid="{9336EC1F-0D0B-48E8-A1E0-7D8EC596DAD1}"/>
    <cellStyle name="Normal 8 2 2 9" xfId="3748" xr:uid="{33622F4D-7FE3-46FC-8162-DB1171AFF7BB}"/>
    <cellStyle name="Normal 8 2 3" xfId="173" xr:uid="{68829EE5-9617-4958-834D-8BB18D39894C}"/>
    <cellStyle name="Normal 8 2 3 2" xfId="174" xr:uid="{B1BAEE41-F17F-46B3-891B-5E5B2E86B654}"/>
    <cellStyle name="Normal 8 2 3 2 2" xfId="783" xr:uid="{9C151714-CFB7-493F-96AF-618C8061B258}"/>
    <cellStyle name="Normal 8 2 3 2 2 2" xfId="784" xr:uid="{EF56962A-672D-4F5C-A62F-F3A8D2FB9898}"/>
    <cellStyle name="Normal 8 2 3 2 2 2 2" xfId="2053" xr:uid="{39C6BB95-28B8-4E03-BDD4-FF76327FD3EA}"/>
    <cellStyle name="Normal 8 2 3 2 2 2 2 2" xfId="2054" xr:uid="{0C26F660-4832-4800-A845-242310B622A8}"/>
    <cellStyle name="Normal 8 2 3 2 2 2 3" xfId="2055" xr:uid="{7EAB9E28-CA6E-421D-AEF3-6221986111C3}"/>
    <cellStyle name="Normal 8 2 3 2 2 3" xfId="2056" xr:uid="{D415BA88-3B14-4B8E-9BDC-FABCE804D5F7}"/>
    <cellStyle name="Normal 8 2 3 2 2 3 2" xfId="2057" xr:uid="{04D060CD-0D68-4E6C-8257-E63D4B29E7C4}"/>
    <cellStyle name="Normal 8 2 3 2 2 4" xfId="2058" xr:uid="{DCBA0E54-A9D9-4B65-BC89-C13E627235EF}"/>
    <cellStyle name="Normal 8 2 3 2 3" xfId="785" xr:uid="{129F6443-39B1-4AA8-AC0A-AAB181E43276}"/>
    <cellStyle name="Normal 8 2 3 2 3 2" xfId="2059" xr:uid="{05DCC29F-C703-44AB-A106-BC3E8A3A3B74}"/>
    <cellStyle name="Normal 8 2 3 2 3 2 2" xfId="2060" xr:uid="{B7F1D19A-E013-4B61-BE4B-58001D26258D}"/>
    <cellStyle name="Normal 8 2 3 2 3 3" xfId="2061" xr:uid="{CFA36DBF-BAAA-4C96-AA9E-ECEC5F0F47D1}"/>
    <cellStyle name="Normal 8 2 3 2 3 4" xfId="3749" xr:uid="{C1B042BC-ADF6-4201-A608-78DDD63102F4}"/>
    <cellStyle name="Normal 8 2 3 2 4" xfId="2062" xr:uid="{979423B6-DF44-4F0C-90A0-5E0D793881F0}"/>
    <cellStyle name="Normal 8 2 3 2 4 2" xfId="2063" xr:uid="{16A0DC9C-4404-4FEE-8398-106CE441160C}"/>
    <cellStyle name="Normal 8 2 3 2 5" xfId="2064" xr:uid="{D4C6E1A2-ABCF-451B-BD5D-4317FB319E8E}"/>
    <cellStyle name="Normal 8 2 3 2 6" xfId="3750" xr:uid="{0AE464AC-736F-4423-AA56-BE5192E24DD3}"/>
    <cellStyle name="Normal 8 2 3 3" xfId="398" xr:uid="{17C32502-6472-4271-B65D-829EEED8A79C}"/>
    <cellStyle name="Normal 8 2 3 3 2" xfId="786" xr:uid="{CEF20960-B85C-4DCB-A288-7476D7A03B55}"/>
    <cellStyle name="Normal 8 2 3 3 2 2" xfId="787" xr:uid="{5B11A5D1-8F98-4FF3-9482-10344934A065}"/>
    <cellStyle name="Normal 8 2 3 3 2 2 2" xfId="2065" xr:uid="{2FAD1ACF-1575-40AD-8156-C0E3CE47C934}"/>
    <cellStyle name="Normal 8 2 3 3 2 2 2 2" xfId="2066" xr:uid="{B9562769-8B32-46CE-8568-275495894836}"/>
    <cellStyle name="Normal 8 2 3 3 2 2 3" xfId="2067" xr:uid="{60CBDAFA-740F-49F6-8C65-68334E2A3DAE}"/>
    <cellStyle name="Normal 8 2 3 3 2 3" xfId="2068" xr:uid="{75A478BC-069A-48A2-88F5-DA3BEA9F6173}"/>
    <cellStyle name="Normal 8 2 3 3 2 3 2" xfId="2069" xr:uid="{8C01AB8C-14B6-4E9D-AC6C-B2720CAE7D3A}"/>
    <cellStyle name="Normal 8 2 3 3 2 4" xfId="2070" xr:uid="{9FFE8B2F-6EF1-4191-8E43-E98FA8ED4D7C}"/>
    <cellStyle name="Normal 8 2 3 3 3" xfId="788" xr:uid="{C919E6C0-E3AA-4946-8B70-7D5922CDA154}"/>
    <cellStyle name="Normal 8 2 3 3 3 2" xfId="2071" xr:uid="{40301A49-6FC1-4501-BEA4-D3150568AF99}"/>
    <cellStyle name="Normal 8 2 3 3 3 2 2" xfId="2072" xr:uid="{1FEB570F-7F9C-4735-8B6B-B4F646BBA6D3}"/>
    <cellStyle name="Normal 8 2 3 3 3 3" xfId="2073" xr:uid="{BB208D6B-774A-4FC1-8EC4-584323261F1A}"/>
    <cellStyle name="Normal 8 2 3 3 4" xfId="2074" xr:uid="{D127A2C4-5080-4C4E-B89E-5B5B6C24FDF7}"/>
    <cellStyle name="Normal 8 2 3 3 4 2" xfId="2075" xr:uid="{708D8599-CB7F-435A-B205-6F98303DAEF4}"/>
    <cellStyle name="Normal 8 2 3 3 5" xfId="2076" xr:uid="{7567BCD0-44C8-41A8-BFB1-B42A903C42B2}"/>
    <cellStyle name="Normal 8 2 3 4" xfId="399" xr:uid="{07027962-2A3F-4FA2-B524-95EB92959A5D}"/>
    <cellStyle name="Normal 8 2 3 4 2" xfId="789" xr:uid="{F6616FB1-92A5-4C3D-B8B3-7E281CA156E1}"/>
    <cellStyle name="Normal 8 2 3 4 2 2" xfId="2077" xr:uid="{2C48B891-DF4F-41FF-84B2-F6FC633D14D5}"/>
    <cellStyle name="Normal 8 2 3 4 2 2 2" xfId="2078" xr:uid="{1064D588-2A26-4AA7-B696-9D4D685C8C45}"/>
    <cellStyle name="Normal 8 2 3 4 2 3" xfId="2079" xr:uid="{3EBB8E80-895B-4750-819B-DA618997038A}"/>
    <cellStyle name="Normal 8 2 3 4 3" xfId="2080" xr:uid="{7DFAF69A-1A13-44D6-B38A-7617CAD1BEA0}"/>
    <cellStyle name="Normal 8 2 3 4 3 2" xfId="2081" xr:uid="{E3EFC923-652F-4A4C-BF3E-1579254B2435}"/>
    <cellStyle name="Normal 8 2 3 4 4" xfId="2082" xr:uid="{414F900F-91A9-438F-8991-8958E8C78184}"/>
    <cellStyle name="Normal 8 2 3 5" xfId="790" xr:uid="{AA2A6F40-2216-4355-B8F7-0338500D66C8}"/>
    <cellStyle name="Normal 8 2 3 5 2" xfId="2083" xr:uid="{BAB35C52-E284-4F2F-9337-6444018682A0}"/>
    <cellStyle name="Normal 8 2 3 5 2 2" xfId="2084" xr:uid="{A3544910-E459-4169-9B4E-A07DB76CDDF4}"/>
    <cellStyle name="Normal 8 2 3 5 3" xfId="2085" xr:uid="{2FCE9C4D-B97D-431A-A73D-6A169D756E0F}"/>
    <cellStyle name="Normal 8 2 3 5 4" xfId="3751" xr:uid="{F022CAC7-78ED-4144-B4A4-B9CD8B70FB37}"/>
    <cellStyle name="Normal 8 2 3 6" xfId="2086" xr:uid="{5D77ED47-5CBE-4DC0-9E1E-AD065D1E706D}"/>
    <cellStyle name="Normal 8 2 3 6 2" xfId="2087" xr:uid="{2104B6BB-1FA7-4BD1-B070-463F67E4E576}"/>
    <cellStyle name="Normal 8 2 3 7" xfId="2088" xr:uid="{7DF0E3E8-51DA-4D70-B5A2-1E1771477B45}"/>
    <cellStyle name="Normal 8 2 3 8" xfId="3752" xr:uid="{93D428A0-EFBA-4BAB-86E0-6E39FA7BBA77}"/>
    <cellStyle name="Normal 8 2 4" xfId="175" xr:uid="{9552F734-341E-47EF-A538-491CFDD796FD}"/>
    <cellStyle name="Normal 8 2 4 2" xfId="464" xr:uid="{F8C5A5EE-7C44-49D8-9392-6DAAF738180A}"/>
    <cellStyle name="Normal 8 2 4 2 2" xfId="791" xr:uid="{1A58B71E-1471-4684-A1BB-7C24D36462AD}"/>
    <cellStyle name="Normal 8 2 4 2 2 2" xfId="2089" xr:uid="{4C6F7DB1-3D1F-4C4C-8ACC-990DB181E75D}"/>
    <cellStyle name="Normal 8 2 4 2 2 2 2" xfId="2090" xr:uid="{649CC06A-EC1B-40D0-8FA7-4FD0D298F767}"/>
    <cellStyle name="Normal 8 2 4 2 2 3" xfId="2091" xr:uid="{ED77C3AF-2ACC-4089-9772-908FBE3D7AB4}"/>
    <cellStyle name="Normal 8 2 4 2 2 4" xfId="3753" xr:uid="{ED3579FC-0AAD-4F29-B6ED-CFD6534B61F2}"/>
    <cellStyle name="Normal 8 2 4 2 3" xfId="2092" xr:uid="{5F9C7C1A-7481-4B30-A454-57F74584099D}"/>
    <cellStyle name="Normal 8 2 4 2 3 2" xfId="2093" xr:uid="{FA4D7CE9-F7FD-4D34-80D7-25160053B498}"/>
    <cellStyle name="Normal 8 2 4 2 4" xfId="2094" xr:uid="{9E2758DC-7EEE-454B-8C3E-49DBD9F2B6EF}"/>
    <cellStyle name="Normal 8 2 4 2 5" xfId="3754" xr:uid="{4842E4A0-B5DD-4EF8-9062-E5D8520B8882}"/>
    <cellStyle name="Normal 8 2 4 3" xfId="792" xr:uid="{622E523D-218E-4C50-A428-BDB1171675F8}"/>
    <cellStyle name="Normal 8 2 4 3 2" xfId="2095" xr:uid="{FD6F94EB-0E82-4895-8AA5-DC809B9FF318}"/>
    <cellStyle name="Normal 8 2 4 3 2 2" xfId="2096" xr:uid="{D888AE7F-FC9A-420C-9325-7BDA5F84B08F}"/>
    <cellStyle name="Normal 8 2 4 3 3" xfId="2097" xr:uid="{73B83463-A1E4-40C1-831E-74EC959D2C50}"/>
    <cellStyle name="Normal 8 2 4 3 4" xfId="3755" xr:uid="{A22AB6E7-0578-4DB0-9FD0-DBC1ED7A56F7}"/>
    <cellStyle name="Normal 8 2 4 4" xfId="2098" xr:uid="{3A5F3030-693B-4BF2-935D-3890DA30A194}"/>
    <cellStyle name="Normal 8 2 4 4 2" xfId="2099" xr:uid="{A07B6D32-5AC7-4A91-A2A9-038F4D4A3CDC}"/>
    <cellStyle name="Normal 8 2 4 4 3" xfId="3756" xr:uid="{2FF571CE-6CF0-47BC-8515-549A29F7A65B}"/>
    <cellStyle name="Normal 8 2 4 4 4" xfId="3757" xr:uid="{706ECFB9-77F0-41C0-BB31-14ACC499BCEE}"/>
    <cellStyle name="Normal 8 2 4 5" xfId="2100" xr:uid="{E90E9583-14B8-4A96-9732-A03B5F25C687}"/>
    <cellStyle name="Normal 8 2 4 6" xfId="3758" xr:uid="{46703FED-9E7F-44B1-B595-56B3ECB0CC61}"/>
    <cellStyle name="Normal 8 2 4 7" xfId="3759" xr:uid="{78BBA2E4-71E3-4E43-BEEB-59C8B80412D3}"/>
    <cellStyle name="Normal 8 2 5" xfId="400" xr:uid="{5B23C92C-7670-46E7-BE6F-806C0C36D1DF}"/>
    <cellStyle name="Normal 8 2 5 2" xfId="793" xr:uid="{C2C859FB-597C-4486-BEAE-268FD7BC9DE8}"/>
    <cellStyle name="Normal 8 2 5 2 2" xfId="794" xr:uid="{6604C2B3-2C18-4560-9AEA-2BA347EA0176}"/>
    <cellStyle name="Normal 8 2 5 2 2 2" xfId="2101" xr:uid="{C14ECDFC-AB6D-4D0F-9079-CE665EE6F577}"/>
    <cellStyle name="Normal 8 2 5 2 2 2 2" xfId="2102" xr:uid="{B7C846B9-E10E-4058-8D57-C6014DF4AEB2}"/>
    <cellStyle name="Normal 8 2 5 2 2 3" xfId="2103" xr:uid="{85C6DCDD-E5C8-4A68-929F-8714192544A9}"/>
    <cellStyle name="Normal 8 2 5 2 3" xfId="2104" xr:uid="{84FA47D6-2D6F-4AB5-8A4A-22D182357B7E}"/>
    <cellStyle name="Normal 8 2 5 2 3 2" xfId="2105" xr:uid="{0D23FF64-655D-42B3-A323-0236DB138B4A}"/>
    <cellStyle name="Normal 8 2 5 2 4" xfId="2106" xr:uid="{59E36298-5ECB-48A9-BE66-4C2DD77608C5}"/>
    <cellStyle name="Normal 8 2 5 3" xfId="795" xr:uid="{C773EE93-8B27-4702-B3D4-0DE606518B9A}"/>
    <cellStyle name="Normal 8 2 5 3 2" xfId="2107" xr:uid="{E586C1BA-E094-4865-A7F7-6DDC8A8C5F4F}"/>
    <cellStyle name="Normal 8 2 5 3 2 2" xfId="2108" xr:uid="{4BA5AD2A-BB9B-4D35-9479-06D3826A6FDD}"/>
    <cellStyle name="Normal 8 2 5 3 3" xfId="2109" xr:uid="{5F9FC141-8D7F-4D38-B516-3C94CBFA0BC6}"/>
    <cellStyle name="Normal 8 2 5 3 4" xfId="3760" xr:uid="{8BC1C810-843F-4373-8F03-9745E1B7BF11}"/>
    <cellStyle name="Normal 8 2 5 4" xfId="2110" xr:uid="{889695E5-ABFC-4A7A-8F98-BEB4A11A7865}"/>
    <cellStyle name="Normal 8 2 5 4 2" xfId="2111" xr:uid="{D569F67C-BDFE-4722-86E5-9632959444C0}"/>
    <cellStyle name="Normal 8 2 5 5" xfId="2112" xr:uid="{5CD92ED7-634D-4F2D-B574-4E4A2E874598}"/>
    <cellStyle name="Normal 8 2 5 6" xfId="3761" xr:uid="{932027A1-1B7F-4164-ABFD-23F7D0E8781F}"/>
    <cellStyle name="Normal 8 2 6" xfId="401" xr:uid="{530955D3-E49E-4E10-85DC-A49D9985D4A3}"/>
    <cellStyle name="Normal 8 2 6 2" xfId="796" xr:uid="{7539A562-5B0E-495B-BCDB-B1B77D50F36C}"/>
    <cellStyle name="Normal 8 2 6 2 2" xfId="2113" xr:uid="{824F9C78-3F03-4775-8380-C3DEF2968F30}"/>
    <cellStyle name="Normal 8 2 6 2 2 2" xfId="2114" xr:uid="{6F9720CF-A1D9-41FC-ACCA-D3FC6F280371}"/>
    <cellStyle name="Normal 8 2 6 2 3" xfId="2115" xr:uid="{8EB8C9DE-47B4-4D57-B734-E585452F70EB}"/>
    <cellStyle name="Normal 8 2 6 2 4" xfId="3762" xr:uid="{228CC80B-1D60-4D48-AD13-E8CF86136DA5}"/>
    <cellStyle name="Normal 8 2 6 3" xfId="2116" xr:uid="{98591C45-5CFB-4D5C-9C8E-7F3248B42A33}"/>
    <cellStyle name="Normal 8 2 6 3 2" xfId="2117" xr:uid="{71EA9D09-A5B7-4F2F-ADCD-3B9D1E212A8B}"/>
    <cellStyle name="Normal 8 2 6 4" xfId="2118" xr:uid="{B0F51CA2-A109-4280-BAB1-43153C140374}"/>
    <cellStyle name="Normal 8 2 6 5" xfId="3763" xr:uid="{82282A57-BC06-4188-87DA-E1D0A947764B}"/>
    <cellStyle name="Normal 8 2 7" xfId="797" xr:uid="{57E7766E-0656-4E51-9328-BB4496DA0CBF}"/>
    <cellStyle name="Normal 8 2 7 2" xfId="2119" xr:uid="{46DF195C-83D0-414E-8814-D57AF409EC7F}"/>
    <cellStyle name="Normal 8 2 7 2 2" xfId="2120" xr:uid="{6BB647E8-44D9-44FE-B5B1-13E48C3F6302}"/>
    <cellStyle name="Normal 8 2 7 3" xfId="2121" xr:uid="{D31D2422-7DB0-41BD-B4E9-7747D010F2D3}"/>
    <cellStyle name="Normal 8 2 7 4" xfId="3764" xr:uid="{8715EA06-650E-462E-8E6F-251188F9E382}"/>
    <cellStyle name="Normal 8 2 8" xfId="2122" xr:uid="{4BABDFB2-9689-42E3-A602-51F97E9B3540}"/>
    <cellStyle name="Normal 8 2 8 2" xfId="2123" xr:uid="{7AD248A7-B1AD-4799-B313-2C748D2CD9EE}"/>
    <cellStyle name="Normal 8 2 8 3" xfId="3765" xr:uid="{33DB5833-6B4F-4F54-8DB6-153F86AC4150}"/>
    <cellStyle name="Normal 8 2 8 4" xfId="3766" xr:uid="{6CD6AB9D-C550-4C03-80FE-090D8DF75834}"/>
    <cellStyle name="Normal 8 2 9" xfId="2124" xr:uid="{7046463B-EEDE-4DDB-8C05-13AE444F8B9C}"/>
    <cellStyle name="Normal 8 3" xfId="176" xr:uid="{7345E09E-D4D5-43BC-9BAA-9A9F2938393B}"/>
    <cellStyle name="Normal 8 3 10" xfId="3767" xr:uid="{1C21BAE1-5A2C-4816-95AA-CE862E41F3C3}"/>
    <cellStyle name="Normal 8 3 11" xfId="3768" xr:uid="{20E20E77-3C06-43F9-AC1F-2D69F6BF53AB}"/>
    <cellStyle name="Normal 8 3 2" xfId="177" xr:uid="{E07570A5-C913-4DE5-B66C-C42E1F78FEDF}"/>
    <cellStyle name="Normal 8 3 2 2" xfId="178" xr:uid="{F1D5EFE9-6213-42D6-B113-F8A9B594EEE7}"/>
    <cellStyle name="Normal 8 3 2 2 2" xfId="402" xr:uid="{06457F39-226B-4793-ABBC-4289689CB972}"/>
    <cellStyle name="Normal 8 3 2 2 2 2" xfId="798" xr:uid="{3C3171B7-5335-42FA-8B9C-24F1D04F2E1C}"/>
    <cellStyle name="Normal 8 3 2 2 2 2 2" xfId="2125" xr:uid="{7007FC4D-A9BA-4AE4-8CCB-D7304462FA5E}"/>
    <cellStyle name="Normal 8 3 2 2 2 2 2 2" xfId="2126" xr:uid="{DFBD2AEE-A8EA-43E6-BD39-B0DE1C17E106}"/>
    <cellStyle name="Normal 8 3 2 2 2 2 3" xfId="2127" xr:uid="{53A870F8-440C-4028-950F-A4223B26289D}"/>
    <cellStyle name="Normal 8 3 2 2 2 2 4" xfId="3769" xr:uid="{B29DC71E-D1DC-4BF6-9452-DCFC7C4037FD}"/>
    <cellStyle name="Normal 8 3 2 2 2 3" xfId="2128" xr:uid="{7E02765E-AC48-4AD4-9675-8EB6DDAF22B6}"/>
    <cellStyle name="Normal 8 3 2 2 2 3 2" xfId="2129" xr:uid="{0BD5209C-5C16-4932-A61C-50A8FC002456}"/>
    <cellStyle name="Normal 8 3 2 2 2 3 3" xfId="3770" xr:uid="{F4618121-F0F1-40B0-BF27-8ECF065B188D}"/>
    <cellStyle name="Normal 8 3 2 2 2 3 4" xfId="3771" xr:uid="{E28F8291-BD7D-4BCA-907A-B2524996C90D}"/>
    <cellStyle name="Normal 8 3 2 2 2 4" xfId="2130" xr:uid="{DBB60517-1AE2-47F5-98DB-CE2258470BD1}"/>
    <cellStyle name="Normal 8 3 2 2 2 5" xfId="3772" xr:uid="{3FFD341B-A5CC-4F8D-9889-7382A3E3729F}"/>
    <cellStyle name="Normal 8 3 2 2 2 6" xfId="3773" xr:uid="{F374A698-1B16-4BA9-B24F-C73472A4AEEC}"/>
    <cellStyle name="Normal 8 3 2 2 3" xfId="799" xr:uid="{F2109688-5C38-469C-9D6B-F7FC434AB954}"/>
    <cellStyle name="Normal 8 3 2 2 3 2" xfId="2131" xr:uid="{1162E3D8-9370-48FD-B856-A32E935B2B46}"/>
    <cellStyle name="Normal 8 3 2 2 3 2 2" xfId="2132" xr:uid="{8DA5EA78-E1F8-4891-99AE-2D8441D6C421}"/>
    <cellStyle name="Normal 8 3 2 2 3 2 3" xfId="3774" xr:uid="{D598D609-EF7F-498E-835D-04BC1A3F9B54}"/>
    <cellStyle name="Normal 8 3 2 2 3 2 4" xfId="3775" xr:uid="{D4DEF2AB-05BB-4E7C-97EA-DEB6DC49BF97}"/>
    <cellStyle name="Normal 8 3 2 2 3 3" xfId="2133" xr:uid="{03226379-5E2C-4548-B19E-F4F7944536D5}"/>
    <cellStyle name="Normal 8 3 2 2 3 4" xfId="3776" xr:uid="{503054B9-93CD-4CB8-9DD9-FB6673A91AB2}"/>
    <cellStyle name="Normal 8 3 2 2 3 5" xfId="3777" xr:uid="{97DC47C2-FFB2-4470-B507-EC2680D999D8}"/>
    <cellStyle name="Normal 8 3 2 2 4" xfId="2134" xr:uid="{18E64CCB-CA45-4EE2-823C-42B0C5C96B69}"/>
    <cellStyle name="Normal 8 3 2 2 4 2" xfId="2135" xr:uid="{23E9029D-C2C9-4ECB-ADCF-0B05B980E1F4}"/>
    <cellStyle name="Normal 8 3 2 2 4 3" xfId="3778" xr:uid="{C64E1606-1E5C-4FEE-AF56-ADB5D390FF30}"/>
    <cellStyle name="Normal 8 3 2 2 4 4" xfId="3779" xr:uid="{B5E01259-FE2D-4BD7-8EBA-09590B79FD39}"/>
    <cellStyle name="Normal 8 3 2 2 5" xfId="2136" xr:uid="{4E275F05-66C6-4F0B-95B2-D75200C54835}"/>
    <cellStyle name="Normal 8 3 2 2 5 2" xfId="3780" xr:uid="{ED73122A-9FFC-4545-AF6B-17CE437CA701}"/>
    <cellStyle name="Normal 8 3 2 2 5 3" xfId="3781" xr:uid="{9B061A2E-2508-4BB6-87CA-125B144CE0C3}"/>
    <cellStyle name="Normal 8 3 2 2 5 4" xfId="3782" xr:uid="{D8783F40-3B5E-43AA-AA04-C2C7C44361B6}"/>
    <cellStyle name="Normal 8 3 2 2 6" xfId="3783" xr:uid="{AEAC1350-C513-46E3-A366-D92DD495BF70}"/>
    <cellStyle name="Normal 8 3 2 2 7" xfId="3784" xr:uid="{E1CB48EE-4AC2-46EA-8961-98C40CF136BD}"/>
    <cellStyle name="Normal 8 3 2 2 8" xfId="3785" xr:uid="{7074FACD-0E5B-4369-B75A-270920F6EF7F}"/>
    <cellStyle name="Normal 8 3 2 3" xfId="403" xr:uid="{1C433A09-070A-45CB-B5B7-974BA8395F37}"/>
    <cellStyle name="Normal 8 3 2 3 2" xfId="800" xr:uid="{8A0AD0ED-EE19-4292-BAAE-D040DD8C5A01}"/>
    <cellStyle name="Normal 8 3 2 3 2 2" xfId="801" xr:uid="{A89B8934-3851-4425-B81E-78E3AFF6645F}"/>
    <cellStyle name="Normal 8 3 2 3 2 2 2" xfId="2137" xr:uid="{8C268FDA-C41B-4616-B6C0-C6D97F7F42EA}"/>
    <cellStyle name="Normal 8 3 2 3 2 2 2 2" xfId="2138" xr:uid="{83E2F4DA-B285-4BA3-9A19-D51BAE0C5882}"/>
    <cellStyle name="Normal 8 3 2 3 2 2 3" xfId="2139" xr:uid="{D8386810-49EC-4887-9643-16583D6A0B3B}"/>
    <cellStyle name="Normal 8 3 2 3 2 3" xfId="2140" xr:uid="{848F2563-900B-4761-BC00-86805391C271}"/>
    <cellStyle name="Normal 8 3 2 3 2 3 2" xfId="2141" xr:uid="{BA6B4A73-C30F-417E-BA91-B9DBD1A4A634}"/>
    <cellStyle name="Normal 8 3 2 3 2 4" xfId="2142" xr:uid="{9523BCAD-E339-4B8F-83D0-79D8C64FDB0D}"/>
    <cellStyle name="Normal 8 3 2 3 3" xfId="802" xr:uid="{FEBAED90-BEFF-4D6B-ABAF-5B2AEAB57980}"/>
    <cellStyle name="Normal 8 3 2 3 3 2" xfId="2143" xr:uid="{48F7A839-91B7-4E74-B6C0-87B84A7594A8}"/>
    <cellStyle name="Normal 8 3 2 3 3 2 2" xfId="2144" xr:uid="{EC808D4B-E762-45E2-A65A-55D464659F31}"/>
    <cellStyle name="Normal 8 3 2 3 3 3" xfId="2145" xr:uid="{822111D5-F249-42AB-9232-1E0032FBAF74}"/>
    <cellStyle name="Normal 8 3 2 3 3 4" xfId="3786" xr:uid="{92A1A0BE-0CB5-4378-B6BF-17E35714C0AC}"/>
    <cellStyle name="Normal 8 3 2 3 4" xfId="2146" xr:uid="{FD9A023C-FEAD-4753-AE63-D5A721066F27}"/>
    <cellStyle name="Normal 8 3 2 3 4 2" xfId="2147" xr:uid="{40A39B8B-BF00-4C8B-9E24-964E7A193F59}"/>
    <cellStyle name="Normal 8 3 2 3 5" xfId="2148" xr:uid="{5260BE00-6DE2-4D78-AC34-5E28B818C6F2}"/>
    <cellStyle name="Normal 8 3 2 3 6" xfId="3787" xr:uid="{FA3B0426-034D-4792-83B3-C1FE9032F64D}"/>
    <cellStyle name="Normal 8 3 2 4" xfId="404" xr:uid="{7BD5A344-2B32-4EB1-8540-5A118F72176D}"/>
    <cellStyle name="Normal 8 3 2 4 2" xfId="803" xr:uid="{99A5AA93-357D-4B58-8474-33C8DF551D22}"/>
    <cellStyle name="Normal 8 3 2 4 2 2" xfId="2149" xr:uid="{7E3B5FB4-C249-497A-9002-6E64697D3398}"/>
    <cellStyle name="Normal 8 3 2 4 2 2 2" xfId="2150" xr:uid="{5FDB73F0-93D3-4B05-BC8C-BF0F10D66209}"/>
    <cellStyle name="Normal 8 3 2 4 2 3" xfId="2151" xr:uid="{35CA3528-12B9-4BC4-98CB-FA9163D19231}"/>
    <cellStyle name="Normal 8 3 2 4 2 4" xfId="3788" xr:uid="{DFE16B30-8C2E-4443-84D3-D9B0D7CEFE8D}"/>
    <cellStyle name="Normal 8 3 2 4 3" xfId="2152" xr:uid="{B70E296E-21B0-4648-8CCE-FC5A0E818623}"/>
    <cellStyle name="Normal 8 3 2 4 3 2" xfId="2153" xr:uid="{01FCF1E5-39B8-430E-82CF-F59DEAF38798}"/>
    <cellStyle name="Normal 8 3 2 4 4" xfId="2154" xr:uid="{BC10DBEA-3E24-4969-99AD-F1C8F26D0CF9}"/>
    <cellStyle name="Normal 8 3 2 4 5" xfId="3789" xr:uid="{5680A362-7558-43C9-A91D-E26FE534A30E}"/>
    <cellStyle name="Normal 8 3 2 5" xfId="405" xr:uid="{6E456C83-97F5-4A57-91C4-646CE647F64B}"/>
    <cellStyle name="Normal 8 3 2 5 2" xfId="2155" xr:uid="{16C21D46-A1D9-4D50-8F69-2A711E38CF5C}"/>
    <cellStyle name="Normal 8 3 2 5 2 2" xfId="2156" xr:uid="{25B620E3-9EEA-4A2D-A4BC-4BF7AE043AE4}"/>
    <cellStyle name="Normal 8 3 2 5 3" xfId="2157" xr:uid="{746ED0E0-34BC-4073-AEB3-BFEA337C7EF8}"/>
    <cellStyle name="Normal 8 3 2 5 4" xfId="3790" xr:uid="{793B0923-8B5F-4E7F-BB68-70A5ADC0353B}"/>
    <cellStyle name="Normal 8 3 2 6" xfId="2158" xr:uid="{71735116-2D0D-4515-8A1F-8FC9FE56F081}"/>
    <cellStyle name="Normal 8 3 2 6 2" xfId="2159" xr:uid="{8CFE88E7-E0AD-4101-A61F-9FFBF05787F7}"/>
    <cellStyle name="Normal 8 3 2 6 3" xfId="3791" xr:uid="{E2206699-E09D-4C7C-9D01-FD6C8885D639}"/>
    <cellStyle name="Normal 8 3 2 6 4" xfId="3792" xr:uid="{E989B0C9-E62E-4C4D-BB1B-7AD08BF8781A}"/>
    <cellStyle name="Normal 8 3 2 7" xfId="2160" xr:uid="{15253732-F8EA-4328-8229-4F8B026FEE8C}"/>
    <cellStyle name="Normal 8 3 2 8" xfId="3793" xr:uid="{7F901F45-9408-4153-8096-61966C7BC9B9}"/>
    <cellStyle name="Normal 8 3 2 9" xfId="3794" xr:uid="{F3E50BA2-9C04-4DD0-94D7-7AE6DEE5381C}"/>
    <cellStyle name="Normal 8 3 3" xfId="179" xr:uid="{A6162371-4AE7-4ACA-80B5-077FCF274439}"/>
    <cellStyle name="Normal 8 3 3 2" xfId="180" xr:uid="{BAF873B2-EA7F-4B98-A36C-CAE997C05280}"/>
    <cellStyle name="Normal 8 3 3 2 2" xfId="804" xr:uid="{60A81F61-9E41-4482-9262-D6B145D5DD2E}"/>
    <cellStyle name="Normal 8 3 3 2 2 2" xfId="2161" xr:uid="{C973AC91-F3DB-48B3-BD9F-AF454E3DB001}"/>
    <cellStyle name="Normal 8 3 3 2 2 2 2" xfId="2162" xr:uid="{6F48668A-0EA1-4C4B-95FA-A5FE85BD6E4E}"/>
    <cellStyle name="Normal 8 3 3 2 2 2 2 2" xfId="4507" xr:uid="{710EE3B0-48E2-4F72-8EB6-D33D23536866}"/>
    <cellStyle name="Normal 8 3 3 2 2 2 3" xfId="4508" xr:uid="{BCF40C7F-3391-4950-B7ED-C9D29326E2C0}"/>
    <cellStyle name="Normal 8 3 3 2 2 3" xfId="2163" xr:uid="{8AB101F3-9324-40E1-B592-591665DC78EA}"/>
    <cellStyle name="Normal 8 3 3 2 2 3 2" xfId="4509" xr:uid="{04ECBB45-E6DF-459E-B2F6-037740072DD7}"/>
    <cellStyle name="Normal 8 3 3 2 2 4" xfId="3795" xr:uid="{0EA98516-A476-47B6-B85C-D37B8C260ACA}"/>
    <cellStyle name="Normal 8 3 3 2 3" xfId="2164" xr:uid="{1AEF2B19-4002-444E-99CA-CFF318D22B34}"/>
    <cellStyle name="Normal 8 3 3 2 3 2" xfId="2165" xr:uid="{8D27B7CF-E434-49D3-9572-9CAA1F172097}"/>
    <cellStyle name="Normal 8 3 3 2 3 2 2" xfId="4510" xr:uid="{530A869F-C755-457C-AA07-0064CA0DE482}"/>
    <cellStyle name="Normal 8 3 3 2 3 3" xfId="3796" xr:uid="{AB75459C-65B8-4973-A457-BAAC4BA81554}"/>
    <cellStyle name="Normal 8 3 3 2 3 4" xfId="3797" xr:uid="{661418CD-2551-4DA9-AC2D-A664432A99B5}"/>
    <cellStyle name="Normal 8 3 3 2 4" xfId="2166" xr:uid="{FF6E828F-563D-400F-B6A5-D8B084D19CDC}"/>
    <cellStyle name="Normal 8 3 3 2 4 2" xfId="4511" xr:uid="{7D38788E-0D65-427F-A18B-9DAC7F12FD7A}"/>
    <cellStyle name="Normal 8 3 3 2 5" xfId="3798" xr:uid="{67E0C6CF-75C6-42F2-AFC6-2278B30DE83A}"/>
    <cellStyle name="Normal 8 3 3 2 6" xfId="3799" xr:uid="{6D01C50F-20E1-4A98-8752-29D0251308F1}"/>
    <cellStyle name="Normal 8 3 3 3" xfId="406" xr:uid="{90C8BFA3-5406-4D3B-88CD-60913B8A546E}"/>
    <cellStyle name="Normal 8 3 3 3 2" xfId="2167" xr:uid="{A04A399B-5557-4D84-8184-63B7C9713C25}"/>
    <cellStyle name="Normal 8 3 3 3 2 2" xfId="2168" xr:uid="{100C0A6F-B316-4142-B4F4-E69277BD9AF7}"/>
    <cellStyle name="Normal 8 3 3 3 2 2 2" xfId="4512" xr:uid="{3E9E2B3E-1F20-4C77-92AB-3566BE811F77}"/>
    <cellStyle name="Normal 8 3 3 3 2 3" xfId="3800" xr:uid="{AF61F290-3184-4D13-BA61-97D36952AF31}"/>
    <cellStyle name="Normal 8 3 3 3 2 4" xfId="3801" xr:uid="{E45905CD-FE83-40F6-B030-8F84025B442E}"/>
    <cellStyle name="Normal 8 3 3 3 3" xfId="2169" xr:uid="{BDFF998B-0D2E-4EE7-97E5-436E9DD829DA}"/>
    <cellStyle name="Normal 8 3 3 3 3 2" xfId="4513" xr:uid="{1F99A925-98F1-4B7A-BEEB-97E78F03CCB5}"/>
    <cellStyle name="Normal 8 3 3 3 4" xfId="3802" xr:uid="{824FB62B-E946-4C0B-8C2E-09BA8CC4EFCD}"/>
    <cellStyle name="Normal 8 3 3 3 5" xfId="3803" xr:uid="{3AA0237C-7E20-4FBA-AEE3-2E34DBCA5FCD}"/>
    <cellStyle name="Normal 8 3 3 4" xfId="2170" xr:uid="{AAF2B19D-1736-4708-8EC8-0844D3D889B4}"/>
    <cellStyle name="Normal 8 3 3 4 2" xfId="2171" xr:uid="{CDD10877-158F-4D57-848E-3F946FC5614C}"/>
    <cellStyle name="Normal 8 3 3 4 2 2" xfId="4514" xr:uid="{0D1A0B2B-2DE4-4367-B860-6DDC85161624}"/>
    <cellStyle name="Normal 8 3 3 4 3" xfId="3804" xr:uid="{698D1F86-4A6F-4EA7-AFB6-DAC275E48F83}"/>
    <cellStyle name="Normal 8 3 3 4 4" xfId="3805" xr:uid="{DCC4891C-3804-4853-91A4-BA60B82785CD}"/>
    <cellStyle name="Normal 8 3 3 5" xfId="2172" xr:uid="{26303C61-6356-4667-8DF5-4DEC1C4EC7C8}"/>
    <cellStyle name="Normal 8 3 3 5 2" xfId="3806" xr:uid="{0259709E-90A9-4F41-A778-4F0B041239D3}"/>
    <cellStyle name="Normal 8 3 3 5 3" xfId="3807" xr:uid="{9E322997-6AE4-455E-A088-5EBE0B9D4FA8}"/>
    <cellStyle name="Normal 8 3 3 5 4" xfId="3808" xr:uid="{EF338714-E19C-4137-9FC0-2E124878CAF7}"/>
    <cellStyle name="Normal 8 3 3 6" xfId="3809" xr:uid="{4D791BFC-B0A0-49A4-803F-4DB8E18989CC}"/>
    <cellStyle name="Normal 8 3 3 7" xfId="3810" xr:uid="{A27E62AE-012B-4CDE-9F42-51E9D62C9DE5}"/>
    <cellStyle name="Normal 8 3 3 8" xfId="3811" xr:uid="{6C59FE55-15A8-4DC2-B1D3-CBE5437C7E3B}"/>
    <cellStyle name="Normal 8 3 4" xfId="181" xr:uid="{36E01C6F-66C6-4ABC-B5F2-5FCCCD68EC25}"/>
    <cellStyle name="Normal 8 3 4 2" xfId="805" xr:uid="{54900E1F-29A6-4518-95FA-64D804ADD9F0}"/>
    <cellStyle name="Normal 8 3 4 2 2" xfId="806" xr:uid="{DBFA1DCE-26B1-4A83-947D-942B247BF6AA}"/>
    <cellStyle name="Normal 8 3 4 2 2 2" xfId="2173" xr:uid="{29DC10D4-EE93-4184-AA6D-C93468D20FDD}"/>
    <cellStyle name="Normal 8 3 4 2 2 2 2" xfId="2174" xr:uid="{F248CCFD-C8AB-4B58-ACC1-548493C3436D}"/>
    <cellStyle name="Normal 8 3 4 2 2 3" xfId="2175" xr:uid="{842795B0-3854-49FC-9111-E36859925A70}"/>
    <cellStyle name="Normal 8 3 4 2 2 4" xfId="3812" xr:uid="{84D09051-E4B1-4704-B727-63ADCEBE6D8B}"/>
    <cellStyle name="Normal 8 3 4 2 3" xfId="2176" xr:uid="{AF09D5EF-B358-44CB-8FCC-E265188C2385}"/>
    <cellStyle name="Normal 8 3 4 2 3 2" xfId="2177" xr:uid="{D2A9A748-7162-4008-B4C3-FECE2616E56D}"/>
    <cellStyle name="Normal 8 3 4 2 4" xfId="2178" xr:uid="{92CE05AF-537E-4937-9496-C170ED029085}"/>
    <cellStyle name="Normal 8 3 4 2 5" xfId="3813" xr:uid="{D5E054AE-2576-4B70-B29F-94AF515B8EDF}"/>
    <cellStyle name="Normal 8 3 4 3" xfId="807" xr:uid="{91A417C9-33C5-4F82-BC17-84A8E27993AF}"/>
    <cellStyle name="Normal 8 3 4 3 2" xfId="2179" xr:uid="{D3C4E38A-FA7C-4595-BA78-F795F2E62144}"/>
    <cellStyle name="Normal 8 3 4 3 2 2" xfId="2180" xr:uid="{3C84032D-B6D3-4DDF-93E8-208DF5105D11}"/>
    <cellStyle name="Normal 8 3 4 3 3" xfId="2181" xr:uid="{9ED9DA06-647B-4910-9172-0D7FF9B2B0AE}"/>
    <cellStyle name="Normal 8 3 4 3 4" xfId="3814" xr:uid="{EF564E18-6950-4601-B2BB-1E8DF0BDC1C3}"/>
    <cellStyle name="Normal 8 3 4 4" xfId="2182" xr:uid="{1F6B2104-1D26-4CFC-914E-070A38BE4A04}"/>
    <cellStyle name="Normal 8 3 4 4 2" xfId="2183" xr:uid="{7B3EADB2-76AC-4606-887A-11DF475CC026}"/>
    <cellStyle name="Normal 8 3 4 4 3" xfId="3815" xr:uid="{05E1DD70-CA27-4474-916E-13D0C11333FF}"/>
    <cellStyle name="Normal 8 3 4 4 4" xfId="3816" xr:uid="{28AA11EF-7494-46BC-9E25-DEA2A75AB62F}"/>
    <cellStyle name="Normal 8 3 4 5" xfId="2184" xr:uid="{F25F6DD8-6CCF-4D4A-B2AB-0E9570B6AFE2}"/>
    <cellStyle name="Normal 8 3 4 6" xfId="3817" xr:uid="{A4DFCAE4-1206-466A-B3B8-1595B3D7B8CB}"/>
    <cellStyle name="Normal 8 3 4 7" xfId="3818" xr:uid="{8BA68D4D-E679-47CB-9F93-595A6AF3EEAC}"/>
    <cellStyle name="Normal 8 3 5" xfId="407" xr:uid="{4E7FF04B-B52C-4A7F-AC9E-1AB4BBC5335C}"/>
    <cellStyle name="Normal 8 3 5 2" xfId="808" xr:uid="{904537EB-7B36-4CE6-A29B-F170711E4953}"/>
    <cellStyle name="Normal 8 3 5 2 2" xfId="2185" xr:uid="{E889B562-989D-422B-9128-1BA6E93B8E58}"/>
    <cellStyle name="Normal 8 3 5 2 2 2" xfId="2186" xr:uid="{5F31811D-2B41-420C-8E2F-EBC9A4C43D50}"/>
    <cellStyle name="Normal 8 3 5 2 3" xfId="2187" xr:uid="{F266754A-58FD-482A-8BA1-1E07D4DF4A4C}"/>
    <cellStyle name="Normal 8 3 5 2 4" xfId="3819" xr:uid="{6C66C8F1-F219-49FD-9A1B-3640AB025EE9}"/>
    <cellStyle name="Normal 8 3 5 3" xfId="2188" xr:uid="{7268F440-7BF9-461E-B7C3-09BF1E76E6ED}"/>
    <cellStyle name="Normal 8 3 5 3 2" xfId="2189" xr:uid="{F3A90CEB-AFDA-4F73-9D17-0F85A0483955}"/>
    <cellStyle name="Normal 8 3 5 3 3" xfId="3820" xr:uid="{99EB0D47-A7A0-47C9-8500-FD7500AA3A40}"/>
    <cellStyle name="Normal 8 3 5 3 4" xfId="3821" xr:uid="{BFF8F382-8B50-456A-B529-5814C74AAD0F}"/>
    <cellStyle name="Normal 8 3 5 4" xfId="2190" xr:uid="{361879A0-C23D-4B14-9CBE-92CEF72A5F96}"/>
    <cellStyle name="Normal 8 3 5 5" xfId="3822" xr:uid="{9169B254-4FD1-4AE8-A9F6-BF9E53BC8CA8}"/>
    <cellStyle name="Normal 8 3 5 6" xfId="3823" xr:uid="{0FC514DE-635F-4F31-AA5C-5001ADC19C2E}"/>
    <cellStyle name="Normal 8 3 6" xfId="408" xr:uid="{807C88D4-0197-4EB8-95D9-E74F03B0E2F5}"/>
    <cellStyle name="Normal 8 3 6 2" xfId="2191" xr:uid="{6E191929-DB6B-4E77-97C0-5453A95CAA69}"/>
    <cellStyle name="Normal 8 3 6 2 2" xfId="2192" xr:uid="{E71A10AA-C066-4263-A6A1-54B61F866F98}"/>
    <cellStyle name="Normal 8 3 6 2 3" xfId="3824" xr:uid="{0FB4CC3E-406D-45C6-881D-BEA1A0E9A275}"/>
    <cellStyle name="Normal 8 3 6 2 4" xfId="3825" xr:uid="{C9FF1F6A-0867-45E3-8055-1D6C045A2055}"/>
    <cellStyle name="Normal 8 3 6 3" xfId="2193" xr:uid="{8994BF5D-2E78-4E37-9E51-C90F76D3286A}"/>
    <cellStyle name="Normal 8 3 6 4" xfId="3826" xr:uid="{529817BB-D632-4BF4-BAB4-D74608884152}"/>
    <cellStyle name="Normal 8 3 6 5" xfId="3827" xr:uid="{98789860-79A3-4AD7-B022-FCCC42D9C1E1}"/>
    <cellStyle name="Normal 8 3 7" xfId="2194" xr:uid="{E7782F12-3EB5-480F-BA2C-C2462E0ECF4E}"/>
    <cellStyle name="Normal 8 3 7 2" xfId="2195" xr:uid="{C7A6728F-80B3-49D9-BC00-CF62E7C2BFB8}"/>
    <cellStyle name="Normal 8 3 7 3" xfId="3828" xr:uid="{2C1F4D27-E660-4169-866E-56202423B7F6}"/>
    <cellStyle name="Normal 8 3 7 4" xfId="3829" xr:uid="{EE83397D-522A-452E-A8E0-FFCD45296CE9}"/>
    <cellStyle name="Normal 8 3 8" xfId="2196" xr:uid="{3EFD9E2A-0A28-4A1E-9894-3CAB62F21893}"/>
    <cellStyle name="Normal 8 3 8 2" xfId="3830" xr:uid="{742D856E-D4D1-4C8C-92CD-C5AAFB4DACE7}"/>
    <cellStyle name="Normal 8 3 8 3" xfId="3831" xr:uid="{C8DF12F6-CB04-4538-838B-1D682459C905}"/>
    <cellStyle name="Normal 8 3 8 4" xfId="3832" xr:uid="{672649D4-408C-4A3F-AE97-CD8DA2789459}"/>
    <cellStyle name="Normal 8 3 9" xfId="3833" xr:uid="{9BB9BAC7-1746-48B8-B536-ADF78A53164A}"/>
    <cellStyle name="Normal 8 4" xfId="182" xr:uid="{4C917B6B-2C8C-4763-8F76-755225A2F343}"/>
    <cellStyle name="Normal 8 4 10" xfId="3834" xr:uid="{BE607DE0-83D4-4250-ABEA-F46CD925D392}"/>
    <cellStyle name="Normal 8 4 11" xfId="3835" xr:uid="{D36EAEB5-19DC-4E2B-A333-B8BD5F251032}"/>
    <cellStyle name="Normal 8 4 2" xfId="183" xr:uid="{180C004B-73A7-4470-8425-7E696B9F87ED}"/>
    <cellStyle name="Normal 8 4 2 2" xfId="409" xr:uid="{E8D16CB4-1AAA-46F2-A3F1-95E37C53018E}"/>
    <cellStyle name="Normal 8 4 2 2 2" xfId="809" xr:uid="{16BBD83D-4572-485C-9226-DCD4CF2272BA}"/>
    <cellStyle name="Normal 8 4 2 2 2 2" xfId="810" xr:uid="{D5D506DD-2617-49BC-9D6D-BA450AFA6883}"/>
    <cellStyle name="Normal 8 4 2 2 2 2 2" xfId="2197" xr:uid="{586DC981-119A-41C7-A30B-797DA6E407D6}"/>
    <cellStyle name="Normal 8 4 2 2 2 2 3" xfId="3836" xr:uid="{3C881FF7-C6AD-4176-88F2-8470763CF15B}"/>
    <cellStyle name="Normal 8 4 2 2 2 2 4" xfId="3837" xr:uid="{C2133600-3C54-4EF1-BDA2-36AB2BEC39BF}"/>
    <cellStyle name="Normal 8 4 2 2 2 3" xfId="2198" xr:uid="{7C987A9F-2382-42A7-B590-995E4B1A6621}"/>
    <cellStyle name="Normal 8 4 2 2 2 3 2" xfId="3838" xr:uid="{F616F705-B224-40E5-B5E7-42CE43B74F54}"/>
    <cellStyle name="Normal 8 4 2 2 2 3 3" xfId="3839" xr:uid="{F89236A3-9193-44DF-A2F4-DFFB076C61CB}"/>
    <cellStyle name="Normal 8 4 2 2 2 3 4" xfId="3840" xr:uid="{2EF21AC5-10B0-4001-8229-C656C82CA4BD}"/>
    <cellStyle name="Normal 8 4 2 2 2 4" xfId="3841" xr:uid="{DE1562D3-19AB-414D-A7FD-27C775292EBE}"/>
    <cellStyle name="Normal 8 4 2 2 2 5" xfId="3842" xr:uid="{6B71773E-0413-4359-8D82-97AC708CB37A}"/>
    <cellStyle name="Normal 8 4 2 2 2 6" xfId="3843" xr:uid="{5609E410-4595-4964-844C-9E4519513F1F}"/>
    <cellStyle name="Normal 8 4 2 2 3" xfId="811" xr:uid="{85075EA1-1814-49EF-B281-B207AB5939B4}"/>
    <cellStyle name="Normal 8 4 2 2 3 2" xfId="2199" xr:uid="{25F02108-7F48-4F15-B2D7-475C4348ED5C}"/>
    <cellStyle name="Normal 8 4 2 2 3 2 2" xfId="3844" xr:uid="{60FA5AF7-3714-4704-9D38-D37B0C86929A}"/>
    <cellStyle name="Normal 8 4 2 2 3 2 3" xfId="3845" xr:uid="{8D59BECD-7D94-4E69-8B4D-20C72AE63675}"/>
    <cellStyle name="Normal 8 4 2 2 3 2 4" xfId="3846" xr:uid="{B89F4D26-2CA9-4A73-AE6E-D278E8292B95}"/>
    <cellStyle name="Normal 8 4 2 2 3 3" xfId="3847" xr:uid="{4E206076-65B5-48EA-83A8-2DBFCDB1DFD0}"/>
    <cellStyle name="Normal 8 4 2 2 3 4" xfId="3848" xr:uid="{C4C70581-EF21-4B1F-9834-8DD9C92208CF}"/>
    <cellStyle name="Normal 8 4 2 2 3 5" xfId="3849" xr:uid="{FE703AB7-1F68-4C3A-A290-FE0452E8CE9F}"/>
    <cellStyle name="Normal 8 4 2 2 4" xfId="2200" xr:uid="{C8E7CFAB-6040-4D15-8761-C08FCC368863}"/>
    <cellStyle name="Normal 8 4 2 2 4 2" xfId="3850" xr:uid="{C4BC2A63-0017-4583-9931-80503974170B}"/>
    <cellStyle name="Normal 8 4 2 2 4 3" xfId="3851" xr:uid="{97009C97-FE57-41ED-BD0F-547294FF4BF3}"/>
    <cellStyle name="Normal 8 4 2 2 4 4" xfId="3852" xr:uid="{E4F6FA8E-5477-49B4-B807-95E440876907}"/>
    <cellStyle name="Normal 8 4 2 2 5" xfId="3853" xr:uid="{A6B9620B-F4C3-49B6-A2CA-38599E764607}"/>
    <cellStyle name="Normal 8 4 2 2 5 2" xfId="3854" xr:uid="{4892900B-3191-4A3C-BE2D-1C325F69A492}"/>
    <cellStyle name="Normal 8 4 2 2 5 3" xfId="3855" xr:uid="{FEAACC94-5537-4852-B9C7-E2E30EF8DD79}"/>
    <cellStyle name="Normal 8 4 2 2 5 4" xfId="3856" xr:uid="{0EC3708D-EC24-476A-A3CE-C200E9BB4863}"/>
    <cellStyle name="Normal 8 4 2 2 6" xfId="3857" xr:uid="{B1A95A70-6CB1-48C3-929D-84D7BB6A3C85}"/>
    <cellStyle name="Normal 8 4 2 2 7" xfId="3858" xr:uid="{140AD096-9BFD-4DCF-A73E-77BA1CBEBEB7}"/>
    <cellStyle name="Normal 8 4 2 2 8" xfId="3859" xr:uid="{6BC7F77A-07A6-4671-90E1-883269A4E667}"/>
    <cellStyle name="Normal 8 4 2 3" xfId="812" xr:uid="{1B0878C6-D0D2-49BC-9E28-46D99115C8E3}"/>
    <cellStyle name="Normal 8 4 2 3 2" xfId="813" xr:uid="{AE154B87-D4D6-4192-A11E-6188221ABB76}"/>
    <cellStyle name="Normal 8 4 2 3 2 2" xfId="814" xr:uid="{BBC601E6-8590-4697-A292-5AEA3DE0F70D}"/>
    <cellStyle name="Normal 8 4 2 3 2 3" xfId="3860" xr:uid="{AAB25E25-E1EB-4F7F-B022-EDE20556B7D8}"/>
    <cellStyle name="Normal 8 4 2 3 2 4" xfId="3861" xr:uid="{216BA02F-2DDA-4F39-B42C-F99B8CB3DAF4}"/>
    <cellStyle name="Normal 8 4 2 3 3" xfId="815" xr:uid="{C3154948-0716-4E8A-AFCB-24D040B9239E}"/>
    <cellStyle name="Normal 8 4 2 3 3 2" xfId="3862" xr:uid="{F23AFDC0-8818-4C74-8C73-7E1C325E3C70}"/>
    <cellStyle name="Normal 8 4 2 3 3 3" xfId="3863" xr:uid="{B78C4FFB-1174-41E1-B796-23AB492C9898}"/>
    <cellStyle name="Normal 8 4 2 3 3 4" xfId="3864" xr:uid="{204B8148-0743-4C73-99A2-7989460B61F3}"/>
    <cellStyle name="Normal 8 4 2 3 4" xfId="3865" xr:uid="{FD00CE0C-D0AD-4940-A7E9-DF7BA803943B}"/>
    <cellStyle name="Normal 8 4 2 3 5" xfId="3866" xr:uid="{AEEDE0DC-0301-4658-A5F8-B988D3AF80F7}"/>
    <cellStyle name="Normal 8 4 2 3 6" xfId="3867" xr:uid="{5AD0367D-ECC4-4F92-A9CE-0EA8A9CABE16}"/>
    <cellStyle name="Normal 8 4 2 4" xfId="816" xr:uid="{A76EA185-9B8E-425E-A133-F9C9DB8CD80E}"/>
    <cellStyle name="Normal 8 4 2 4 2" xfId="817" xr:uid="{BC1E1D4D-0AF6-4818-A530-2BC2714F04CC}"/>
    <cellStyle name="Normal 8 4 2 4 2 2" xfId="3868" xr:uid="{EADE6434-BA34-4E78-89B0-B024576B6F2C}"/>
    <cellStyle name="Normal 8 4 2 4 2 3" xfId="3869" xr:uid="{249F1B9A-F82B-4F94-9DCB-B3F11BF12AC8}"/>
    <cellStyle name="Normal 8 4 2 4 2 4" xfId="3870" xr:uid="{F2B09309-23E5-49FB-A2DE-544E5A6148C3}"/>
    <cellStyle name="Normal 8 4 2 4 3" xfId="3871" xr:uid="{4CE655A6-DC8F-4B24-847F-5A21BA3D59FB}"/>
    <cellStyle name="Normal 8 4 2 4 4" xfId="3872" xr:uid="{26876556-6F9B-430F-8A2F-D4B8DEFCB0D9}"/>
    <cellStyle name="Normal 8 4 2 4 5" xfId="3873" xr:uid="{8A280F47-FC59-4A1F-8FF4-F020E0BED130}"/>
    <cellStyle name="Normal 8 4 2 5" xfId="818" xr:uid="{AC087167-C325-4CCA-A3FA-B66D0982A33C}"/>
    <cellStyle name="Normal 8 4 2 5 2" xfId="3874" xr:uid="{DE9C2A00-D294-469E-AC4B-D58FB169E15B}"/>
    <cellStyle name="Normal 8 4 2 5 3" xfId="3875" xr:uid="{0ACB9679-F1BD-4B6F-9B48-A2ADB4F6731E}"/>
    <cellStyle name="Normal 8 4 2 5 4" xfId="3876" xr:uid="{6580FA8C-9A3B-4B46-9909-C16715707044}"/>
    <cellStyle name="Normal 8 4 2 6" xfId="3877" xr:uid="{8284447B-B1BB-45DC-B003-5EEE9AC9D3E0}"/>
    <cellStyle name="Normal 8 4 2 6 2" xfId="3878" xr:uid="{B3AF8512-32FC-4744-83B0-54A5FF831589}"/>
    <cellStyle name="Normal 8 4 2 6 3" xfId="3879" xr:uid="{E5F855B3-1630-4CC5-B2FA-8526F82F9EC8}"/>
    <cellStyle name="Normal 8 4 2 6 4" xfId="3880" xr:uid="{F96D7EFC-7AE9-4EF8-9F02-3C83F08122DC}"/>
    <cellStyle name="Normal 8 4 2 7" xfId="3881" xr:uid="{A400D885-7E0D-4719-8E14-90B2F4CBD391}"/>
    <cellStyle name="Normal 8 4 2 8" xfId="3882" xr:uid="{35B4595F-E0B6-4391-A12D-950D8E8B9472}"/>
    <cellStyle name="Normal 8 4 2 9" xfId="3883" xr:uid="{512E9385-6A30-4149-B614-939A7AB8F5F5}"/>
    <cellStyle name="Normal 8 4 3" xfId="410" xr:uid="{9C063A48-8FD5-4D10-B1BE-5BECA3A3D1B9}"/>
    <cellStyle name="Normal 8 4 3 2" xfId="819" xr:uid="{33156C65-D972-48EC-8F96-C8A36F87D478}"/>
    <cellStyle name="Normal 8 4 3 2 2" xfId="820" xr:uid="{049C201E-A17F-4029-BDFB-7D51FDAD3292}"/>
    <cellStyle name="Normal 8 4 3 2 2 2" xfId="2201" xr:uid="{CD7AEBE5-7DFC-4291-91AF-D4663421A141}"/>
    <cellStyle name="Normal 8 4 3 2 2 2 2" xfId="2202" xr:uid="{AAC471FA-8242-4315-BA98-8D3D98548CE9}"/>
    <cellStyle name="Normal 8 4 3 2 2 3" xfId="2203" xr:uid="{1EC29DFA-1D56-4ED2-9649-29B3DF09D67D}"/>
    <cellStyle name="Normal 8 4 3 2 2 4" xfId="3884" xr:uid="{DDB666E0-980D-4DCD-9B46-E9235AFDC5B9}"/>
    <cellStyle name="Normal 8 4 3 2 3" xfId="2204" xr:uid="{434AEA58-774C-4EA7-9FB0-1FA7CB81B2E1}"/>
    <cellStyle name="Normal 8 4 3 2 3 2" xfId="2205" xr:uid="{A1DDBAAF-4DB5-4570-B3C6-5BA8A918835D}"/>
    <cellStyle name="Normal 8 4 3 2 3 3" xfId="3885" xr:uid="{D227F1BF-BD9C-4780-8B65-AE493A121D8B}"/>
    <cellStyle name="Normal 8 4 3 2 3 4" xfId="3886" xr:uid="{7ECB0F51-63CF-4802-A1F4-A67BDA541A96}"/>
    <cellStyle name="Normal 8 4 3 2 4" xfId="2206" xr:uid="{F7F5A651-20F4-46D5-B6D5-3F6E96121637}"/>
    <cellStyle name="Normal 8 4 3 2 5" xfId="3887" xr:uid="{66A4F0B6-71B0-4D2E-8032-D329CD7BF2AC}"/>
    <cellStyle name="Normal 8 4 3 2 6" xfId="3888" xr:uid="{1CABC138-0E34-49B2-9187-E6A386D0D444}"/>
    <cellStyle name="Normal 8 4 3 3" xfId="821" xr:uid="{16D2E18A-438A-4F9C-8876-CB4057D85A77}"/>
    <cellStyle name="Normal 8 4 3 3 2" xfId="2207" xr:uid="{688EA920-A57D-4127-A820-06F3C0674722}"/>
    <cellStyle name="Normal 8 4 3 3 2 2" xfId="2208" xr:uid="{27E3FED7-CF53-455F-A500-9B41A6A2322C}"/>
    <cellStyle name="Normal 8 4 3 3 2 3" xfId="3889" xr:uid="{E46ADE5D-FCD7-4565-9030-767CFAE897C5}"/>
    <cellStyle name="Normal 8 4 3 3 2 4" xfId="3890" xr:uid="{84511DB9-AC72-45CE-8772-6BE029158E9D}"/>
    <cellStyle name="Normal 8 4 3 3 3" xfId="2209" xr:uid="{B3C49456-6126-42B8-B5B0-827A4FFE5BD3}"/>
    <cellStyle name="Normal 8 4 3 3 4" xfId="3891" xr:uid="{64267DD3-FF5B-4082-A106-CFA0C4723B50}"/>
    <cellStyle name="Normal 8 4 3 3 5" xfId="3892" xr:uid="{24ACE893-4EA1-410F-BB1C-E03AAFC7C1F5}"/>
    <cellStyle name="Normal 8 4 3 4" xfId="2210" xr:uid="{9572A2CB-A4A9-49A5-8571-05B71CB77E9B}"/>
    <cellStyle name="Normal 8 4 3 4 2" xfId="2211" xr:uid="{D252B5F7-664E-4CEB-9B8C-87DD097E43EB}"/>
    <cellStyle name="Normal 8 4 3 4 3" xfId="3893" xr:uid="{D4AF8CDE-4D3F-41BD-BD66-2AA3865AB157}"/>
    <cellStyle name="Normal 8 4 3 4 4" xfId="3894" xr:uid="{B32F4A09-D851-4B4C-BDA2-5D97F20CE7D4}"/>
    <cellStyle name="Normal 8 4 3 5" xfId="2212" xr:uid="{A79759FB-E50F-48C9-8AFA-5B6AC32C074C}"/>
    <cellStyle name="Normal 8 4 3 5 2" xfId="3895" xr:uid="{FDDA460F-1411-4C57-93A3-2A3EFDB1D2C9}"/>
    <cellStyle name="Normal 8 4 3 5 3" xfId="3896" xr:uid="{CDE55B7D-F856-4193-AFA4-B47EA999A8B4}"/>
    <cellStyle name="Normal 8 4 3 5 4" xfId="3897" xr:uid="{F8E874C9-E760-4F60-8519-ECEFB2547413}"/>
    <cellStyle name="Normal 8 4 3 6" xfId="3898" xr:uid="{D5A6A371-7A2C-4A62-882E-CD91C3264BA3}"/>
    <cellStyle name="Normal 8 4 3 7" xfId="3899" xr:uid="{DDE1760E-9609-4E9C-91AD-268480C41C31}"/>
    <cellStyle name="Normal 8 4 3 8" xfId="3900" xr:uid="{9E618643-DDA1-44F3-96DF-09286529A5B1}"/>
    <cellStyle name="Normal 8 4 4" xfId="411" xr:uid="{698C1D1C-98E5-4ECC-BA9D-42CCB0EF024D}"/>
    <cellStyle name="Normal 8 4 4 2" xfId="822" xr:uid="{76A9AC57-C894-4D65-98D6-B82233CD0437}"/>
    <cellStyle name="Normal 8 4 4 2 2" xfId="823" xr:uid="{DC9B15BB-CB3B-4746-9C86-1F73E7450D53}"/>
    <cellStyle name="Normal 8 4 4 2 2 2" xfId="2213" xr:uid="{5D7FC59F-A467-41E8-BA71-BFD9281A7332}"/>
    <cellStyle name="Normal 8 4 4 2 2 3" xfId="3901" xr:uid="{67102DB5-4BA5-4A88-BCB9-FD7816B608D7}"/>
    <cellStyle name="Normal 8 4 4 2 2 4" xfId="3902" xr:uid="{B0F4C4E9-D6C8-455D-BC2C-243A4282D330}"/>
    <cellStyle name="Normal 8 4 4 2 3" xfId="2214" xr:uid="{04BCCD2B-A679-4D7F-9EBC-E6B35DEE9306}"/>
    <cellStyle name="Normal 8 4 4 2 4" xfId="3903" xr:uid="{3C152760-6817-41FC-BA37-BC66FD9495FE}"/>
    <cellStyle name="Normal 8 4 4 2 5" xfId="3904" xr:uid="{67D236EF-9264-43BB-88BB-250BFEB0B6C5}"/>
    <cellStyle name="Normal 8 4 4 3" xfId="824" xr:uid="{5F4F9DC3-5D57-4A7B-887B-8210890F3D3E}"/>
    <cellStyle name="Normal 8 4 4 3 2" xfId="2215" xr:uid="{4227C081-69E5-488E-8F94-37B1BFACC455}"/>
    <cellStyle name="Normal 8 4 4 3 3" xfId="3905" xr:uid="{884CBC80-FEAE-43F9-8214-A659DEF597B8}"/>
    <cellStyle name="Normal 8 4 4 3 4" xfId="3906" xr:uid="{E8CF61BD-5791-442B-83AB-138B37757110}"/>
    <cellStyle name="Normal 8 4 4 4" xfId="2216" xr:uid="{16743D77-BC2A-44D7-B824-073BB015721D}"/>
    <cellStyle name="Normal 8 4 4 4 2" xfId="3907" xr:uid="{D7A72754-7E04-406D-A3E6-B4C3CC0F8B40}"/>
    <cellStyle name="Normal 8 4 4 4 3" xfId="3908" xr:uid="{6FA99E3C-E4F1-4F65-AEC9-F7130B9601F9}"/>
    <cellStyle name="Normal 8 4 4 4 4" xfId="3909" xr:uid="{6C297AFA-471F-479C-8D31-293EA2643E80}"/>
    <cellStyle name="Normal 8 4 4 5" xfId="3910" xr:uid="{E6AEC97F-4149-4797-BD2C-04648EEBFACD}"/>
    <cellStyle name="Normal 8 4 4 6" xfId="3911" xr:uid="{C4B1AF3A-6239-445A-8083-AC944B753EAC}"/>
    <cellStyle name="Normal 8 4 4 7" xfId="3912" xr:uid="{7F7515B6-E045-4D91-816D-8E6623F8A70A}"/>
    <cellStyle name="Normal 8 4 5" xfId="412" xr:uid="{586185F7-8F1D-4A80-BA1F-13AB54C7FAE4}"/>
    <cellStyle name="Normal 8 4 5 2" xfId="825" xr:uid="{22DEBA89-41B5-41B8-9705-702B5E7EF863}"/>
    <cellStyle name="Normal 8 4 5 2 2" xfId="2217" xr:uid="{929AB6E3-5567-4399-BBA3-D050D9F74FC5}"/>
    <cellStyle name="Normal 8 4 5 2 3" xfId="3913" xr:uid="{6E56421C-9A78-4550-94C7-BCD2081911CC}"/>
    <cellStyle name="Normal 8 4 5 2 4" xfId="3914" xr:uid="{F25BD89C-472F-444B-89FD-4BA4F12F5FFF}"/>
    <cellStyle name="Normal 8 4 5 3" xfId="2218" xr:uid="{7F913773-61D1-484B-AA3D-B7FCE35E2E2C}"/>
    <cellStyle name="Normal 8 4 5 3 2" xfId="3915" xr:uid="{F4890DF8-3D6B-4F3A-9359-22F6B8912D73}"/>
    <cellStyle name="Normal 8 4 5 3 3" xfId="3916" xr:uid="{F0D5D223-95B5-46E8-BC97-0C6B5D5C644D}"/>
    <cellStyle name="Normal 8 4 5 3 4" xfId="3917" xr:uid="{ABF23271-D028-4891-8F8B-90EA61E6EA45}"/>
    <cellStyle name="Normal 8 4 5 4" xfId="3918" xr:uid="{EF227DF3-062F-4481-944E-5E662C580797}"/>
    <cellStyle name="Normal 8 4 5 5" xfId="3919" xr:uid="{A3736DB3-3E8E-47F3-9766-84EDE7BF652F}"/>
    <cellStyle name="Normal 8 4 5 6" xfId="3920" xr:uid="{D08A6BD5-BCFC-47AC-B503-EE06CEC3FECE}"/>
    <cellStyle name="Normal 8 4 6" xfId="826" xr:uid="{876A44C7-CC9C-4E66-97EA-D6722F865A5C}"/>
    <cellStyle name="Normal 8 4 6 2" xfId="2219" xr:uid="{C089775D-55DF-476A-A21D-994312A8CF87}"/>
    <cellStyle name="Normal 8 4 6 2 2" xfId="3921" xr:uid="{3E8AD471-921C-496F-B65C-D4CDCB24D214}"/>
    <cellStyle name="Normal 8 4 6 2 3" xfId="3922" xr:uid="{725B06ED-2574-4C9A-AAB2-EB02548F0BD9}"/>
    <cellStyle name="Normal 8 4 6 2 4" xfId="3923" xr:uid="{E824BB92-A9D5-4B84-BA5B-F8809D9A5DBE}"/>
    <cellStyle name="Normal 8 4 6 3" xfId="3924" xr:uid="{BB85DE1F-FCF7-4850-ACE0-509B9DF49F27}"/>
    <cellStyle name="Normal 8 4 6 4" xfId="3925" xr:uid="{18CA5506-8757-4907-A62E-DC5B96DDD6D0}"/>
    <cellStyle name="Normal 8 4 6 5" xfId="3926" xr:uid="{9E2BCCFA-7424-4F69-9E3F-E313A95470AC}"/>
    <cellStyle name="Normal 8 4 7" xfId="2220" xr:uid="{A1B01C4C-1383-43D0-BBA6-48D761D3D1C4}"/>
    <cellStyle name="Normal 8 4 7 2" xfId="3927" xr:uid="{17A19970-0B78-433D-A5B2-A47BCDE6FDCF}"/>
    <cellStyle name="Normal 8 4 7 3" xfId="3928" xr:uid="{5BDAC715-CAF8-46AD-8257-3FDC0466F919}"/>
    <cellStyle name="Normal 8 4 7 4" xfId="3929" xr:uid="{66765A9C-DA3B-4167-BC1C-AF679E26EFCB}"/>
    <cellStyle name="Normal 8 4 8" xfId="3930" xr:uid="{C652098A-32FC-462C-817B-DCA760D5F82F}"/>
    <cellStyle name="Normal 8 4 8 2" xfId="3931" xr:uid="{0EE04101-E511-4E00-BB1E-0C4DE01B540C}"/>
    <cellStyle name="Normal 8 4 8 3" xfId="3932" xr:uid="{505D4B9C-BD36-4094-8E78-412850B52D41}"/>
    <cellStyle name="Normal 8 4 8 4" xfId="3933" xr:uid="{B00704C1-4471-4828-9280-64A491B49B8A}"/>
    <cellStyle name="Normal 8 4 9" xfId="3934" xr:uid="{13641137-88FB-4730-BBC3-E7ADE07D0A93}"/>
    <cellStyle name="Normal 8 5" xfId="184" xr:uid="{445F1D72-A2DA-4DC4-A2D1-94C7A0940359}"/>
    <cellStyle name="Normal 8 5 2" xfId="185" xr:uid="{A4365BB3-0AA9-41DE-AC33-E7DF0E9F8105}"/>
    <cellStyle name="Normal 8 5 2 2" xfId="413" xr:uid="{E20E3BC2-7803-4281-A9BB-7640F07C832D}"/>
    <cellStyle name="Normal 8 5 2 2 2" xfId="827" xr:uid="{B67D5660-420E-471F-9C55-F11CC9A968B5}"/>
    <cellStyle name="Normal 8 5 2 2 2 2" xfId="2221" xr:uid="{E3893ADC-6146-4239-A848-73C7E0803FF5}"/>
    <cellStyle name="Normal 8 5 2 2 2 3" xfId="3935" xr:uid="{DCC6BFAE-BE93-4F84-A98C-1BE37CC001A5}"/>
    <cellStyle name="Normal 8 5 2 2 2 4" xfId="3936" xr:uid="{896C5EC9-02A5-45DB-B930-822043CC5584}"/>
    <cellStyle name="Normal 8 5 2 2 3" xfId="2222" xr:uid="{626B22A0-BB73-4399-B6F9-0C4AC257E44F}"/>
    <cellStyle name="Normal 8 5 2 2 3 2" xfId="3937" xr:uid="{D85E981E-F968-40BA-B1A7-1E95BFE09962}"/>
    <cellStyle name="Normal 8 5 2 2 3 3" xfId="3938" xr:uid="{C432BB9E-850D-45AC-A031-3EFF2F8A7418}"/>
    <cellStyle name="Normal 8 5 2 2 3 4" xfId="3939" xr:uid="{6CDC65ED-81D8-42F0-8280-2ECC6C57D406}"/>
    <cellStyle name="Normal 8 5 2 2 4" xfId="3940" xr:uid="{A56F7DAD-2BC4-4561-882C-5136440E6E31}"/>
    <cellStyle name="Normal 8 5 2 2 5" xfId="3941" xr:uid="{7F3BC706-1DD8-43E9-A746-DF348172781B}"/>
    <cellStyle name="Normal 8 5 2 2 6" xfId="3942" xr:uid="{F0577422-84C7-43A6-9C2D-FCA5E86A4DF2}"/>
    <cellStyle name="Normal 8 5 2 3" xfId="828" xr:uid="{FDCBE58E-FBD0-4B94-8A51-8FCC61B78CCC}"/>
    <cellStyle name="Normal 8 5 2 3 2" xfId="2223" xr:uid="{337E4BEF-7145-4152-959E-05CA3E607D39}"/>
    <cellStyle name="Normal 8 5 2 3 2 2" xfId="3943" xr:uid="{19473A82-C788-40F2-8653-42CF678A45F2}"/>
    <cellStyle name="Normal 8 5 2 3 2 3" xfId="3944" xr:uid="{75532FE4-E75A-483A-83F8-4851317F3D8B}"/>
    <cellStyle name="Normal 8 5 2 3 2 4" xfId="3945" xr:uid="{5DB77B98-1767-47ED-997A-C04A40D5CA45}"/>
    <cellStyle name="Normal 8 5 2 3 3" xfId="3946" xr:uid="{C559F207-D7DC-4834-B6F7-74D162E4822F}"/>
    <cellStyle name="Normal 8 5 2 3 4" xfId="3947" xr:uid="{B03A4F13-79D9-4731-B31B-8A279B408622}"/>
    <cellStyle name="Normal 8 5 2 3 5" xfId="3948" xr:uid="{CBA0D2E2-316E-410F-B058-9C411C407583}"/>
    <cellStyle name="Normal 8 5 2 4" xfId="2224" xr:uid="{D4E45DCF-42E9-4BC3-BA3F-F524BF23A524}"/>
    <cellStyle name="Normal 8 5 2 4 2" xfId="3949" xr:uid="{85342214-50B0-4B17-8D39-E3E33D9FF05F}"/>
    <cellStyle name="Normal 8 5 2 4 3" xfId="3950" xr:uid="{37649D4E-C420-4480-B87E-D0C6A4343091}"/>
    <cellStyle name="Normal 8 5 2 4 4" xfId="3951" xr:uid="{F13399D5-2E92-42E2-A1C4-B4A29B191850}"/>
    <cellStyle name="Normal 8 5 2 5" xfId="3952" xr:uid="{3D654B50-DE9A-4814-8E71-AFE128622819}"/>
    <cellStyle name="Normal 8 5 2 5 2" xfId="3953" xr:uid="{0E2EE5BC-AA3A-44CC-B284-7CAFBBD924CB}"/>
    <cellStyle name="Normal 8 5 2 5 3" xfId="3954" xr:uid="{582569D6-A980-4E76-B9D0-24762147AF42}"/>
    <cellStyle name="Normal 8 5 2 5 4" xfId="3955" xr:uid="{7707518E-498A-4B21-B4ED-EEABD3E3BBCD}"/>
    <cellStyle name="Normal 8 5 2 6" xfId="3956" xr:uid="{418AA38E-E172-4DF2-AB95-2D30C6D1FD0E}"/>
    <cellStyle name="Normal 8 5 2 7" xfId="3957" xr:uid="{4227C32F-BC9F-420D-942D-61674BE75DD6}"/>
    <cellStyle name="Normal 8 5 2 8" xfId="3958" xr:uid="{E6C27E92-2904-4569-9CCF-6977687C3B10}"/>
    <cellStyle name="Normal 8 5 3" xfId="414" xr:uid="{E6DACEE0-198E-4A40-9D37-6ABA41EF4A64}"/>
    <cellStyle name="Normal 8 5 3 2" xfId="829" xr:uid="{83440D78-B71B-456B-B594-45B11D9AA39D}"/>
    <cellStyle name="Normal 8 5 3 2 2" xfId="830" xr:uid="{77C91FEB-60D2-4C53-945B-CD924675C653}"/>
    <cellStyle name="Normal 8 5 3 2 3" xfId="3959" xr:uid="{C733AC1F-0130-4130-897D-FB1FED6D8CAB}"/>
    <cellStyle name="Normal 8 5 3 2 4" xfId="3960" xr:uid="{00209EB4-7183-44B9-BAC4-FB461B32906E}"/>
    <cellStyle name="Normal 8 5 3 3" xfId="831" xr:uid="{19567697-1C67-45F0-AB8C-EF62F111C9CD}"/>
    <cellStyle name="Normal 8 5 3 3 2" xfId="3961" xr:uid="{5FE9BE08-9900-4DEF-A7FC-08144D95EB27}"/>
    <cellStyle name="Normal 8 5 3 3 3" xfId="3962" xr:uid="{C08159F7-25BF-4A70-893D-D7E60DDF62CF}"/>
    <cellStyle name="Normal 8 5 3 3 4" xfId="3963" xr:uid="{631E8301-5828-495E-BE19-FFFC223007AB}"/>
    <cellStyle name="Normal 8 5 3 4" xfId="3964" xr:uid="{57CCE093-D16E-4F43-9002-663E519624E6}"/>
    <cellStyle name="Normal 8 5 3 5" xfId="3965" xr:uid="{5E7AEAC2-64D1-4874-A3B1-2804FBFBB325}"/>
    <cellStyle name="Normal 8 5 3 6" xfId="3966" xr:uid="{0B688709-A82D-4F5E-8A62-230B91AB0B67}"/>
    <cellStyle name="Normal 8 5 4" xfId="415" xr:uid="{A9BE7DFD-E2CB-44BC-A060-67CFA5FE78F7}"/>
    <cellStyle name="Normal 8 5 4 2" xfId="832" xr:uid="{0806E3E5-3A71-4F59-ACF5-722F6A90891E}"/>
    <cellStyle name="Normal 8 5 4 2 2" xfId="3967" xr:uid="{D2135656-DA35-4B7A-A52D-8883088BC645}"/>
    <cellStyle name="Normal 8 5 4 2 3" xfId="3968" xr:uid="{087D40F9-8B6C-4F54-9E33-A0E59C72BF98}"/>
    <cellStyle name="Normal 8 5 4 2 4" xfId="3969" xr:uid="{D5E36C81-B222-43AD-B284-CDF9805BFA5A}"/>
    <cellStyle name="Normal 8 5 4 3" xfId="3970" xr:uid="{859EF756-0D45-4F5C-A66C-B257D035F17C}"/>
    <cellStyle name="Normal 8 5 4 4" xfId="3971" xr:uid="{D369C206-E161-4D96-A195-5A62C30C0C75}"/>
    <cellStyle name="Normal 8 5 4 5" xfId="3972" xr:uid="{23FBEBC3-B2DD-4FA2-9A4E-3170DC3E2824}"/>
    <cellStyle name="Normal 8 5 5" xfId="833" xr:uid="{E2CB4D5B-9252-4C6A-AC96-A4AF66C60EF3}"/>
    <cellStyle name="Normal 8 5 5 2" xfId="3973" xr:uid="{A1D3DDB8-ECCF-4D7B-846F-7E96AEC84F20}"/>
    <cellStyle name="Normal 8 5 5 3" xfId="3974" xr:uid="{2F06CC42-DFCC-4EC7-BFD3-E44E90ED7166}"/>
    <cellStyle name="Normal 8 5 5 4" xfId="3975" xr:uid="{AE97910A-A6B3-4C13-982B-40E5138887B3}"/>
    <cellStyle name="Normal 8 5 6" xfId="3976" xr:uid="{5DF59D8D-851C-40DA-8E8A-CEFBB2C3EA49}"/>
    <cellStyle name="Normal 8 5 6 2" xfId="3977" xr:uid="{64D2FC90-E432-4827-A2BD-BD102DA1F4DD}"/>
    <cellStyle name="Normal 8 5 6 3" xfId="3978" xr:uid="{A5A955B9-9583-440C-9C9C-59EF3FF2067C}"/>
    <cellStyle name="Normal 8 5 6 4" xfId="3979" xr:uid="{F8F8E300-005F-4AC9-9D65-EBA8473643DB}"/>
    <cellStyle name="Normal 8 5 7" xfId="3980" xr:uid="{9A3BE6C9-926C-4408-B996-BE18758C4BF7}"/>
    <cellStyle name="Normal 8 5 8" xfId="3981" xr:uid="{30DBEA37-2272-4482-AAF0-B947F5649BF2}"/>
    <cellStyle name="Normal 8 5 9" xfId="3982" xr:uid="{84156A55-AE3B-47DC-9B69-19E3EE45BF4C}"/>
    <cellStyle name="Normal 8 6" xfId="186" xr:uid="{771CF566-B93E-49F8-9450-61137647C48A}"/>
    <cellStyle name="Normal 8 6 2" xfId="416" xr:uid="{D40A0F8B-A138-4737-881F-42536AABE643}"/>
    <cellStyle name="Normal 8 6 2 2" xfId="834" xr:uid="{B3CAA377-EE32-45AF-897B-E905E4177163}"/>
    <cellStyle name="Normal 8 6 2 2 2" xfId="2225" xr:uid="{0BEC3F0C-CEE7-41AC-B614-D775CC2654CD}"/>
    <cellStyle name="Normal 8 6 2 2 2 2" xfId="2226" xr:uid="{D7C55936-2C6C-4AA2-A678-105259DF8CB8}"/>
    <cellStyle name="Normal 8 6 2 2 3" xfId="2227" xr:uid="{1EF0E3F7-F10F-4A8A-B813-E0B20CEB3A47}"/>
    <cellStyle name="Normal 8 6 2 2 4" xfId="3983" xr:uid="{A5BC6F83-5D19-4D47-9129-86AFE9A6EA64}"/>
    <cellStyle name="Normal 8 6 2 3" xfId="2228" xr:uid="{9D5908E2-F615-41C1-94C5-F12C1883ECC3}"/>
    <cellStyle name="Normal 8 6 2 3 2" xfId="2229" xr:uid="{404FA792-E01A-498A-B5EB-AA3C95AF51D3}"/>
    <cellStyle name="Normal 8 6 2 3 3" xfId="3984" xr:uid="{B417AAE0-94C6-456A-A829-A559C267A10A}"/>
    <cellStyle name="Normal 8 6 2 3 4" xfId="3985" xr:uid="{6CB24901-AEAA-4BBD-B452-288D82A90AD8}"/>
    <cellStyle name="Normal 8 6 2 4" xfId="2230" xr:uid="{ACB5E5DB-1DCE-48DD-AE52-7D9BC58D3B53}"/>
    <cellStyle name="Normal 8 6 2 5" xfId="3986" xr:uid="{E75CED89-7278-4BC8-A1CC-18C9AB19418D}"/>
    <cellStyle name="Normal 8 6 2 6" xfId="3987" xr:uid="{9B35A485-9385-4B4A-A1CC-98F98B7B86A2}"/>
    <cellStyle name="Normal 8 6 3" xfId="835" xr:uid="{C492EC06-1FF1-4F3A-BC06-B51A5BDBF62A}"/>
    <cellStyle name="Normal 8 6 3 2" xfId="2231" xr:uid="{7D8AC0E3-D09C-48F7-8FDC-5322E2912D0B}"/>
    <cellStyle name="Normal 8 6 3 2 2" xfId="2232" xr:uid="{1C99F428-A01F-43A6-9291-482DBFF66FDA}"/>
    <cellStyle name="Normal 8 6 3 2 3" xfId="3988" xr:uid="{C9A95EE6-2BBF-4B89-917D-9589E8053815}"/>
    <cellStyle name="Normal 8 6 3 2 4" xfId="3989" xr:uid="{21C8BF49-B1B8-4417-89B1-C32BE99BDB2A}"/>
    <cellStyle name="Normal 8 6 3 3" xfId="2233" xr:uid="{4F089429-5A1B-4996-A416-7467286BB2ED}"/>
    <cellStyle name="Normal 8 6 3 4" xfId="3990" xr:uid="{DC1E1CC1-9B12-4381-A82F-A6E1E30AE469}"/>
    <cellStyle name="Normal 8 6 3 5" xfId="3991" xr:uid="{0BDC928B-475C-4043-9597-F266A47A930D}"/>
    <cellStyle name="Normal 8 6 4" xfId="2234" xr:uid="{32433268-75E5-4282-A214-3DE92C7BE245}"/>
    <cellStyle name="Normal 8 6 4 2" xfId="2235" xr:uid="{30B4DAF9-26F6-4E28-8BDE-BAD42A0A0645}"/>
    <cellStyle name="Normal 8 6 4 3" xfId="3992" xr:uid="{9D7B9CBE-F6BD-42E2-B41B-AFE96143CA55}"/>
    <cellStyle name="Normal 8 6 4 4" xfId="3993" xr:uid="{D57DA8DD-551A-46B8-8B41-32FBD17A12ED}"/>
    <cellStyle name="Normal 8 6 5" xfId="2236" xr:uid="{8F2995F6-EFFF-437F-8D93-46473F39B78A}"/>
    <cellStyle name="Normal 8 6 5 2" xfId="3994" xr:uid="{2314DC24-B0C7-4248-9A82-5C9AB02418A8}"/>
    <cellStyle name="Normal 8 6 5 3" xfId="3995" xr:uid="{B77F349C-8A79-4EF5-AD2A-9794E066D51B}"/>
    <cellStyle name="Normal 8 6 5 4" xfId="3996" xr:uid="{A66ABCBF-81BD-463D-8F80-C504F7B79FD6}"/>
    <cellStyle name="Normal 8 6 6" xfId="3997" xr:uid="{2EC93F41-1887-463F-AC95-24834198CA58}"/>
    <cellStyle name="Normal 8 6 7" xfId="3998" xr:uid="{8E4C4A4D-9F6B-4923-B70D-92E675E43747}"/>
    <cellStyle name="Normal 8 6 8" xfId="3999" xr:uid="{C40978C0-7084-479E-8BDB-9A7343F0998A}"/>
    <cellStyle name="Normal 8 7" xfId="417" xr:uid="{4982F992-5E01-4727-85D3-A3801D684EF7}"/>
    <cellStyle name="Normal 8 7 2" xfId="836" xr:uid="{955C4722-4513-466E-A5C3-E6C24981685D}"/>
    <cellStyle name="Normal 8 7 2 2" xfId="837" xr:uid="{F7334748-0215-4550-93C2-6587C2C13D30}"/>
    <cellStyle name="Normal 8 7 2 2 2" xfId="2237" xr:uid="{657F18F7-BA09-432C-B829-BD06BB3B361D}"/>
    <cellStyle name="Normal 8 7 2 2 3" xfId="4000" xr:uid="{BA92A82A-6BDD-49A3-B103-02B28F71768B}"/>
    <cellStyle name="Normal 8 7 2 2 4" xfId="4001" xr:uid="{F9F7C950-E77D-4B47-A9A3-D2A9DEB3EAFF}"/>
    <cellStyle name="Normal 8 7 2 3" xfId="2238" xr:uid="{64FA666F-BDB7-40B8-BD57-7D5707BEA101}"/>
    <cellStyle name="Normal 8 7 2 4" xfId="4002" xr:uid="{2B8B48AB-C7FD-41EC-97E8-B2A067859461}"/>
    <cellStyle name="Normal 8 7 2 5" xfId="4003" xr:uid="{37CC5A7A-468F-4A34-9D95-8AD4ACCDD112}"/>
    <cellStyle name="Normal 8 7 3" xfId="838" xr:uid="{E9A926FB-6C93-47CC-8DFD-16F1214F75FB}"/>
    <cellStyle name="Normal 8 7 3 2" xfId="2239" xr:uid="{5CC07449-D4B4-4D03-834A-B0300F10C12B}"/>
    <cellStyle name="Normal 8 7 3 3" xfId="4004" xr:uid="{2255491C-F805-4616-B409-509BC4EDE7AB}"/>
    <cellStyle name="Normal 8 7 3 4" xfId="4005" xr:uid="{40E37B80-21D6-4821-B6D5-0B75797D9674}"/>
    <cellStyle name="Normal 8 7 4" xfId="2240" xr:uid="{EEE2E2B3-1CE5-4520-AEA4-C27FACB2C5FD}"/>
    <cellStyle name="Normal 8 7 4 2" xfId="4006" xr:uid="{248B976C-DC9D-41A4-B95C-AB41FDAD030C}"/>
    <cellStyle name="Normal 8 7 4 3" xfId="4007" xr:uid="{50A46A7F-1C1D-483E-A28D-B3481D7A9F1D}"/>
    <cellStyle name="Normal 8 7 4 4" xfId="4008" xr:uid="{80753874-07DD-4815-BF1B-2EDF2B727F1A}"/>
    <cellStyle name="Normal 8 7 5" xfId="4009" xr:uid="{F41991DD-BAE4-42CB-9621-6F977E9E94F0}"/>
    <cellStyle name="Normal 8 7 6" xfId="4010" xr:uid="{E49CBA70-C68E-4677-8BED-3169C45B0A4C}"/>
    <cellStyle name="Normal 8 7 7" xfId="4011" xr:uid="{754E851B-B02B-4FE2-B901-F2012552A14D}"/>
    <cellStyle name="Normal 8 8" xfId="418" xr:uid="{8984F39B-0C15-4F0A-B38D-B03FF8EA145D}"/>
    <cellStyle name="Normal 8 8 2" xfId="839" xr:uid="{856D6A50-0132-4EA8-A3A1-9F775E257A1C}"/>
    <cellStyle name="Normal 8 8 2 2" xfId="2241" xr:uid="{5D5C80DC-648B-4613-87DB-D8407DDCB2E4}"/>
    <cellStyle name="Normal 8 8 2 3" xfId="4012" xr:uid="{00FC5C15-3361-4F5D-B53A-1877196031EC}"/>
    <cellStyle name="Normal 8 8 2 4" xfId="4013" xr:uid="{10A211F6-BB86-47F4-9D16-7E479705E1B0}"/>
    <cellStyle name="Normal 8 8 3" xfId="2242" xr:uid="{5721D93A-1DCB-4F8F-823C-31CF7C1EDB37}"/>
    <cellStyle name="Normal 8 8 3 2" xfId="4014" xr:uid="{D7C4C16F-893D-41B0-B13A-56C50D32029B}"/>
    <cellStyle name="Normal 8 8 3 3" xfId="4015" xr:uid="{87068CD1-164D-45F1-A750-D94B4D2F1AA1}"/>
    <cellStyle name="Normal 8 8 3 4" xfId="4016" xr:uid="{FE087995-A793-41BB-A4EE-A450D49EB2BB}"/>
    <cellStyle name="Normal 8 8 4" xfId="4017" xr:uid="{78A0510F-2679-4BD9-9541-9F7115B65456}"/>
    <cellStyle name="Normal 8 8 5" xfId="4018" xr:uid="{8091FEB6-8074-4D6C-844F-2CCE0F8493F4}"/>
    <cellStyle name="Normal 8 8 6" xfId="4019" xr:uid="{A6553DC6-1A12-4F47-AED2-FB0399C8CD64}"/>
    <cellStyle name="Normal 8 9" xfId="419" xr:uid="{A08F1BCC-2DC5-42C9-A08B-8BEE3873E614}"/>
    <cellStyle name="Normal 8 9 2" xfId="2243" xr:uid="{53EB6A9D-D240-427A-928E-EECA1053EE81}"/>
    <cellStyle name="Normal 8 9 2 2" xfId="4020" xr:uid="{6DC46872-160C-4D44-8036-2B3A54FAD5DE}"/>
    <cellStyle name="Normal 8 9 2 2 2" xfId="4425" xr:uid="{51B7498E-2C3B-4EC4-A67F-D8FB4E439691}"/>
    <cellStyle name="Normal 8 9 2 2 3" xfId="4704" xr:uid="{0DAF5301-D8F8-433C-8240-5A99EEE6B911}"/>
    <cellStyle name="Normal 8 9 2 3" xfId="4021" xr:uid="{AD2F06BD-7FAE-4657-9E07-3295F0EA816F}"/>
    <cellStyle name="Normal 8 9 2 4" xfId="4022" xr:uid="{8FC2F9E1-31DC-4667-A1DB-C5D555E2C9B9}"/>
    <cellStyle name="Normal 8 9 3" xfId="4023" xr:uid="{E9E3F0A0-F38E-41C9-ADAA-05C56354411B}"/>
    <cellStyle name="Normal 8 9 4" xfId="4024" xr:uid="{D83071F0-202D-4AB8-A8C5-8F33F04E8D4C}"/>
    <cellStyle name="Normal 8 9 4 2" xfId="4595" xr:uid="{C5F2A3C3-FBA6-437B-BBB9-BEC88EC05CBF}"/>
    <cellStyle name="Normal 8 9 4 3" xfId="4705" xr:uid="{A89F4275-C5DE-4F50-889E-143F88C5B66E}"/>
    <cellStyle name="Normal 8 9 4 4" xfId="4624" xr:uid="{B77858E8-C1E8-4271-A66A-9A7412C1636B}"/>
    <cellStyle name="Normal 8 9 5" xfId="4025" xr:uid="{CDA47C22-B696-4F76-925E-765DA0D82397}"/>
    <cellStyle name="Normal 9" xfId="83" xr:uid="{6A7E5B37-F96E-46CB-B914-1FD8135FE1C0}"/>
    <cellStyle name="Normal 9 10" xfId="420" xr:uid="{054A879B-4602-4B76-B72F-156B0765363C}"/>
    <cellStyle name="Normal 9 10 2" xfId="2244" xr:uid="{02425A8A-3AF1-49A8-8D3B-3DDE8CA3B761}"/>
    <cellStyle name="Normal 9 10 2 2" xfId="4026" xr:uid="{B19FC21D-2306-426E-89EB-3927ED4748A3}"/>
    <cellStyle name="Normal 9 10 2 3" xfId="4027" xr:uid="{5AF5CED6-559D-43CC-BBE6-F8ED93A15B50}"/>
    <cellStyle name="Normal 9 10 2 4" xfId="4028" xr:uid="{AA0A1CDA-0727-4F26-ABE3-20784AA04C09}"/>
    <cellStyle name="Normal 9 10 3" xfId="4029" xr:uid="{070BAA19-026E-4943-AC04-82F48D89CF45}"/>
    <cellStyle name="Normal 9 10 4" xfId="4030" xr:uid="{4BE40A01-7A42-4086-921C-CB89DAA7EF81}"/>
    <cellStyle name="Normal 9 10 5" xfId="4031" xr:uid="{8E3E8F89-2BE9-4880-B855-A124FE3F0A13}"/>
    <cellStyle name="Normal 9 11" xfId="2245" xr:uid="{3B793C08-18B3-4C8E-9B20-7745DA33D3E8}"/>
    <cellStyle name="Normal 9 11 2" xfId="4032" xr:uid="{87D44A11-5FD4-4386-B9AF-8593EB9B3B03}"/>
    <cellStyle name="Normal 9 11 3" xfId="4033" xr:uid="{098CD6FB-932E-49A7-B07B-85513FBA1810}"/>
    <cellStyle name="Normal 9 11 4" xfId="4034" xr:uid="{40D553CA-FFB5-478E-9C4E-5F1CA74CD10F}"/>
    <cellStyle name="Normal 9 12" xfId="4035" xr:uid="{B54A5D77-6219-409C-8A8D-ADAA84277A65}"/>
    <cellStyle name="Normal 9 12 2" xfId="4036" xr:uid="{5FFEC362-043F-4473-9DDC-16AB2C0CB972}"/>
    <cellStyle name="Normal 9 12 3" xfId="4037" xr:uid="{A492B409-EEE1-4D3B-866F-8B0CD4F6BCD3}"/>
    <cellStyle name="Normal 9 12 4" xfId="4038" xr:uid="{E1F918BC-ED49-40D9-91F4-2518055DA5D7}"/>
    <cellStyle name="Normal 9 13" xfId="4039" xr:uid="{943A6812-2EB0-43F8-8946-BB6568379C2F}"/>
    <cellStyle name="Normal 9 13 2" xfId="4040" xr:uid="{3B3BF7FE-6E3C-4527-B709-EAB7214FD86F}"/>
    <cellStyle name="Normal 9 14" xfId="4041" xr:uid="{925F7C4D-D4C7-4537-AB40-03249BFD00BD}"/>
    <cellStyle name="Normal 9 15" xfId="4042" xr:uid="{8AAD0A73-DF1F-4601-925E-F997A3CE707A}"/>
    <cellStyle name="Normal 9 16" xfId="4043" xr:uid="{E2498A19-9A71-4C31-BB61-3EA5B722BC9E}"/>
    <cellStyle name="Normal 9 2" xfId="84" xr:uid="{E9D3872C-487D-4703-A759-DFF524C1005C}"/>
    <cellStyle name="Normal 9 2 2" xfId="421" xr:uid="{000045CC-1BD7-4CDF-829F-483179B82932}"/>
    <cellStyle name="Normal 9 2 2 2" xfId="4687" xr:uid="{E7D7A2DB-D708-445C-A306-BB9E784B560B}"/>
    <cellStyle name="Normal 9 2 3" xfId="4576" xr:uid="{FAB2086D-86BA-4FD2-854A-C06C12E850CE}"/>
    <cellStyle name="Normal 9 3" xfId="187" xr:uid="{5CEF8ADE-EE39-464C-8200-68087DCF2749}"/>
    <cellStyle name="Normal 9 3 10" xfId="4044" xr:uid="{5A249700-76FF-42B2-8496-476475E5665B}"/>
    <cellStyle name="Normal 9 3 11" xfId="4045" xr:uid="{EA24C1ED-F94C-49B5-9DFC-BA36C90DA26A}"/>
    <cellStyle name="Normal 9 3 2" xfId="188" xr:uid="{70FFB34F-A3DE-4B1C-8293-7001212786F4}"/>
    <cellStyle name="Normal 9 3 2 2" xfId="189" xr:uid="{768399F5-6C5E-482E-8152-66F31C1ECB57}"/>
    <cellStyle name="Normal 9 3 2 2 2" xfId="422" xr:uid="{EF6FFC6A-F97E-477D-92E1-3DAB7CC16270}"/>
    <cellStyle name="Normal 9 3 2 2 2 2" xfId="840" xr:uid="{681E8483-9B35-44A1-91C3-98DF9BC6B788}"/>
    <cellStyle name="Normal 9 3 2 2 2 2 2" xfId="841" xr:uid="{DC414CAC-F407-47AE-91E2-24F6C12A9CA1}"/>
    <cellStyle name="Normal 9 3 2 2 2 2 2 2" xfId="2246" xr:uid="{0796F363-705B-4181-BEF4-64AD562FFA36}"/>
    <cellStyle name="Normal 9 3 2 2 2 2 2 2 2" xfId="2247" xr:uid="{53781798-81EC-49AC-B7F7-062100BC31FE}"/>
    <cellStyle name="Normal 9 3 2 2 2 2 2 3" xfId="2248" xr:uid="{87C35154-3309-46CC-B699-2846C9DE4057}"/>
    <cellStyle name="Normal 9 3 2 2 2 2 3" xfId="2249" xr:uid="{9003498B-41F0-48A9-9DFC-0C370257724E}"/>
    <cellStyle name="Normal 9 3 2 2 2 2 3 2" xfId="2250" xr:uid="{242C26C3-0E40-439C-AB23-A0EAD940BC92}"/>
    <cellStyle name="Normal 9 3 2 2 2 2 4" xfId="2251" xr:uid="{F2D93A8E-281E-44F9-BDBD-79FA24C57FB6}"/>
    <cellStyle name="Normal 9 3 2 2 2 3" xfId="842" xr:uid="{721B2158-9247-462D-981B-FC7DB7917DA9}"/>
    <cellStyle name="Normal 9 3 2 2 2 3 2" xfId="2252" xr:uid="{0200BE26-4EA7-4A35-AC19-29BAD9F6DC67}"/>
    <cellStyle name="Normal 9 3 2 2 2 3 2 2" xfId="2253" xr:uid="{258424A4-9AE4-4990-A456-BFC013B838A2}"/>
    <cellStyle name="Normal 9 3 2 2 2 3 3" xfId="2254" xr:uid="{2D34FE94-A711-4061-B02F-78CE1C8A3B7B}"/>
    <cellStyle name="Normal 9 3 2 2 2 3 4" xfId="4046" xr:uid="{2E35810A-CD46-4187-9556-D2244D003806}"/>
    <cellStyle name="Normal 9 3 2 2 2 4" xfId="2255" xr:uid="{7E54A14B-709F-4166-BF01-A19F5A24FC39}"/>
    <cellStyle name="Normal 9 3 2 2 2 4 2" xfId="2256" xr:uid="{41D9C71E-705C-40E5-B8AF-C1F41AE9388A}"/>
    <cellStyle name="Normal 9 3 2 2 2 5" xfId="2257" xr:uid="{D09B51F9-BB37-4A4C-8C28-5B200C9D0F20}"/>
    <cellStyle name="Normal 9 3 2 2 2 6" xfId="4047" xr:uid="{6B6A72AA-5CDD-4AA8-B9CE-19FFD109852D}"/>
    <cellStyle name="Normal 9 3 2 2 3" xfId="423" xr:uid="{63065113-646E-4A30-B307-A319161C509E}"/>
    <cellStyle name="Normal 9 3 2 2 3 2" xfId="843" xr:uid="{9548C50E-7405-405C-96A5-89A7E3AA8FFC}"/>
    <cellStyle name="Normal 9 3 2 2 3 2 2" xfId="844" xr:uid="{FF62D4F5-2696-437E-B19C-3B23FD6BEF0C}"/>
    <cellStyle name="Normal 9 3 2 2 3 2 2 2" xfId="2258" xr:uid="{F1C655ED-5B5C-464D-9AD7-9BCEFD724607}"/>
    <cellStyle name="Normal 9 3 2 2 3 2 2 2 2" xfId="2259" xr:uid="{57A44395-9DB8-47A0-B07C-A8D20FE13F47}"/>
    <cellStyle name="Normal 9 3 2 2 3 2 2 3" xfId="2260" xr:uid="{E55B6CB9-542A-46CE-95D4-B85EE425C07C}"/>
    <cellStyle name="Normal 9 3 2 2 3 2 3" xfId="2261" xr:uid="{E7977544-8C3E-41C3-896A-E58C797560F8}"/>
    <cellStyle name="Normal 9 3 2 2 3 2 3 2" xfId="2262" xr:uid="{D9574554-D6C2-4B5C-9BB6-2716DDD8B64A}"/>
    <cellStyle name="Normal 9 3 2 2 3 2 4" xfId="2263" xr:uid="{3FB060CB-3C8F-4252-A40B-98E5844F3F22}"/>
    <cellStyle name="Normal 9 3 2 2 3 3" xfId="845" xr:uid="{66446710-1BE4-477E-B775-D055129209A2}"/>
    <cellStyle name="Normal 9 3 2 2 3 3 2" xfId="2264" xr:uid="{7092036D-22E8-4D0A-AA9E-A90EFFA5A0E7}"/>
    <cellStyle name="Normal 9 3 2 2 3 3 2 2" xfId="2265" xr:uid="{2F0C0A3B-EB09-49EF-87E8-DAFCE442079D}"/>
    <cellStyle name="Normal 9 3 2 2 3 3 3" xfId="2266" xr:uid="{CAAFDF07-40D5-4B0D-9EB8-714B4A6B709B}"/>
    <cellStyle name="Normal 9 3 2 2 3 4" xfId="2267" xr:uid="{4E22004D-3926-4A2B-BCE3-247FCF45392A}"/>
    <cellStyle name="Normal 9 3 2 2 3 4 2" xfId="2268" xr:uid="{F55E18E4-2350-47F0-A210-72F837189B6B}"/>
    <cellStyle name="Normal 9 3 2 2 3 5" xfId="2269" xr:uid="{A7E7DC87-A7AC-4424-A49F-D0AA0DF3AEA9}"/>
    <cellStyle name="Normal 9 3 2 2 4" xfId="846" xr:uid="{B94D764B-EA95-49EE-B1AA-2AF8991D23CD}"/>
    <cellStyle name="Normal 9 3 2 2 4 2" xfId="847" xr:uid="{D10B9F8B-21E8-4822-B7D6-95851D2CF296}"/>
    <cellStyle name="Normal 9 3 2 2 4 2 2" xfId="2270" xr:uid="{E21BD241-29FE-4C6A-BD0F-3620051AEE76}"/>
    <cellStyle name="Normal 9 3 2 2 4 2 2 2" xfId="2271" xr:uid="{54D92E22-88BE-46B3-9AC8-99A7C520CE82}"/>
    <cellStyle name="Normal 9 3 2 2 4 2 3" xfId="2272" xr:uid="{CDC8295A-4BDD-4EED-8305-B55D04E37517}"/>
    <cellStyle name="Normal 9 3 2 2 4 3" xfId="2273" xr:uid="{C43ED257-CBF4-4A32-823D-B7AC5F700361}"/>
    <cellStyle name="Normal 9 3 2 2 4 3 2" xfId="2274" xr:uid="{A0AF787F-7750-484F-A855-A370A1D68BDF}"/>
    <cellStyle name="Normal 9 3 2 2 4 4" xfId="2275" xr:uid="{5282C28E-07B7-4DFD-BDE1-99092670FD0B}"/>
    <cellStyle name="Normal 9 3 2 2 5" xfId="848" xr:uid="{C95EEE16-8214-4B31-9DB7-7BED1A25AD57}"/>
    <cellStyle name="Normal 9 3 2 2 5 2" xfId="2276" xr:uid="{170501F3-7D6C-4D1F-8496-64367F3D5561}"/>
    <cellStyle name="Normal 9 3 2 2 5 2 2" xfId="2277" xr:uid="{58372DCD-6A41-4C0F-A468-C66D5659259F}"/>
    <cellStyle name="Normal 9 3 2 2 5 3" xfId="2278" xr:uid="{1D3496FE-9F78-46AE-961D-438F5A6AFA8C}"/>
    <cellStyle name="Normal 9 3 2 2 5 4" xfId="4048" xr:uid="{34EFBA0E-3784-40FE-B440-E08089A97325}"/>
    <cellStyle name="Normal 9 3 2 2 6" xfId="2279" xr:uid="{254F0450-6D59-446C-8278-5268CFB5520B}"/>
    <cellStyle name="Normal 9 3 2 2 6 2" xfId="2280" xr:uid="{D9CC31FA-8637-4BA2-90A2-0160C773A632}"/>
    <cellStyle name="Normal 9 3 2 2 7" xfId="2281" xr:uid="{3CA1AA11-7721-4557-9ABA-605A278B3C0D}"/>
    <cellStyle name="Normal 9 3 2 2 8" xfId="4049" xr:uid="{E1A5F4EF-F5E0-4A37-A501-11AC013F6C59}"/>
    <cellStyle name="Normal 9 3 2 3" xfId="424" xr:uid="{74626169-10D9-4792-B44D-266BE13316BC}"/>
    <cellStyle name="Normal 9 3 2 3 2" xfId="849" xr:uid="{081C066B-565F-4DC3-9417-1F1D4C7F6B51}"/>
    <cellStyle name="Normal 9 3 2 3 2 2" xfId="850" xr:uid="{A32D54D2-4849-4208-8D95-9719BD63EFE0}"/>
    <cellStyle name="Normal 9 3 2 3 2 2 2" xfId="2282" xr:uid="{2B587990-5171-46DE-926D-7A38D10F467D}"/>
    <cellStyle name="Normal 9 3 2 3 2 2 2 2" xfId="2283" xr:uid="{2CC96599-3714-4867-A91D-A8A8BC9194D5}"/>
    <cellStyle name="Normal 9 3 2 3 2 2 3" xfId="2284" xr:uid="{E29B854E-BA8D-48BD-85BC-EAF2EFF69667}"/>
    <cellStyle name="Normal 9 3 2 3 2 3" xfId="2285" xr:uid="{06C2D025-AE6B-4A0A-99C6-87BEEC2E5368}"/>
    <cellStyle name="Normal 9 3 2 3 2 3 2" xfId="2286" xr:uid="{442B1589-768F-4330-82B1-123B0B370D1B}"/>
    <cellStyle name="Normal 9 3 2 3 2 4" xfId="2287" xr:uid="{284FD3C4-C24C-4BD0-BF5B-3605D8348AD6}"/>
    <cellStyle name="Normal 9 3 2 3 3" xfId="851" xr:uid="{9AEA9718-CE05-46A4-869F-6784D5527BAB}"/>
    <cellStyle name="Normal 9 3 2 3 3 2" xfId="2288" xr:uid="{F2C68B78-B847-4875-80EA-D11A2208C4C5}"/>
    <cellStyle name="Normal 9 3 2 3 3 2 2" xfId="2289" xr:uid="{E2A246A2-585C-4DE8-B5D1-2506DB554E70}"/>
    <cellStyle name="Normal 9 3 2 3 3 3" xfId="2290" xr:uid="{1E7A2760-CFB7-48B0-94F4-F85A372904DB}"/>
    <cellStyle name="Normal 9 3 2 3 3 4" xfId="4050" xr:uid="{FB0230BC-3437-436C-8EAF-E217AEC658E0}"/>
    <cellStyle name="Normal 9 3 2 3 4" xfId="2291" xr:uid="{554B12BD-FF33-4788-8478-45E873F19F1F}"/>
    <cellStyle name="Normal 9 3 2 3 4 2" xfId="2292" xr:uid="{26DC45F2-BDA9-4A2C-B3E9-E1536F835005}"/>
    <cellStyle name="Normal 9 3 2 3 5" xfId="2293" xr:uid="{E75C5363-5A7D-4AD0-88FE-E7ABAEA43E9A}"/>
    <cellStyle name="Normal 9 3 2 3 6" xfId="4051" xr:uid="{60EEF0BF-46FF-490A-B9EE-5D5C06FADFF4}"/>
    <cellStyle name="Normal 9 3 2 4" xfId="425" xr:uid="{01C9254E-A380-46F2-AC95-11246B00B6A4}"/>
    <cellStyle name="Normal 9 3 2 4 2" xfId="852" xr:uid="{AEE2BD7C-BDFC-4474-B828-67B733971E67}"/>
    <cellStyle name="Normal 9 3 2 4 2 2" xfId="853" xr:uid="{A18099F0-9E32-403E-8926-C2DF39869A8B}"/>
    <cellStyle name="Normal 9 3 2 4 2 2 2" xfId="2294" xr:uid="{DA2DDF4E-7236-40AB-B4FC-3CDB41426B20}"/>
    <cellStyle name="Normal 9 3 2 4 2 2 2 2" xfId="2295" xr:uid="{9BB0E594-0435-40E1-AC43-6E4B0DF25517}"/>
    <cellStyle name="Normal 9 3 2 4 2 2 3" xfId="2296" xr:uid="{B3A0C056-18A4-4C7B-8193-A8F33675ACE1}"/>
    <cellStyle name="Normal 9 3 2 4 2 3" xfId="2297" xr:uid="{C4DCB090-2066-465E-B185-5D46BB503BAA}"/>
    <cellStyle name="Normal 9 3 2 4 2 3 2" xfId="2298" xr:uid="{CDC16272-EFE6-4FD6-BAEE-70BD68D622C5}"/>
    <cellStyle name="Normal 9 3 2 4 2 4" xfId="2299" xr:uid="{46EE2ABE-CDF2-48D6-8416-3C41B87648C2}"/>
    <cellStyle name="Normal 9 3 2 4 3" xfId="854" xr:uid="{EA5385D6-F3D0-4F45-AF62-2FCF9897B1A2}"/>
    <cellStyle name="Normal 9 3 2 4 3 2" xfId="2300" xr:uid="{C38198F4-6C5D-4C01-9EDF-38A7C529169C}"/>
    <cellStyle name="Normal 9 3 2 4 3 2 2" xfId="2301" xr:uid="{5F420FE8-03C4-47A9-B8E0-0E5B64033561}"/>
    <cellStyle name="Normal 9 3 2 4 3 3" xfId="2302" xr:uid="{F55966FE-A09F-40E2-BCA1-E78D6DC55A9D}"/>
    <cellStyle name="Normal 9 3 2 4 4" xfId="2303" xr:uid="{8B4642DE-5CA2-4372-899D-4C19E0090C60}"/>
    <cellStyle name="Normal 9 3 2 4 4 2" xfId="2304" xr:uid="{536E6B83-BA2D-4B93-B784-C10D949068A7}"/>
    <cellStyle name="Normal 9 3 2 4 5" xfId="2305" xr:uid="{8A0A29B8-00BF-4C1C-B243-19769EAB6A3D}"/>
    <cellStyle name="Normal 9 3 2 5" xfId="426" xr:uid="{14F388B6-586E-4E61-BAEF-BA65863B4008}"/>
    <cellStyle name="Normal 9 3 2 5 2" xfId="855" xr:uid="{0C0938AA-FB6E-433B-A9A0-1C6D19F09016}"/>
    <cellStyle name="Normal 9 3 2 5 2 2" xfId="2306" xr:uid="{92969E0D-6EEB-421A-8DF5-76BB83605889}"/>
    <cellStyle name="Normal 9 3 2 5 2 2 2" xfId="2307" xr:uid="{83212C19-3227-4641-AAD8-EBF11FEE1908}"/>
    <cellStyle name="Normal 9 3 2 5 2 3" xfId="2308" xr:uid="{B64DB1BA-700C-48A9-80D2-7C904B9067E2}"/>
    <cellStyle name="Normal 9 3 2 5 3" xfId="2309" xr:uid="{2AF30F94-97F1-412E-9F86-B7DAE3AD1476}"/>
    <cellStyle name="Normal 9 3 2 5 3 2" xfId="2310" xr:uid="{CA4F1780-D00E-4B2F-BB82-8F4D51725833}"/>
    <cellStyle name="Normal 9 3 2 5 4" xfId="2311" xr:uid="{12A67B23-813A-418C-AD81-E7754FD50A40}"/>
    <cellStyle name="Normal 9 3 2 6" xfId="856" xr:uid="{125B52B3-76B1-4F59-8D88-63663801481F}"/>
    <cellStyle name="Normal 9 3 2 6 2" xfId="2312" xr:uid="{86AB1EB6-7F07-433E-974D-68ECB930043F}"/>
    <cellStyle name="Normal 9 3 2 6 2 2" xfId="2313" xr:uid="{18DCF229-89F9-4644-A1F5-67EEB5A9E296}"/>
    <cellStyle name="Normal 9 3 2 6 3" xfId="2314" xr:uid="{9F556AAA-134B-48D7-AC6B-D73E6DBFEDC3}"/>
    <cellStyle name="Normal 9 3 2 6 4" xfId="4052" xr:uid="{330157B3-2B84-416D-B0A8-C7FD1F5F0EB0}"/>
    <cellStyle name="Normal 9 3 2 7" xfId="2315" xr:uid="{FF1DE6CC-76D9-4D6C-BB26-9C956FB4AE9E}"/>
    <cellStyle name="Normal 9 3 2 7 2" xfId="2316" xr:uid="{B607F1B6-F21B-4325-A9D1-818EF10C4A9A}"/>
    <cellStyle name="Normal 9 3 2 8" xfId="2317" xr:uid="{1CE16F10-56FE-4E5F-BFA3-AF901A9BED54}"/>
    <cellStyle name="Normal 9 3 2 9" xfId="4053" xr:uid="{81CC11F9-3CD4-438C-B5C3-7F5CC7505801}"/>
    <cellStyle name="Normal 9 3 3" xfId="190" xr:uid="{7334C6D5-04F1-4CDC-8525-C74CE721DD1F}"/>
    <cellStyle name="Normal 9 3 3 2" xfId="191" xr:uid="{81B358F4-7FEF-4C20-B934-03385D28BB57}"/>
    <cellStyle name="Normal 9 3 3 2 2" xfId="857" xr:uid="{E1E65B29-61F8-4A69-8749-6ADDA5E80B6A}"/>
    <cellStyle name="Normal 9 3 3 2 2 2" xfId="858" xr:uid="{E061DA11-88B5-4191-AF56-316564BAD7A9}"/>
    <cellStyle name="Normal 9 3 3 2 2 2 2" xfId="2318" xr:uid="{4A1B977B-4CD2-4177-B212-44B8B04C4561}"/>
    <cellStyle name="Normal 9 3 3 2 2 2 2 2" xfId="2319" xr:uid="{93A4C4B3-3945-4212-BF53-C2274C85BA02}"/>
    <cellStyle name="Normal 9 3 3 2 2 2 3" xfId="2320" xr:uid="{26D8E3CA-E36A-4FD2-861E-B475C71C8BB7}"/>
    <cellStyle name="Normal 9 3 3 2 2 3" xfId="2321" xr:uid="{23CFCA9C-186A-4185-AAB8-CB4BB5D45D1D}"/>
    <cellStyle name="Normal 9 3 3 2 2 3 2" xfId="2322" xr:uid="{9A2E0E91-7480-4A21-B838-0C4709722844}"/>
    <cellStyle name="Normal 9 3 3 2 2 4" xfId="2323" xr:uid="{11E29878-80B0-4597-8F85-888651F9ADC1}"/>
    <cellStyle name="Normal 9 3 3 2 3" xfId="859" xr:uid="{655CC15F-671B-43DC-92CE-FB687FE21BAD}"/>
    <cellStyle name="Normal 9 3 3 2 3 2" xfId="2324" xr:uid="{FD305BD0-DE22-449A-B157-6F36F803B534}"/>
    <cellStyle name="Normal 9 3 3 2 3 2 2" xfId="2325" xr:uid="{CA6092BB-2B08-4704-A3D4-8485A1058C14}"/>
    <cellStyle name="Normal 9 3 3 2 3 3" xfId="2326" xr:uid="{463AB41A-41E9-45F8-862F-1195177897DF}"/>
    <cellStyle name="Normal 9 3 3 2 3 4" xfId="4054" xr:uid="{709A3C52-57A0-4B96-BBB1-4139E64C4A12}"/>
    <cellStyle name="Normal 9 3 3 2 4" xfId="2327" xr:uid="{A6906A0F-7253-4BDA-A911-14581BA46816}"/>
    <cellStyle name="Normal 9 3 3 2 4 2" xfId="2328" xr:uid="{29203CFC-7CE9-4E2A-BC69-A07BF095D7A4}"/>
    <cellStyle name="Normal 9 3 3 2 5" xfId="2329" xr:uid="{6B805318-822C-4311-B34B-84B9B6E3E4C0}"/>
    <cellStyle name="Normal 9 3 3 2 6" xfId="4055" xr:uid="{D346A271-40F9-410F-A8F7-297584AD8F4F}"/>
    <cellStyle name="Normal 9 3 3 3" xfId="427" xr:uid="{155F52BB-B80D-4610-86E8-4252BB194593}"/>
    <cellStyle name="Normal 9 3 3 3 2" xfId="860" xr:uid="{ECA09A7F-58DD-49FB-AA0C-A762D4EFC5E7}"/>
    <cellStyle name="Normal 9 3 3 3 2 2" xfId="861" xr:uid="{B5334AED-CF9A-4BC7-971E-EE02D9C3D136}"/>
    <cellStyle name="Normal 9 3 3 3 2 2 2" xfId="2330" xr:uid="{4A4C3201-C574-4D7A-BE40-C7E3FE6833DC}"/>
    <cellStyle name="Normal 9 3 3 3 2 2 2 2" xfId="2331" xr:uid="{16D712DD-75AD-42FF-8B98-B4F4BEEC69FC}"/>
    <cellStyle name="Normal 9 3 3 3 2 2 2 2 2" xfId="4780" xr:uid="{AFEA5802-2C0E-4181-A8BE-C6B5285DCB9D}"/>
    <cellStyle name="Normal 9 3 3 3 2 2 3" xfId="2332" xr:uid="{D33E14B0-EF5F-4CAF-8ED5-65B3E85F7366}"/>
    <cellStyle name="Normal 9 3 3 3 2 2 3 2" xfId="4781" xr:uid="{0C4B6E52-1B65-4705-B1C2-479DA0BAC726}"/>
    <cellStyle name="Normal 9 3 3 3 2 3" xfId="2333" xr:uid="{D43FA814-85EF-4DAD-B4D3-A0C9F884B028}"/>
    <cellStyle name="Normal 9 3 3 3 2 3 2" xfId="2334" xr:uid="{4185BB73-9FE6-43DE-B996-1DD42CD36F38}"/>
    <cellStyle name="Normal 9 3 3 3 2 3 2 2" xfId="4783" xr:uid="{EF244D0E-D293-4A95-9246-6080B76EF1A4}"/>
    <cellStyle name="Normal 9 3 3 3 2 3 3" xfId="4782" xr:uid="{5915C372-2C24-4DF9-A7D5-01EEA2B84B73}"/>
    <cellStyle name="Normal 9 3 3 3 2 4" xfId="2335" xr:uid="{D77FC510-4EE8-49E8-88E5-124E5A7999F6}"/>
    <cellStyle name="Normal 9 3 3 3 2 4 2" xfId="4784" xr:uid="{FF711557-0229-4CEF-BE33-019380E50E59}"/>
    <cellStyle name="Normal 9 3 3 3 3" xfId="862" xr:uid="{12A91794-D1C8-485E-81D8-A9B16A506A4F}"/>
    <cellStyle name="Normal 9 3 3 3 3 2" xfId="2336" xr:uid="{27470B20-FBD4-4A96-AB39-06ED981BD0E0}"/>
    <cellStyle name="Normal 9 3 3 3 3 2 2" xfId="2337" xr:uid="{8B718FFC-58DC-4A98-9629-B0B43CEE0535}"/>
    <cellStyle name="Normal 9 3 3 3 3 2 2 2" xfId="4787" xr:uid="{6E9FBF74-26BD-4ED8-B0C3-929513371436}"/>
    <cellStyle name="Normal 9 3 3 3 3 2 3" xfId="4786" xr:uid="{130E35E9-0D83-4CF7-8465-94568856F229}"/>
    <cellStyle name="Normal 9 3 3 3 3 3" xfId="2338" xr:uid="{9EB8949C-129E-47C1-A9EC-4D424AB2ECDF}"/>
    <cellStyle name="Normal 9 3 3 3 3 3 2" xfId="4788" xr:uid="{A3730180-2BFE-425D-9616-582F0E84ADA8}"/>
    <cellStyle name="Normal 9 3 3 3 3 4" xfId="4785" xr:uid="{8C37855A-D651-4E92-B863-9D810362F2DB}"/>
    <cellStyle name="Normal 9 3 3 3 4" xfId="2339" xr:uid="{CDCD8190-E035-4174-BFA0-96CFF8FA737B}"/>
    <cellStyle name="Normal 9 3 3 3 4 2" xfId="2340" xr:uid="{6854A989-5099-4212-81F6-A14859A3C7E7}"/>
    <cellStyle name="Normal 9 3 3 3 4 2 2" xfId="4790" xr:uid="{838D7518-FB07-4BB2-9903-ACB65691F346}"/>
    <cellStyle name="Normal 9 3 3 3 4 3" xfId="4789" xr:uid="{3EF2EF49-21AE-424D-9BE5-05722A77455D}"/>
    <cellStyle name="Normal 9 3 3 3 5" xfId="2341" xr:uid="{C720C36E-DF49-4D3E-9528-1ED4169D4188}"/>
    <cellStyle name="Normal 9 3 3 3 5 2" xfId="4791" xr:uid="{90FD3DDB-7ABE-4A84-8271-1ED1C87DFC92}"/>
    <cellStyle name="Normal 9 3 3 4" xfId="428" xr:uid="{1D35CE55-00DC-47F5-B6BF-18C06DD06494}"/>
    <cellStyle name="Normal 9 3 3 4 2" xfId="863" xr:uid="{1CA612C0-792F-431E-BD64-244923098A8D}"/>
    <cellStyle name="Normal 9 3 3 4 2 2" xfId="2342" xr:uid="{E70DC7A5-98A2-4537-9BC9-9DC813A2A59A}"/>
    <cellStyle name="Normal 9 3 3 4 2 2 2" xfId="2343" xr:uid="{E7C464EC-6103-48F9-B89D-89A5737660B4}"/>
    <cellStyle name="Normal 9 3 3 4 2 2 2 2" xfId="4795" xr:uid="{27AAFB3D-4CA1-476F-A178-6AA9B9E2E374}"/>
    <cellStyle name="Normal 9 3 3 4 2 2 3" xfId="4794" xr:uid="{A566AC21-C699-4452-BC84-9526DA2642E1}"/>
    <cellStyle name="Normal 9 3 3 4 2 3" xfId="2344" xr:uid="{FFA926FB-4984-4E9B-87F4-AE89809FD781}"/>
    <cellStyle name="Normal 9 3 3 4 2 3 2" xfId="4796" xr:uid="{EBFF6FFD-CA55-4F70-901C-96F34A4E83F0}"/>
    <cellStyle name="Normal 9 3 3 4 2 4" xfId="4793" xr:uid="{CE3A06A2-EFAF-452C-9912-4B9C31AEDF9B}"/>
    <cellStyle name="Normal 9 3 3 4 3" xfId="2345" xr:uid="{BB0B161F-42FD-43CC-AFE8-2BF1FC4F4A99}"/>
    <cellStyle name="Normal 9 3 3 4 3 2" xfId="2346" xr:uid="{68DAE45D-A029-4B8F-BFB8-352CE00552E7}"/>
    <cellStyle name="Normal 9 3 3 4 3 2 2" xfId="4798" xr:uid="{CA6FD785-8314-4D4A-9079-8A0D941FB426}"/>
    <cellStyle name="Normal 9 3 3 4 3 3" xfId="4797" xr:uid="{8E0EECBA-8C12-4FFD-9960-9DAFC998D3BF}"/>
    <cellStyle name="Normal 9 3 3 4 4" xfId="2347" xr:uid="{B0C7F987-4EB5-4F00-90F9-DC269D352085}"/>
    <cellStyle name="Normal 9 3 3 4 4 2" xfId="4799" xr:uid="{F40A7A5E-7308-42A9-8B38-2A67035A58BE}"/>
    <cellStyle name="Normal 9 3 3 4 5" xfId="4792" xr:uid="{A6AE0F86-FEF0-46FB-AE32-16EDEDBEF268}"/>
    <cellStyle name="Normal 9 3 3 5" xfId="864" xr:uid="{9309945D-90B8-46D6-A7C9-0DA3587EB0EC}"/>
    <cellStyle name="Normal 9 3 3 5 2" xfId="2348" xr:uid="{E568D239-7288-494D-9932-D29371B2E530}"/>
    <cellStyle name="Normal 9 3 3 5 2 2" xfId="2349" xr:uid="{599C1308-C089-4D2A-86D8-C2FFF40F99C7}"/>
    <cellStyle name="Normal 9 3 3 5 2 2 2" xfId="4802" xr:uid="{DFD8DB11-8B6B-4159-BAB6-BCE784CAF580}"/>
    <cellStyle name="Normal 9 3 3 5 2 3" xfId="4801" xr:uid="{68274CD7-6A3B-446B-9939-232CF99A85ED}"/>
    <cellStyle name="Normal 9 3 3 5 3" xfId="2350" xr:uid="{CB0FB887-AF66-43FE-ADC9-C5E3C8D039FB}"/>
    <cellStyle name="Normal 9 3 3 5 3 2" xfId="4803" xr:uid="{BECFAC9E-D22E-48A2-A612-088AA35B498B}"/>
    <cellStyle name="Normal 9 3 3 5 4" xfId="4056" xr:uid="{A8E8C456-6590-4C24-AB07-9D826020227A}"/>
    <cellStyle name="Normal 9 3 3 5 4 2" xfId="4804" xr:uid="{7B97F3C8-401D-4EC2-9B8A-6A74F3F72955}"/>
    <cellStyle name="Normal 9 3 3 5 5" xfId="4800" xr:uid="{ED895FAF-D57D-4499-8F11-4784A4A6920F}"/>
    <cellStyle name="Normal 9 3 3 6" xfId="2351" xr:uid="{57C04FCC-8050-46DE-9C00-61131834A2D5}"/>
    <cellStyle name="Normal 9 3 3 6 2" xfId="2352" xr:uid="{6A5A2F2E-57FC-477F-BB28-ED7CC4225438}"/>
    <cellStyle name="Normal 9 3 3 6 2 2" xfId="4806" xr:uid="{DEAD4DC5-5C7A-4DBB-899D-87B4392891F6}"/>
    <cellStyle name="Normal 9 3 3 6 3" xfId="4805" xr:uid="{59A26000-F5F4-4076-B414-296817CC7EF9}"/>
    <cellStyle name="Normal 9 3 3 7" xfId="2353" xr:uid="{C9075328-2015-4058-B23B-4BDBBB993C06}"/>
    <cellStyle name="Normal 9 3 3 7 2" xfId="4807" xr:uid="{7671318F-DE2D-455D-8BA2-B8E74F302761}"/>
    <cellStyle name="Normal 9 3 3 8" xfId="4057" xr:uid="{D2122D83-E02C-4052-8740-E1E0BA783086}"/>
    <cellStyle name="Normal 9 3 3 8 2" xfId="4808" xr:uid="{9DE5F1A2-3FBC-4AA2-A803-EA29F8DAFDDC}"/>
    <cellStyle name="Normal 9 3 4" xfId="192" xr:uid="{EC0C5799-E5C2-4B05-95A2-9164AAE5D34C}"/>
    <cellStyle name="Normal 9 3 4 2" xfId="465" xr:uid="{F8DEBB93-24D0-4CA4-BE6B-F043AE8BCAF8}"/>
    <cellStyle name="Normal 9 3 4 2 2" xfId="865" xr:uid="{A2571D21-0978-420C-902E-10E14E444E34}"/>
    <cellStyle name="Normal 9 3 4 2 2 2" xfId="2354" xr:uid="{4D003419-EAE9-4190-A322-8B78A60AB1B6}"/>
    <cellStyle name="Normal 9 3 4 2 2 2 2" xfId="2355" xr:uid="{6EE4C86B-F38D-4CE1-A587-C04285788525}"/>
    <cellStyle name="Normal 9 3 4 2 2 2 2 2" xfId="4813" xr:uid="{63E3EC74-CFAA-4137-8C59-FA247C7DDA50}"/>
    <cellStyle name="Normal 9 3 4 2 2 2 3" xfId="4812" xr:uid="{7298EB9F-0C62-48F6-B0AD-45900309B0D7}"/>
    <cellStyle name="Normal 9 3 4 2 2 3" xfId="2356" xr:uid="{FFDDEA52-97FF-4041-BA1A-734EFEEBE5B4}"/>
    <cellStyle name="Normal 9 3 4 2 2 3 2" xfId="4814" xr:uid="{911B72C2-4CF3-43EF-B220-9DE6D88E4837}"/>
    <cellStyle name="Normal 9 3 4 2 2 4" xfId="4058" xr:uid="{54FB2B7C-C2B7-4639-B7A4-EE5E455F5D44}"/>
    <cellStyle name="Normal 9 3 4 2 2 4 2" xfId="4815" xr:uid="{44C3460E-9E4A-443F-955A-0AB99EFB9394}"/>
    <cellStyle name="Normal 9 3 4 2 2 5" xfId="4811" xr:uid="{E5225132-3777-4B26-8778-E2F2CD8133B9}"/>
    <cellStyle name="Normal 9 3 4 2 3" xfId="2357" xr:uid="{BDAFD3EA-D3A9-44F8-95F8-547CF827DA9F}"/>
    <cellStyle name="Normal 9 3 4 2 3 2" xfId="2358" xr:uid="{10049954-4877-4234-9BE8-D30E6D8C1194}"/>
    <cellStyle name="Normal 9 3 4 2 3 2 2" xfId="4817" xr:uid="{E0DE7CA0-FAF8-458F-91C4-CF2153C4EBA2}"/>
    <cellStyle name="Normal 9 3 4 2 3 3" xfId="4816" xr:uid="{D8F704B7-7A93-47BA-B95F-285D08660DAF}"/>
    <cellStyle name="Normal 9 3 4 2 4" xfId="2359" xr:uid="{3500BF46-F09A-4980-BA5C-3CBA69AC8EB9}"/>
    <cellStyle name="Normal 9 3 4 2 4 2" xfId="4818" xr:uid="{F3885FB1-E416-4850-959D-DB5553B90683}"/>
    <cellStyle name="Normal 9 3 4 2 5" xfId="4059" xr:uid="{0B92CC56-FB3C-4D43-9607-A7307E2B0466}"/>
    <cellStyle name="Normal 9 3 4 2 5 2" xfId="4819" xr:uid="{F5C9E387-F3B3-474F-9DCE-728127787DE3}"/>
    <cellStyle name="Normal 9 3 4 2 6" xfId="4810" xr:uid="{EBA6897B-F82D-4F20-A4F6-4CDFC48413F0}"/>
    <cellStyle name="Normal 9 3 4 3" xfId="866" xr:uid="{C0D3AC93-E137-4161-9923-6F6370451FEB}"/>
    <cellStyle name="Normal 9 3 4 3 2" xfId="2360" xr:uid="{8F11684D-70EA-425C-A143-D88855F449F9}"/>
    <cellStyle name="Normal 9 3 4 3 2 2" xfId="2361" xr:uid="{0B9E82F2-BC98-4FE6-B098-D2627973B73B}"/>
    <cellStyle name="Normal 9 3 4 3 2 2 2" xfId="4822" xr:uid="{20AADF5A-1899-4FD6-BDCA-C81BC8A53A75}"/>
    <cellStyle name="Normal 9 3 4 3 2 3" xfId="4821" xr:uid="{A79C6FDC-BD9E-47CC-AD92-1832B97749E2}"/>
    <cellStyle name="Normal 9 3 4 3 3" xfId="2362" xr:uid="{67EC1DDA-934E-4E2E-95CF-7697DEE04432}"/>
    <cellStyle name="Normal 9 3 4 3 3 2" xfId="4823" xr:uid="{13597435-0A35-4965-B2B4-2BD4A9B5419B}"/>
    <cellStyle name="Normal 9 3 4 3 4" xfId="4060" xr:uid="{08047AE0-5447-4C9F-8A3B-6D80817FD37F}"/>
    <cellStyle name="Normal 9 3 4 3 4 2" xfId="4824" xr:uid="{DC9664B3-BE6F-43DB-81AE-56F015640FC3}"/>
    <cellStyle name="Normal 9 3 4 3 5" xfId="4820" xr:uid="{0EC0D356-9C58-4DDD-9FA9-B4577B5AEE6D}"/>
    <cellStyle name="Normal 9 3 4 4" xfId="2363" xr:uid="{4BA48792-34B2-4064-B613-983EBD32D787}"/>
    <cellStyle name="Normal 9 3 4 4 2" xfId="2364" xr:uid="{CA67AD51-348A-4076-B7CB-4CE2191EEE72}"/>
    <cellStyle name="Normal 9 3 4 4 2 2" xfId="4826" xr:uid="{2018C169-4494-4390-8B50-44314D17ABCD}"/>
    <cellStyle name="Normal 9 3 4 4 3" xfId="4061" xr:uid="{A8D068BA-F0DA-4A47-8A01-53B2AC347C63}"/>
    <cellStyle name="Normal 9 3 4 4 3 2" xfId="4827" xr:uid="{FAF1FE11-670E-48FB-805D-ADC238BA68F3}"/>
    <cellStyle name="Normal 9 3 4 4 4" xfId="4062" xr:uid="{B70D6203-70D8-4CA7-A4C7-3DBE75BD877B}"/>
    <cellStyle name="Normal 9 3 4 4 4 2" xfId="4828" xr:uid="{72A15EA4-F555-47C3-8FD1-F2D46EF8B9D0}"/>
    <cellStyle name="Normal 9 3 4 4 5" xfId="4825" xr:uid="{93F8561F-ED99-45EA-A697-4CC9DF73BB63}"/>
    <cellStyle name="Normal 9 3 4 5" xfId="2365" xr:uid="{DAD09560-E20F-47B9-B33F-CD8D901F6392}"/>
    <cellStyle name="Normal 9 3 4 5 2" xfId="4829" xr:uid="{64A07C57-EB1F-43F7-90B4-CF92D9A4D5F7}"/>
    <cellStyle name="Normal 9 3 4 6" xfId="4063" xr:uid="{B599577C-D178-4668-95B4-7A86F01A64C4}"/>
    <cellStyle name="Normal 9 3 4 6 2" xfId="4830" xr:uid="{1CCB1D73-B9F2-4C8D-B64B-3249C7EC4525}"/>
    <cellStyle name="Normal 9 3 4 7" xfId="4064" xr:uid="{22072733-B5DD-4143-9663-FD4E77121246}"/>
    <cellStyle name="Normal 9 3 4 7 2" xfId="4831" xr:uid="{3CAFE10C-93B1-4B64-8B0F-AF279D601CA1}"/>
    <cellStyle name="Normal 9 3 4 8" xfId="4809" xr:uid="{C5987D70-9B99-43B0-8459-DDF755779A24}"/>
    <cellStyle name="Normal 9 3 5" xfId="429" xr:uid="{84D734D3-374E-40E9-88E6-4566EC4BB0C2}"/>
    <cellStyle name="Normal 9 3 5 2" xfId="867" xr:uid="{06986A02-CAA4-41FE-9A1F-AAA231A35C0F}"/>
    <cellStyle name="Normal 9 3 5 2 2" xfId="868" xr:uid="{10F3995D-28A6-4862-9827-CC0B160C8F6B}"/>
    <cellStyle name="Normal 9 3 5 2 2 2" xfId="2366" xr:uid="{1009545D-9A5A-4755-9069-55588B415D9A}"/>
    <cellStyle name="Normal 9 3 5 2 2 2 2" xfId="2367" xr:uid="{4B51510B-820B-49ED-B5C0-C6326DDB4173}"/>
    <cellStyle name="Normal 9 3 5 2 2 2 2 2" xfId="4836" xr:uid="{42FD5BEF-7096-40C4-BD44-829617F04800}"/>
    <cellStyle name="Normal 9 3 5 2 2 2 3" xfId="4835" xr:uid="{2085D0EB-40C0-49DF-9A0F-1A87E9F5C308}"/>
    <cellStyle name="Normal 9 3 5 2 2 3" xfId="2368" xr:uid="{AAF77AE7-D376-4E1E-B25E-3A0889CF1977}"/>
    <cellStyle name="Normal 9 3 5 2 2 3 2" xfId="4837" xr:uid="{9AC97D3B-18F6-4283-B891-8084759F8570}"/>
    <cellStyle name="Normal 9 3 5 2 2 4" xfId="4834" xr:uid="{FBCE675F-7AB7-4889-8526-11F91AB3B5F6}"/>
    <cellStyle name="Normal 9 3 5 2 3" xfId="2369" xr:uid="{F6EA4705-AFC5-4F9D-9898-FB5D536910AA}"/>
    <cellStyle name="Normal 9 3 5 2 3 2" xfId="2370" xr:uid="{85322601-7086-4B2B-975A-EE0325B5AC6F}"/>
    <cellStyle name="Normal 9 3 5 2 3 2 2" xfId="4839" xr:uid="{F03D89FD-A2A7-47B1-9DBF-47DEDB3E0849}"/>
    <cellStyle name="Normal 9 3 5 2 3 3" xfId="4838" xr:uid="{B45770D9-1E2B-449E-834C-0FDFFBD57E48}"/>
    <cellStyle name="Normal 9 3 5 2 4" xfId="2371" xr:uid="{7E91FB1C-25CC-4D6C-BD90-8A40BF90EB08}"/>
    <cellStyle name="Normal 9 3 5 2 4 2" xfId="4840" xr:uid="{005FA1B8-EDD9-4761-A709-2BC1180E5496}"/>
    <cellStyle name="Normal 9 3 5 2 5" xfId="4833" xr:uid="{9D499B50-BACD-4275-96BD-1CDCC768E678}"/>
    <cellStyle name="Normal 9 3 5 3" xfId="869" xr:uid="{9B776814-B6FF-40BA-9FA0-D4A80ECB5E25}"/>
    <cellStyle name="Normal 9 3 5 3 2" xfId="2372" xr:uid="{499A72FF-D030-40BD-8DC4-298DCBBE7309}"/>
    <cellStyle name="Normal 9 3 5 3 2 2" xfId="2373" xr:uid="{173D3F44-BB82-4C91-9D2F-3F82CF8D9C3F}"/>
    <cellStyle name="Normal 9 3 5 3 2 2 2" xfId="4843" xr:uid="{45A523E2-8B29-4D6D-AE22-F18133B2EAEB}"/>
    <cellStyle name="Normal 9 3 5 3 2 3" xfId="4842" xr:uid="{EAE64A4F-D5DF-4A36-99FD-F86018C5CEDD}"/>
    <cellStyle name="Normal 9 3 5 3 3" xfId="2374" xr:uid="{C1F16169-4102-4A33-B1C2-A7169F8AB53A}"/>
    <cellStyle name="Normal 9 3 5 3 3 2" xfId="4844" xr:uid="{3DFB5A96-0F18-4291-894B-1DF50E434444}"/>
    <cellStyle name="Normal 9 3 5 3 4" xfId="4065" xr:uid="{122AECCA-0A68-44DC-8DF0-7E63C8C54CD0}"/>
    <cellStyle name="Normal 9 3 5 3 4 2" xfId="4845" xr:uid="{024D7CAB-4555-43BE-A576-BE22C15E6F75}"/>
    <cellStyle name="Normal 9 3 5 3 5" xfId="4841" xr:uid="{5BE0ABF7-B955-49E6-8A6E-5D4D69E7A735}"/>
    <cellStyle name="Normal 9 3 5 4" xfId="2375" xr:uid="{1E6AD334-A8BA-4CD1-BA4F-501EB1208B61}"/>
    <cellStyle name="Normal 9 3 5 4 2" xfId="2376" xr:uid="{37F0E280-D810-4B3F-9727-3905FB8467A1}"/>
    <cellStyle name="Normal 9 3 5 4 2 2" xfId="4847" xr:uid="{AA550DE1-14AC-4B82-B1E0-76A8369935A2}"/>
    <cellStyle name="Normal 9 3 5 4 3" xfId="4846" xr:uid="{A88508FE-354F-4819-9B6F-2828C529F450}"/>
    <cellStyle name="Normal 9 3 5 5" xfId="2377" xr:uid="{057C3748-58EE-4F53-AE9E-0F402DF92F6C}"/>
    <cellStyle name="Normal 9 3 5 5 2" xfId="4848" xr:uid="{77445512-8F70-45CC-A7C7-F7E501228312}"/>
    <cellStyle name="Normal 9 3 5 6" xfId="4066" xr:uid="{F45EEDBA-9945-459C-B053-4D634A423B0B}"/>
    <cellStyle name="Normal 9 3 5 6 2" xfId="4849" xr:uid="{755819D5-D9CB-411B-97AF-5E423E7B657B}"/>
    <cellStyle name="Normal 9 3 5 7" xfId="4832" xr:uid="{12CC66DC-ED47-47EF-B248-DC0301B47E96}"/>
    <cellStyle name="Normal 9 3 6" xfId="430" xr:uid="{E06D2B07-F5C5-4921-9801-262DCE25982A}"/>
    <cellStyle name="Normal 9 3 6 2" xfId="870" xr:uid="{9FDAC0FC-F139-4BB3-A455-ACAE919AD545}"/>
    <cellStyle name="Normal 9 3 6 2 2" xfId="2378" xr:uid="{ED7F372A-BD2B-424E-8932-CD27680FB7B0}"/>
    <cellStyle name="Normal 9 3 6 2 2 2" xfId="2379" xr:uid="{C84FEECE-289C-4DF1-BFF8-8A9AD99A7375}"/>
    <cellStyle name="Normal 9 3 6 2 2 2 2" xfId="4853" xr:uid="{A2811D9A-B9FA-4C9A-9CFB-C996109AE885}"/>
    <cellStyle name="Normal 9 3 6 2 2 3" xfId="4852" xr:uid="{6527263C-4338-4000-BE5C-B08EB34C7F5F}"/>
    <cellStyle name="Normal 9 3 6 2 3" xfId="2380" xr:uid="{17FE41B3-0A9E-4527-BCC4-A431F6A20824}"/>
    <cellStyle name="Normal 9 3 6 2 3 2" xfId="4854" xr:uid="{ABD7F735-E543-4962-8564-1F5E593BB5C3}"/>
    <cellStyle name="Normal 9 3 6 2 4" xfId="4067" xr:uid="{E29E3A11-B5C4-450D-B891-33955E19F0A7}"/>
    <cellStyle name="Normal 9 3 6 2 4 2" xfId="4855" xr:uid="{51074500-5F68-401D-BF41-AAA48610694C}"/>
    <cellStyle name="Normal 9 3 6 2 5" xfId="4851" xr:uid="{B7EAE0D4-BF1B-4554-A9A6-0944258A43A3}"/>
    <cellStyle name="Normal 9 3 6 3" xfId="2381" xr:uid="{3CC7F747-EEAC-4F94-9DC8-16266B191CE4}"/>
    <cellStyle name="Normal 9 3 6 3 2" xfId="2382" xr:uid="{7E7E065C-47A8-4610-8CF7-95167A9D11E2}"/>
    <cellStyle name="Normal 9 3 6 3 2 2" xfId="4857" xr:uid="{0F0BAACB-7C1E-4751-A854-6A6C2DA97E81}"/>
    <cellStyle name="Normal 9 3 6 3 3" xfId="4856" xr:uid="{CB1C6E4B-5B59-4B48-8DA0-4F05D2877BEE}"/>
    <cellStyle name="Normal 9 3 6 4" xfId="2383" xr:uid="{67EBDE2E-1687-428C-9E99-212929D35109}"/>
    <cellStyle name="Normal 9 3 6 4 2" xfId="4858" xr:uid="{81F06449-EE30-466B-B80C-DB382E52D78B}"/>
    <cellStyle name="Normal 9 3 6 5" xfId="4068" xr:uid="{A0EB92A9-577B-422E-8A16-F79A500D8B8D}"/>
    <cellStyle name="Normal 9 3 6 5 2" xfId="4859" xr:uid="{8B471E67-396C-43AE-9B4E-C8FB191F600D}"/>
    <cellStyle name="Normal 9 3 6 6" xfId="4850" xr:uid="{05646AB0-5CDB-4656-8F8C-405F9F85FD3E}"/>
    <cellStyle name="Normal 9 3 7" xfId="871" xr:uid="{24029A12-02CE-46D7-8A7F-4E112B2FFCA5}"/>
    <cellStyle name="Normal 9 3 7 2" xfId="2384" xr:uid="{8F97C9C0-6734-40DB-BBC5-C33B6A2A6E8D}"/>
    <cellStyle name="Normal 9 3 7 2 2" xfId="2385" xr:uid="{3F7AC1B2-A5C0-45A3-91F5-8E345A5169EF}"/>
    <cellStyle name="Normal 9 3 7 2 2 2" xfId="4862" xr:uid="{95C9BBE1-B9CF-4DB2-87EB-3B2270EA6FEA}"/>
    <cellStyle name="Normal 9 3 7 2 3" xfId="4861" xr:uid="{83FB12F2-6519-4F26-8A3E-4C21DD6417A7}"/>
    <cellStyle name="Normal 9 3 7 3" xfId="2386" xr:uid="{B6F2A500-17F7-492A-90F5-13A8E8CDAE4A}"/>
    <cellStyle name="Normal 9 3 7 3 2" xfId="4863" xr:uid="{2B0267D8-88AA-41EF-9A19-3F2B8EB5771C}"/>
    <cellStyle name="Normal 9 3 7 4" xfId="4069" xr:uid="{79088EF7-D00A-4C0F-9BB2-B27157550A2E}"/>
    <cellStyle name="Normal 9 3 7 4 2" xfId="4864" xr:uid="{F44752AD-7966-4461-B2BD-9C33B0500BCB}"/>
    <cellStyle name="Normal 9 3 7 5" xfId="4860" xr:uid="{1F782698-3966-41F9-BE16-C54EC841A792}"/>
    <cellStyle name="Normal 9 3 8" xfId="2387" xr:uid="{0A277A96-A782-419C-8EA1-E0EAE140D90F}"/>
    <cellStyle name="Normal 9 3 8 2" xfId="2388" xr:uid="{E87330CA-9112-4B5F-8CEB-44C038572350}"/>
    <cellStyle name="Normal 9 3 8 2 2" xfId="4866" xr:uid="{9DC4C726-F1F3-4BDF-9A6D-80730565324F}"/>
    <cellStyle name="Normal 9 3 8 3" xfId="4070" xr:uid="{5A9E65B5-9958-4263-844F-CFF193DC530E}"/>
    <cellStyle name="Normal 9 3 8 3 2" xfId="4867" xr:uid="{D85D847B-084A-49A0-A570-9E3B574A3A33}"/>
    <cellStyle name="Normal 9 3 8 4" xfId="4071" xr:uid="{84392C14-0A90-4F04-8D9E-536DF8CDC754}"/>
    <cellStyle name="Normal 9 3 8 4 2" xfId="4868" xr:uid="{CE58227D-5E62-43B6-9BFF-14F3C09CF143}"/>
    <cellStyle name="Normal 9 3 8 5" xfId="4865" xr:uid="{2736D86D-0392-45ED-8AA7-6B2E23B4C6F8}"/>
    <cellStyle name="Normal 9 3 9" xfId="2389" xr:uid="{5521BB1F-9943-4C25-A710-15DD05B93C1F}"/>
    <cellStyle name="Normal 9 3 9 2" xfId="4869" xr:uid="{B4881F94-6385-4D75-84A2-012DA88E157E}"/>
    <cellStyle name="Normal 9 4" xfId="193" xr:uid="{48C96538-95E6-4DB8-B82F-79F4ED0A40E6}"/>
    <cellStyle name="Normal 9 4 10" xfId="4072" xr:uid="{51B56E17-BD9F-48FA-B9AE-E7E219842E52}"/>
    <cellStyle name="Normal 9 4 10 2" xfId="4871" xr:uid="{967DABA5-59E3-4EA4-9AFB-6D71D85251F0}"/>
    <cellStyle name="Normal 9 4 11" xfId="4073" xr:uid="{CC6CB3D4-09EF-4ABA-8B17-1F1611174F62}"/>
    <cellStyle name="Normal 9 4 11 2" xfId="4872" xr:uid="{1E6A0B6D-487C-488A-9786-4E32AA29EF60}"/>
    <cellStyle name="Normal 9 4 12" xfId="4870" xr:uid="{4A6ADEB4-86E6-47A2-8B34-E8C74F766F27}"/>
    <cellStyle name="Normal 9 4 2" xfId="194" xr:uid="{A7867C50-8728-4CF3-8A2F-359225C5FCB0}"/>
    <cellStyle name="Normal 9 4 2 10" xfId="4873" xr:uid="{D6A5B6B7-7AB4-4D78-9861-6F106315683A}"/>
    <cellStyle name="Normal 9 4 2 2" xfId="195" xr:uid="{964EC8B9-9059-45F4-98EC-0014B61C83F0}"/>
    <cellStyle name="Normal 9 4 2 2 2" xfId="431" xr:uid="{5DC61483-BD8F-4797-A8DB-97966A71C91D}"/>
    <cellStyle name="Normal 9 4 2 2 2 2" xfId="872" xr:uid="{E071700C-8B50-4A35-B008-955FEC42F29B}"/>
    <cellStyle name="Normal 9 4 2 2 2 2 2" xfId="2390" xr:uid="{139393B8-CA96-4F7F-B054-651445CE6348}"/>
    <cellStyle name="Normal 9 4 2 2 2 2 2 2" xfId="2391" xr:uid="{5AC1F4C4-3AC8-4AE4-A298-2FE569945997}"/>
    <cellStyle name="Normal 9 4 2 2 2 2 2 2 2" xfId="4878" xr:uid="{81F48F96-99BF-4785-8449-603EAE71E6ED}"/>
    <cellStyle name="Normal 9 4 2 2 2 2 2 3" xfId="4877" xr:uid="{A98D6E1D-EFC9-491A-B705-4350DC44050D}"/>
    <cellStyle name="Normal 9 4 2 2 2 2 3" xfId="2392" xr:uid="{E515549E-4815-4548-81CD-E3AC4A53371E}"/>
    <cellStyle name="Normal 9 4 2 2 2 2 3 2" xfId="4879" xr:uid="{021D22D2-909C-4125-9142-2AC315116266}"/>
    <cellStyle name="Normal 9 4 2 2 2 2 4" xfId="4074" xr:uid="{E0F05E4E-53B5-422B-A9F5-C8083886A892}"/>
    <cellStyle name="Normal 9 4 2 2 2 2 4 2" xfId="4880" xr:uid="{5533F683-C03C-4D57-96B4-56ABC3AE6CFE}"/>
    <cellStyle name="Normal 9 4 2 2 2 2 5" xfId="4876" xr:uid="{7F98C5E2-E088-40C1-9B73-909831B72F8E}"/>
    <cellStyle name="Normal 9 4 2 2 2 3" xfId="2393" xr:uid="{F57E0127-5487-4FF2-83E5-948C5552865E}"/>
    <cellStyle name="Normal 9 4 2 2 2 3 2" xfId="2394" xr:uid="{4A6A22D1-721A-4A47-8757-EFE20BC22AF4}"/>
    <cellStyle name="Normal 9 4 2 2 2 3 2 2" xfId="4882" xr:uid="{7C279193-D8E6-4E3D-9859-A20A58C74120}"/>
    <cellStyle name="Normal 9 4 2 2 2 3 3" xfId="4075" xr:uid="{9B107351-472C-4E29-8F3D-1B0E5A48806A}"/>
    <cellStyle name="Normal 9 4 2 2 2 3 3 2" xfId="4883" xr:uid="{10CB8852-6A85-455B-A4FC-9DF7B635E087}"/>
    <cellStyle name="Normal 9 4 2 2 2 3 4" xfId="4076" xr:uid="{9FF3402F-9083-49EE-920D-3B788310B880}"/>
    <cellStyle name="Normal 9 4 2 2 2 3 4 2" xfId="4884" xr:uid="{C08E1F96-1012-48B2-8B17-FFBC999B855C}"/>
    <cellStyle name="Normal 9 4 2 2 2 3 5" xfId="4881" xr:uid="{D43EDBE5-E207-4A64-B911-9712F1C016D3}"/>
    <cellStyle name="Normal 9 4 2 2 2 4" xfId="2395" xr:uid="{C683E064-4F89-4606-9461-82DF381D35B4}"/>
    <cellStyle name="Normal 9 4 2 2 2 4 2" xfId="4885" xr:uid="{271F4225-4960-48F0-8E03-D859D76AFDCD}"/>
    <cellStyle name="Normal 9 4 2 2 2 5" xfId="4077" xr:uid="{FC5A43DA-2819-4BF2-9734-C6F95B05993E}"/>
    <cellStyle name="Normal 9 4 2 2 2 5 2" xfId="4886" xr:uid="{ECA1C739-9657-430D-ADD5-91882B1F8926}"/>
    <cellStyle name="Normal 9 4 2 2 2 6" xfId="4078" xr:uid="{D011C684-CAE7-4C7C-A3CC-81D1718A22D4}"/>
    <cellStyle name="Normal 9 4 2 2 2 6 2" xfId="4887" xr:uid="{5CF59DAA-D05C-4567-BF2A-623BC2D3B0B4}"/>
    <cellStyle name="Normal 9 4 2 2 2 7" xfId="4875" xr:uid="{3B98D8D1-BAD0-4DEB-A787-9F43341F7B73}"/>
    <cellStyle name="Normal 9 4 2 2 3" xfId="873" xr:uid="{FF10813E-65E8-4628-9A6B-9718A6E8755E}"/>
    <cellStyle name="Normal 9 4 2 2 3 2" xfId="2396" xr:uid="{0C9F0613-DC19-4438-99AE-06F767FF3BAB}"/>
    <cellStyle name="Normal 9 4 2 2 3 2 2" xfId="2397" xr:uid="{ADE2125F-A429-46DD-9883-A48F2EE7A4ED}"/>
    <cellStyle name="Normal 9 4 2 2 3 2 2 2" xfId="4890" xr:uid="{E393D2A0-317D-450B-B903-01429C1A8D94}"/>
    <cellStyle name="Normal 9 4 2 2 3 2 3" xfId="4079" xr:uid="{A8DB79C5-3F39-481E-8292-B6C946CB1E1F}"/>
    <cellStyle name="Normal 9 4 2 2 3 2 3 2" xfId="4891" xr:uid="{1F0A6E11-FFCD-435E-BD7F-8E6567422392}"/>
    <cellStyle name="Normal 9 4 2 2 3 2 4" xfId="4080" xr:uid="{50EB6E5B-86A2-49E9-BF55-0BF025C75BE3}"/>
    <cellStyle name="Normal 9 4 2 2 3 2 4 2" xfId="4892" xr:uid="{AFE9BDE9-0B92-44E1-8203-4503CBD51520}"/>
    <cellStyle name="Normal 9 4 2 2 3 2 5" xfId="4889" xr:uid="{A6B3A42F-511D-4A66-B58E-62273A494A49}"/>
    <cellStyle name="Normal 9 4 2 2 3 3" xfId="2398" xr:uid="{AD21E6BA-F13D-4CFC-B78E-6B53A64DFE4F}"/>
    <cellStyle name="Normal 9 4 2 2 3 3 2" xfId="4893" xr:uid="{44EF6B91-9578-404E-97F8-9E207C76BF1F}"/>
    <cellStyle name="Normal 9 4 2 2 3 4" xfId="4081" xr:uid="{678FACA3-C1F3-4551-BDFF-8143E04B8005}"/>
    <cellStyle name="Normal 9 4 2 2 3 4 2" xfId="4894" xr:uid="{30167E07-6455-4466-9D4B-9414C46165EB}"/>
    <cellStyle name="Normal 9 4 2 2 3 5" xfId="4082" xr:uid="{89D01183-5BD8-491E-817F-FEBC5603177A}"/>
    <cellStyle name="Normal 9 4 2 2 3 5 2" xfId="4895" xr:uid="{151C74C6-FB49-4BB6-A7EB-8CC43695D7D7}"/>
    <cellStyle name="Normal 9 4 2 2 3 6" xfId="4888" xr:uid="{753D370C-D443-45A2-B0E8-F800FCDCE828}"/>
    <cellStyle name="Normal 9 4 2 2 4" xfId="2399" xr:uid="{50C731F0-F28B-4828-B46C-ADE21CBC5DC0}"/>
    <cellStyle name="Normal 9 4 2 2 4 2" xfId="2400" xr:uid="{FCF5D95E-F147-4282-97FB-A2FCFA9D32F2}"/>
    <cellStyle name="Normal 9 4 2 2 4 2 2" xfId="4897" xr:uid="{245FA40D-50B4-4A38-9800-F46269AA55DD}"/>
    <cellStyle name="Normal 9 4 2 2 4 3" xfId="4083" xr:uid="{8831AD3E-ECE2-49E8-9318-4F7410A3720C}"/>
    <cellStyle name="Normal 9 4 2 2 4 3 2" xfId="4898" xr:uid="{4DF34D4B-3BB2-41E2-81B1-F9D7B60E96F8}"/>
    <cellStyle name="Normal 9 4 2 2 4 4" xfId="4084" xr:uid="{00CD6E2C-D1FA-4746-BC72-3C00C6BC6A10}"/>
    <cellStyle name="Normal 9 4 2 2 4 4 2" xfId="4899" xr:uid="{F1DBE325-C232-4039-B36F-6FE7F8888202}"/>
    <cellStyle name="Normal 9 4 2 2 4 5" xfId="4896" xr:uid="{21D45391-2F29-4C44-832C-6D15CE87FE8D}"/>
    <cellStyle name="Normal 9 4 2 2 5" xfId="2401" xr:uid="{57F4406B-7C92-4527-BBD8-C5C900023F9F}"/>
    <cellStyle name="Normal 9 4 2 2 5 2" xfId="4085" xr:uid="{8EDBA3F5-478E-4638-9F04-DDCD830A4870}"/>
    <cellStyle name="Normal 9 4 2 2 5 2 2" xfId="4901" xr:uid="{65684220-DD28-4E1F-9AB7-E644BE647F2F}"/>
    <cellStyle name="Normal 9 4 2 2 5 3" xfId="4086" xr:uid="{D6054834-173F-47A1-B1CE-3C58058B9223}"/>
    <cellStyle name="Normal 9 4 2 2 5 3 2" xfId="4902" xr:uid="{CEF2358A-A5CD-478E-9325-6E96DE5343B8}"/>
    <cellStyle name="Normal 9 4 2 2 5 4" xfId="4087" xr:uid="{F61969DA-A9B9-4484-8C9A-5176BC41CAA4}"/>
    <cellStyle name="Normal 9 4 2 2 5 4 2" xfId="4903" xr:uid="{4C649753-53EB-47AD-A8E7-7890C8AFA221}"/>
    <cellStyle name="Normal 9 4 2 2 5 5" xfId="4900" xr:uid="{D7C1F704-69A5-4094-9DE2-71EC393DE84C}"/>
    <cellStyle name="Normal 9 4 2 2 6" xfId="4088" xr:uid="{D677DF74-7B7A-4C65-868F-93173A906A26}"/>
    <cellStyle name="Normal 9 4 2 2 6 2" xfId="4904" xr:uid="{C5C33401-1856-416F-B19B-BD6178F9BF60}"/>
    <cellStyle name="Normal 9 4 2 2 7" xfId="4089" xr:uid="{FC41427D-2121-47DB-881D-1CA9A67DD489}"/>
    <cellStyle name="Normal 9 4 2 2 7 2" xfId="4905" xr:uid="{506C9627-E38A-4860-BE24-88C4B43D319E}"/>
    <cellStyle name="Normal 9 4 2 2 8" xfId="4090" xr:uid="{117B0DD6-8E5C-4488-B608-F5B83AA18E59}"/>
    <cellStyle name="Normal 9 4 2 2 8 2" xfId="4906" xr:uid="{121A4C71-B507-4D3C-99FE-76BF34A63548}"/>
    <cellStyle name="Normal 9 4 2 2 9" xfId="4874" xr:uid="{FBB7B21E-7B2D-4D48-9F86-C3485E713D32}"/>
    <cellStyle name="Normal 9 4 2 3" xfId="432" xr:uid="{162A1D02-7F7E-4AC3-AC2D-37DDBED72B66}"/>
    <cellStyle name="Normal 9 4 2 3 2" xfId="874" xr:uid="{958194E2-7C2F-476F-951D-186172A09B9E}"/>
    <cellStyle name="Normal 9 4 2 3 2 2" xfId="875" xr:uid="{4679FB48-39FA-4409-845C-B2901C4FA60E}"/>
    <cellStyle name="Normal 9 4 2 3 2 2 2" xfId="2402" xr:uid="{FAD41053-AF32-4E2F-87F6-9E1530EC0D43}"/>
    <cellStyle name="Normal 9 4 2 3 2 2 2 2" xfId="2403" xr:uid="{7B6909E6-5753-48C9-9E3A-5403C5079F75}"/>
    <cellStyle name="Normal 9 4 2 3 2 2 2 2 2" xfId="4911" xr:uid="{196F3830-FAB1-45DA-93FD-A1BF614FDCDB}"/>
    <cellStyle name="Normal 9 4 2 3 2 2 2 3" xfId="4910" xr:uid="{96B04647-EA08-4418-92CB-89DC0897796F}"/>
    <cellStyle name="Normal 9 4 2 3 2 2 3" xfId="2404" xr:uid="{8D7756F0-64DA-45A5-A027-92271B8DBBD6}"/>
    <cellStyle name="Normal 9 4 2 3 2 2 3 2" xfId="4912" xr:uid="{44B9B327-C355-40E2-8FA2-37AA87252DCB}"/>
    <cellStyle name="Normal 9 4 2 3 2 2 4" xfId="4909" xr:uid="{45B65466-20CC-4D8C-94EA-8976A880366B}"/>
    <cellStyle name="Normal 9 4 2 3 2 3" xfId="2405" xr:uid="{B5F88898-7316-4444-8AB2-F7A81FCD88A0}"/>
    <cellStyle name="Normal 9 4 2 3 2 3 2" xfId="2406" xr:uid="{74A533FB-84CD-415F-AA7D-BDF75F7132CF}"/>
    <cellStyle name="Normal 9 4 2 3 2 3 2 2" xfId="4914" xr:uid="{1D8A9AA2-7FB4-44B9-8580-7D3F4BEB81E1}"/>
    <cellStyle name="Normal 9 4 2 3 2 3 3" xfId="4913" xr:uid="{33117FB5-D887-4F05-8F9F-F4D66060F4BA}"/>
    <cellStyle name="Normal 9 4 2 3 2 4" xfId="2407" xr:uid="{310B8C44-546B-4FFE-8C7E-65E6C6C6F54E}"/>
    <cellStyle name="Normal 9 4 2 3 2 4 2" xfId="4915" xr:uid="{F5C67D80-8957-4C15-8983-9E8912278453}"/>
    <cellStyle name="Normal 9 4 2 3 2 5" xfId="4908" xr:uid="{088A66BF-66D3-4BE5-9BC8-B90053F1DF94}"/>
    <cellStyle name="Normal 9 4 2 3 3" xfId="876" xr:uid="{5E5CCF59-4E53-4BA7-BD89-C160F5F7198F}"/>
    <cellStyle name="Normal 9 4 2 3 3 2" xfId="2408" xr:uid="{A1E0A60C-2988-4091-A1D7-E0E43F9DF8BF}"/>
    <cellStyle name="Normal 9 4 2 3 3 2 2" xfId="2409" xr:uid="{CC4AF93F-21FC-4C35-BEC7-6BFC34A4EA57}"/>
    <cellStyle name="Normal 9 4 2 3 3 2 2 2" xfId="4918" xr:uid="{6ECE6C6C-C34C-416A-94A0-D1EF97FF7D8B}"/>
    <cellStyle name="Normal 9 4 2 3 3 2 3" xfId="4917" xr:uid="{62E66BA2-61A6-4925-A81C-66499BC446DC}"/>
    <cellStyle name="Normal 9 4 2 3 3 3" xfId="2410" xr:uid="{2B35DC14-9807-4185-8C25-2DF64BD60D16}"/>
    <cellStyle name="Normal 9 4 2 3 3 3 2" xfId="4919" xr:uid="{5B7A676D-8B82-4B3B-B44D-B8EDA03AEE9C}"/>
    <cellStyle name="Normal 9 4 2 3 3 4" xfId="4091" xr:uid="{35532A95-39FB-4C2A-A13C-44041FCAE5C3}"/>
    <cellStyle name="Normal 9 4 2 3 3 4 2" xfId="4920" xr:uid="{EFC9FCF4-C791-47C7-899B-431189205BA9}"/>
    <cellStyle name="Normal 9 4 2 3 3 5" xfId="4916" xr:uid="{642D69A7-BFE5-4292-A340-6B4AE48CDA04}"/>
    <cellStyle name="Normal 9 4 2 3 4" xfId="2411" xr:uid="{AD7ECBA2-5E01-4720-9D54-CC3718C77D36}"/>
    <cellStyle name="Normal 9 4 2 3 4 2" xfId="2412" xr:uid="{EB502AA3-C7BF-4B44-8C16-7D95844DE294}"/>
    <cellStyle name="Normal 9 4 2 3 4 2 2" xfId="4922" xr:uid="{8D303399-3E38-4484-93D5-F3A9DD6FA153}"/>
    <cellStyle name="Normal 9 4 2 3 4 3" xfId="4921" xr:uid="{9781FDCC-C139-4F6D-8794-A2851E530CB9}"/>
    <cellStyle name="Normal 9 4 2 3 5" xfId="2413" xr:uid="{E8F8D643-9C2F-4B6E-94C8-0D54783A1A17}"/>
    <cellStyle name="Normal 9 4 2 3 5 2" xfId="4923" xr:uid="{41113549-D016-4F2C-8C49-CF509E2BE2AA}"/>
    <cellStyle name="Normal 9 4 2 3 6" xfId="4092" xr:uid="{FF15087E-9055-4495-869D-C38C2562EA28}"/>
    <cellStyle name="Normal 9 4 2 3 6 2" xfId="4924" xr:uid="{1BD1E560-02E0-4C87-9701-B986EE2E0641}"/>
    <cellStyle name="Normal 9 4 2 3 7" xfId="4907" xr:uid="{DDE1BC27-3C14-4B20-BAA3-5C90D1C7B783}"/>
    <cellStyle name="Normal 9 4 2 4" xfId="433" xr:uid="{088A2596-1795-4FFC-9A6C-560737AF299F}"/>
    <cellStyle name="Normal 9 4 2 4 2" xfId="877" xr:uid="{F8A1F24A-0FC3-4E01-9154-DF56E583FF4C}"/>
    <cellStyle name="Normal 9 4 2 4 2 2" xfId="2414" xr:uid="{74CC5587-D852-4A4C-87AB-28054E7F4DDF}"/>
    <cellStyle name="Normal 9 4 2 4 2 2 2" xfId="2415" xr:uid="{72095208-83BD-47D1-806B-5C1858A55E26}"/>
    <cellStyle name="Normal 9 4 2 4 2 2 2 2" xfId="4928" xr:uid="{58C675DF-177D-49C6-8B6B-9D56BD971980}"/>
    <cellStyle name="Normal 9 4 2 4 2 2 3" xfId="4927" xr:uid="{157C0787-F317-4F1A-BB19-B47610C92E9D}"/>
    <cellStyle name="Normal 9 4 2 4 2 3" xfId="2416" xr:uid="{F6301CBB-DE99-4B0B-8071-5E4E5B6EB41F}"/>
    <cellStyle name="Normal 9 4 2 4 2 3 2" xfId="4929" xr:uid="{4496C071-DA0C-4A96-99ED-39B8C4D7B551}"/>
    <cellStyle name="Normal 9 4 2 4 2 4" xfId="4093" xr:uid="{F17B2F5E-652A-4FE0-A502-319CFFB78A7A}"/>
    <cellStyle name="Normal 9 4 2 4 2 4 2" xfId="4930" xr:uid="{BFAAC397-B6ED-40F4-80B3-F92F081841A9}"/>
    <cellStyle name="Normal 9 4 2 4 2 5" xfId="4926" xr:uid="{7092EC0B-EEC0-4D89-8A17-8FFFDB1EC1B4}"/>
    <cellStyle name="Normal 9 4 2 4 3" xfId="2417" xr:uid="{79AEEE97-2026-4455-AEFE-5ABDB65C60AC}"/>
    <cellStyle name="Normal 9 4 2 4 3 2" xfId="2418" xr:uid="{D3A80792-3EFA-4AA1-B456-F921E51C01D6}"/>
    <cellStyle name="Normal 9 4 2 4 3 2 2" xfId="4932" xr:uid="{1D0DAA26-8E11-4251-B992-7B24C4624E3D}"/>
    <cellStyle name="Normal 9 4 2 4 3 3" xfId="4931" xr:uid="{FF7FB064-981A-4C02-9603-4E9162525642}"/>
    <cellStyle name="Normal 9 4 2 4 4" xfId="2419" xr:uid="{F2D85B5C-9E03-4715-9B16-95EA6FD9EFD1}"/>
    <cellStyle name="Normal 9 4 2 4 4 2" xfId="4933" xr:uid="{29DE0D2F-2F91-420E-837C-D4ACC0B681F7}"/>
    <cellStyle name="Normal 9 4 2 4 5" xfId="4094" xr:uid="{FBF7A19D-CAFB-4506-9BB4-433795072D0E}"/>
    <cellStyle name="Normal 9 4 2 4 5 2" xfId="4934" xr:uid="{E6FBD89E-9FDD-42CB-B278-445B72B83EEA}"/>
    <cellStyle name="Normal 9 4 2 4 6" xfId="4925" xr:uid="{F07F716F-0108-444D-AB25-A16F174BE560}"/>
    <cellStyle name="Normal 9 4 2 5" xfId="434" xr:uid="{BC4C16D7-F704-4EB4-A8DF-F60F46707A12}"/>
    <cellStyle name="Normal 9 4 2 5 2" xfId="2420" xr:uid="{A27F0800-34DD-45A7-8C06-532DC109F077}"/>
    <cellStyle name="Normal 9 4 2 5 2 2" xfId="2421" xr:uid="{A9A4A9E6-7709-49AC-BD53-17EA486E6AAE}"/>
    <cellStyle name="Normal 9 4 2 5 2 2 2" xfId="4937" xr:uid="{12D3E535-8462-4C1B-B283-B7A50F0BFEAB}"/>
    <cellStyle name="Normal 9 4 2 5 2 3" xfId="4936" xr:uid="{E6B70E3F-8A3F-439B-8F06-A506BA59B661}"/>
    <cellStyle name="Normal 9 4 2 5 3" xfId="2422" xr:uid="{477DDB6F-4C4B-4E04-A603-6C1F49A69537}"/>
    <cellStyle name="Normal 9 4 2 5 3 2" xfId="4938" xr:uid="{26CFAFC5-DA7D-4FA2-AF3A-228768D73ADF}"/>
    <cellStyle name="Normal 9 4 2 5 4" xfId="4095" xr:uid="{FDFEB847-087F-4517-8CEA-3CA5C136E732}"/>
    <cellStyle name="Normal 9 4 2 5 4 2" xfId="4939" xr:uid="{2FB8A371-2E81-4238-9626-463477706DD1}"/>
    <cellStyle name="Normal 9 4 2 5 5" xfId="4935" xr:uid="{7FAB9A59-2383-4794-A2DB-F82184E66D2F}"/>
    <cellStyle name="Normal 9 4 2 6" xfId="2423" xr:uid="{57ED1BE3-174A-493C-8224-033B7A1DBE49}"/>
    <cellStyle name="Normal 9 4 2 6 2" xfId="2424" xr:uid="{57209A2E-6C92-4085-BE68-576D2C5D5951}"/>
    <cellStyle name="Normal 9 4 2 6 2 2" xfId="4941" xr:uid="{CAB16DD9-C767-473F-983E-8692D1819438}"/>
    <cellStyle name="Normal 9 4 2 6 3" xfId="4096" xr:uid="{DF06CB40-92B0-430B-9B21-1E590D7CDE2C}"/>
    <cellStyle name="Normal 9 4 2 6 3 2" xfId="4942" xr:uid="{B4081137-1A03-4879-8697-A5EC13EDEAEF}"/>
    <cellStyle name="Normal 9 4 2 6 4" xfId="4097" xr:uid="{A87E183E-9792-42C0-8D04-05168301701F}"/>
    <cellStyle name="Normal 9 4 2 6 4 2" xfId="4943" xr:uid="{6A722975-74B7-483C-8DC2-E035D9F267DD}"/>
    <cellStyle name="Normal 9 4 2 6 5" xfId="4940" xr:uid="{1A18756D-E355-4530-BD7A-BD0A17179D31}"/>
    <cellStyle name="Normal 9 4 2 7" xfId="2425" xr:uid="{AD26738F-37A8-4FA8-B344-C3FE0EFF471D}"/>
    <cellStyle name="Normal 9 4 2 7 2" xfId="4944" xr:uid="{7A5533AC-6C01-4286-810F-C4FD862A9E5E}"/>
    <cellStyle name="Normal 9 4 2 8" xfId="4098" xr:uid="{273BA47F-C544-4878-A55A-5105E92CC8D6}"/>
    <cellStyle name="Normal 9 4 2 8 2" xfId="4945" xr:uid="{98405CD1-1C9E-48F9-8494-4CB8401E2C9A}"/>
    <cellStyle name="Normal 9 4 2 9" xfId="4099" xr:uid="{B2474DCA-5E9C-4C70-BB62-03B3AA859833}"/>
    <cellStyle name="Normal 9 4 2 9 2" xfId="4946" xr:uid="{D96D0153-A2D0-4EAE-9491-406CE7FE0BB1}"/>
    <cellStyle name="Normal 9 4 3" xfId="196" xr:uid="{3EB2476B-AA83-4E4E-8469-C6C6376B0773}"/>
    <cellStyle name="Normal 9 4 3 2" xfId="197" xr:uid="{2671BED9-ECE5-4DD7-A0DF-C0FD33173155}"/>
    <cellStyle name="Normal 9 4 3 2 2" xfId="878" xr:uid="{F46E027F-55D5-49CD-8F16-B7DA8E8CB84B}"/>
    <cellStyle name="Normal 9 4 3 2 2 2" xfId="2426" xr:uid="{D5B83149-8447-45E1-8DDD-1D83D23CA6A7}"/>
    <cellStyle name="Normal 9 4 3 2 2 2 2" xfId="2427" xr:uid="{47509B7D-C6E6-4E5D-B096-56ABCAC013A5}"/>
    <cellStyle name="Normal 9 4 3 2 2 2 2 2" xfId="4515" xr:uid="{8D7BD963-9AC9-4FEA-8F33-510A2DEF2DCE}"/>
    <cellStyle name="Normal 9 4 3 2 2 2 2 2 2" xfId="5322" xr:uid="{D72EB6BD-B260-4B0D-9017-D3D2D793B86E}"/>
    <cellStyle name="Normal 9 4 3 2 2 2 2 2 3" xfId="4951" xr:uid="{D27E63DF-62AA-4C03-A21A-9B94F69E932A}"/>
    <cellStyle name="Normal 9 4 3 2 2 2 3" xfId="4516" xr:uid="{2586FE56-F27A-448F-9A8F-169250D40350}"/>
    <cellStyle name="Normal 9 4 3 2 2 2 3 2" xfId="5323" xr:uid="{5BFDF5FE-FCDB-45EE-8777-5D29FB91AD63}"/>
    <cellStyle name="Normal 9 4 3 2 2 2 3 3" xfId="4950" xr:uid="{ABB42953-715F-4B80-A2A1-418104B725BC}"/>
    <cellStyle name="Normal 9 4 3 2 2 3" xfId="2428" xr:uid="{26F1EF2E-20F9-489D-A69B-B7AF7479785E}"/>
    <cellStyle name="Normal 9 4 3 2 2 3 2" xfId="4517" xr:uid="{8BE9ED26-95E1-4C3F-B71B-CAB7A4081CA5}"/>
    <cellStyle name="Normal 9 4 3 2 2 3 2 2" xfId="5324" xr:uid="{5656AD8B-EB2A-4742-8B49-0A53992A9C77}"/>
    <cellStyle name="Normal 9 4 3 2 2 3 2 3" xfId="4952" xr:uid="{94AEE12F-7CDD-4D18-8414-CD91601E9D66}"/>
    <cellStyle name="Normal 9 4 3 2 2 4" xfId="4100" xr:uid="{91E08994-CB95-4601-A2A4-0D97BCED38BA}"/>
    <cellStyle name="Normal 9 4 3 2 2 4 2" xfId="4953" xr:uid="{734A7AF2-CBE5-46D9-8A44-808CC5224C9D}"/>
    <cellStyle name="Normal 9 4 3 2 2 5" xfId="4949" xr:uid="{1938B3EA-E7D8-492C-BE5A-3E50ACD76CE4}"/>
    <cellStyle name="Normal 9 4 3 2 3" xfId="2429" xr:uid="{2E60C5EC-130D-4AB0-A9D9-B85AA45DBCC1}"/>
    <cellStyle name="Normal 9 4 3 2 3 2" xfId="2430" xr:uid="{548E3D77-11C9-4AB4-9DDB-93DEB534F768}"/>
    <cellStyle name="Normal 9 4 3 2 3 2 2" xfId="4518" xr:uid="{FB044EBB-B440-49BB-A3ED-151383A9F8BE}"/>
    <cellStyle name="Normal 9 4 3 2 3 2 2 2" xfId="5325" xr:uid="{4900842C-8721-4BA7-8D2F-8A38BD3BE886}"/>
    <cellStyle name="Normal 9 4 3 2 3 2 2 3" xfId="4955" xr:uid="{DD754AD0-6270-407A-AFA0-426344352F1A}"/>
    <cellStyle name="Normal 9 4 3 2 3 3" xfId="4101" xr:uid="{5F0AC130-147C-494C-9264-4B61F955F37E}"/>
    <cellStyle name="Normal 9 4 3 2 3 3 2" xfId="4956" xr:uid="{F8BC900B-7A67-4F01-AF6D-494D4273DBB8}"/>
    <cellStyle name="Normal 9 4 3 2 3 4" xfId="4102" xr:uid="{FCFCAF48-7012-4A07-A370-CBB716241EE3}"/>
    <cellStyle name="Normal 9 4 3 2 3 4 2" xfId="4957" xr:uid="{A572DA84-BB17-4039-A6A6-1D68A95FD43B}"/>
    <cellStyle name="Normal 9 4 3 2 3 5" xfId="4954" xr:uid="{DCB541A7-F849-4E0C-9374-EF2AC3306350}"/>
    <cellStyle name="Normal 9 4 3 2 4" xfId="2431" xr:uid="{80A09A1E-B24F-4C30-ABCA-F6959F20ACB2}"/>
    <cellStyle name="Normal 9 4 3 2 4 2" xfId="4519" xr:uid="{4DFF70D2-FEED-4390-9FBB-147BED9AC2E3}"/>
    <cellStyle name="Normal 9 4 3 2 4 2 2" xfId="5326" xr:uid="{02539425-2B34-487B-A301-0D5AF4E1B8C6}"/>
    <cellStyle name="Normal 9 4 3 2 4 2 3" xfId="4958" xr:uid="{6E7F981C-F383-488B-8F1A-795A2F984B4E}"/>
    <cellStyle name="Normal 9 4 3 2 5" xfId="4103" xr:uid="{6450726E-7CE0-4640-90A0-1E95D5A38110}"/>
    <cellStyle name="Normal 9 4 3 2 5 2" xfId="4959" xr:uid="{19AAB004-B329-4B5A-8876-7DA3F1E17D87}"/>
    <cellStyle name="Normal 9 4 3 2 6" xfId="4104" xr:uid="{D052B72C-BE31-448A-985E-39B00358029A}"/>
    <cellStyle name="Normal 9 4 3 2 6 2" xfId="4960" xr:uid="{24BF4DD1-8193-4724-B5ED-A2F71D9B984C}"/>
    <cellStyle name="Normal 9 4 3 2 7" xfId="4948" xr:uid="{0CCAC9C5-066B-4C77-8FB8-D98C48C112FA}"/>
    <cellStyle name="Normal 9 4 3 3" xfId="435" xr:uid="{EB4D839C-D9F6-4940-95A7-0B2B503E4598}"/>
    <cellStyle name="Normal 9 4 3 3 2" xfId="2432" xr:uid="{D6AA7ACF-FF53-416D-A117-C65519F06E14}"/>
    <cellStyle name="Normal 9 4 3 3 2 2" xfId="2433" xr:uid="{9063E19E-55A2-4AA0-B42B-5CB298293A01}"/>
    <cellStyle name="Normal 9 4 3 3 2 2 2" xfId="4520" xr:uid="{6790F7D8-C950-475D-93FD-4084A4711361}"/>
    <cellStyle name="Normal 9 4 3 3 2 2 2 2" xfId="5327" xr:uid="{535F09E1-3439-4A28-85E5-21811460E452}"/>
    <cellStyle name="Normal 9 4 3 3 2 2 2 3" xfId="4963" xr:uid="{CBDE917F-3658-44B2-BBA3-85D2D028AD29}"/>
    <cellStyle name="Normal 9 4 3 3 2 3" xfId="4105" xr:uid="{EB15E1F0-A5FA-43E0-BA4A-E0D7FA08A546}"/>
    <cellStyle name="Normal 9 4 3 3 2 3 2" xfId="4964" xr:uid="{6199A2F4-5656-45CE-A043-8981F4B49107}"/>
    <cellStyle name="Normal 9 4 3 3 2 4" xfId="4106" xr:uid="{8BF7A535-9604-48F9-85A8-A0614E378688}"/>
    <cellStyle name="Normal 9 4 3 3 2 4 2" xfId="4965" xr:uid="{5C826CB2-5DEF-47F8-B91A-EBA306C9BC64}"/>
    <cellStyle name="Normal 9 4 3 3 2 5" xfId="4962" xr:uid="{C1EE1C9A-DB9A-4A0E-8D4C-559C51A4D21C}"/>
    <cellStyle name="Normal 9 4 3 3 3" xfId="2434" xr:uid="{860DFA06-34D9-4F09-8D3C-5BE32ED0E867}"/>
    <cellStyle name="Normal 9 4 3 3 3 2" xfId="4521" xr:uid="{8B54D191-301F-40BD-9D8E-DA7E89D741CF}"/>
    <cellStyle name="Normal 9 4 3 3 3 2 2" xfId="5328" xr:uid="{B7615BF7-60FD-44F8-B480-F042427D6C0B}"/>
    <cellStyle name="Normal 9 4 3 3 3 2 3" xfId="4966" xr:uid="{D101BCF9-7408-42B7-B85D-AB147C928188}"/>
    <cellStyle name="Normal 9 4 3 3 4" xfId="4107" xr:uid="{7C1B5FF6-5C4A-438B-8AD8-DCD85164048D}"/>
    <cellStyle name="Normal 9 4 3 3 4 2" xfId="4967" xr:uid="{E6298D4D-1B29-4B6C-B0F5-F3B282FEA135}"/>
    <cellStyle name="Normal 9 4 3 3 5" xfId="4108" xr:uid="{5D9313D4-95D4-40FA-925F-92FFF877B77E}"/>
    <cellStyle name="Normal 9 4 3 3 5 2" xfId="4968" xr:uid="{9067ACD8-E402-43BC-A95A-53D04A173E18}"/>
    <cellStyle name="Normal 9 4 3 3 6" xfId="4961" xr:uid="{7640ECE7-6D4D-4520-B808-684D97170C95}"/>
    <cellStyle name="Normal 9 4 3 4" xfId="2435" xr:uid="{9DA863BE-DEA5-4323-BBA7-01F10DC4D13A}"/>
    <cellStyle name="Normal 9 4 3 4 2" xfId="2436" xr:uid="{8A807283-0787-452A-B0D8-20860D42B9C0}"/>
    <cellStyle name="Normal 9 4 3 4 2 2" xfId="4522" xr:uid="{7D956C1F-1DA2-4F40-9C00-402F185C565E}"/>
    <cellStyle name="Normal 9 4 3 4 2 2 2" xfId="5329" xr:uid="{1C03E7CF-41E8-4D68-AB6F-BBEDCEEC3188}"/>
    <cellStyle name="Normal 9 4 3 4 2 2 3" xfId="4970" xr:uid="{B1C1323E-743A-4853-A069-3C31A7C85AA1}"/>
    <cellStyle name="Normal 9 4 3 4 3" xfId="4109" xr:uid="{222487EA-9145-414B-BC6A-60210247C7A3}"/>
    <cellStyle name="Normal 9 4 3 4 3 2" xfId="4971" xr:uid="{506DF03C-540E-4E43-8933-C463C4B99548}"/>
    <cellStyle name="Normal 9 4 3 4 4" xfId="4110" xr:uid="{55101846-998C-4B33-826B-4405CD8C609B}"/>
    <cellStyle name="Normal 9 4 3 4 4 2" xfId="4972" xr:uid="{5AC5DD2D-375F-42A5-8252-584D1C52B81F}"/>
    <cellStyle name="Normal 9 4 3 4 5" xfId="4969" xr:uid="{42759FB3-4FF8-47DA-AABF-5280EC114247}"/>
    <cellStyle name="Normal 9 4 3 5" xfId="2437" xr:uid="{BE642DB2-D779-4260-93AC-EFCE014826AA}"/>
    <cellStyle name="Normal 9 4 3 5 2" xfId="4111" xr:uid="{FAFA856A-7F47-4B49-9DEF-2FB3FC4E19D6}"/>
    <cellStyle name="Normal 9 4 3 5 2 2" xfId="4974" xr:uid="{7CF5EB0E-2D0B-4500-8EE5-39A09F201AA7}"/>
    <cellStyle name="Normal 9 4 3 5 3" xfId="4112" xr:uid="{48344D98-6978-47EC-AA4A-38022382EE90}"/>
    <cellStyle name="Normal 9 4 3 5 3 2" xfId="4975" xr:uid="{06DB070B-A6EB-4941-BD5B-128B4AB82507}"/>
    <cellStyle name="Normal 9 4 3 5 4" xfId="4113" xr:uid="{2E062437-F2B6-4ED5-9DCA-9C944BD96EE1}"/>
    <cellStyle name="Normal 9 4 3 5 4 2" xfId="4976" xr:uid="{9B14D853-9086-42F9-B931-1B3DB4812016}"/>
    <cellStyle name="Normal 9 4 3 5 5" xfId="4973" xr:uid="{F5E44B5A-45DB-4D16-9B9C-A77FDA5C4C94}"/>
    <cellStyle name="Normal 9 4 3 6" xfId="4114" xr:uid="{C35103A2-D9A3-4B6E-A7B9-A12EF66D09A3}"/>
    <cellStyle name="Normal 9 4 3 6 2" xfId="4977" xr:uid="{35957140-294E-464E-BF6C-C26A7753C502}"/>
    <cellStyle name="Normal 9 4 3 7" xfId="4115" xr:uid="{2F3E50C4-2B8C-440D-86F2-D872028477C7}"/>
    <cellStyle name="Normal 9 4 3 7 2" xfId="4978" xr:uid="{CD10ADFF-CDEF-4756-8EFD-3FE5564987B4}"/>
    <cellStyle name="Normal 9 4 3 8" xfId="4116" xr:uid="{5DCCCFE1-ABB1-4672-B793-3002B98064AB}"/>
    <cellStyle name="Normal 9 4 3 8 2" xfId="4979" xr:uid="{1C782027-DF2E-4ECB-A4D3-9051AD307DEE}"/>
    <cellStyle name="Normal 9 4 3 9" xfId="4947" xr:uid="{6A7EC2A6-2242-41C3-AA54-9FCEEE366BA5}"/>
    <cellStyle name="Normal 9 4 4" xfId="198" xr:uid="{23FEA42A-F533-4329-9017-0D923D2A6742}"/>
    <cellStyle name="Normal 9 4 4 2" xfId="879" xr:uid="{5F6A50CD-CA32-41E4-8B99-5E5475FA18CE}"/>
    <cellStyle name="Normal 9 4 4 2 2" xfId="880" xr:uid="{EFDD3E77-EF68-4121-A90F-FC660B76B097}"/>
    <cellStyle name="Normal 9 4 4 2 2 2" xfId="2438" xr:uid="{A565D667-12DB-448A-B2C6-D672F57E25F8}"/>
    <cellStyle name="Normal 9 4 4 2 2 2 2" xfId="2439" xr:uid="{6B74F5A9-3685-4892-9FF6-AD0680B494EE}"/>
    <cellStyle name="Normal 9 4 4 2 2 2 2 2" xfId="4984" xr:uid="{97E674D7-0656-4288-A679-9B0232802A73}"/>
    <cellStyle name="Normal 9 4 4 2 2 2 3" xfId="4983" xr:uid="{929DF038-55C0-4857-99F5-53530E503FBE}"/>
    <cellStyle name="Normal 9 4 4 2 2 3" xfId="2440" xr:uid="{F127203B-BB23-4410-BDD8-2E224F640262}"/>
    <cellStyle name="Normal 9 4 4 2 2 3 2" xfId="4985" xr:uid="{9D350DD5-0557-4CBE-AB3F-DEDF0118D007}"/>
    <cellStyle name="Normal 9 4 4 2 2 4" xfId="4117" xr:uid="{97CB9D06-FE8D-49B9-A144-4D1743D80F51}"/>
    <cellStyle name="Normal 9 4 4 2 2 4 2" xfId="4986" xr:uid="{D8AB8699-5EDF-49DF-B505-0FCAC5FBF6AF}"/>
    <cellStyle name="Normal 9 4 4 2 2 5" xfId="4982" xr:uid="{CD8E45E6-D086-4B99-8B6E-132E7215F6D6}"/>
    <cellStyle name="Normal 9 4 4 2 3" xfId="2441" xr:uid="{9CD10C95-5B2E-4A70-B747-9252BCA46150}"/>
    <cellStyle name="Normal 9 4 4 2 3 2" xfId="2442" xr:uid="{4765A466-0061-467E-B35A-08FE45650557}"/>
    <cellStyle name="Normal 9 4 4 2 3 2 2" xfId="4988" xr:uid="{C5CD13C1-AA2D-4387-9A4D-9470A987BECD}"/>
    <cellStyle name="Normal 9 4 4 2 3 3" xfId="4987" xr:uid="{F29F5395-1E1D-49EC-9947-C185532E5D3E}"/>
    <cellStyle name="Normal 9 4 4 2 4" xfId="2443" xr:uid="{F3C2A505-7CFE-4CAB-94A5-49279FA86D30}"/>
    <cellStyle name="Normal 9 4 4 2 4 2" xfId="4989" xr:uid="{EFF81904-DFE6-4547-8544-AF57BE0D3A86}"/>
    <cellStyle name="Normal 9 4 4 2 5" xfId="4118" xr:uid="{DB725011-2BF0-4BD1-B963-E4EA89349F7C}"/>
    <cellStyle name="Normal 9 4 4 2 5 2" xfId="4990" xr:uid="{54839534-6A16-41A9-B570-073B3C3A568B}"/>
    <cellStyle name="Normal 9 4 4 2 6" xfId="4981" xr:uid="{B50BDA4C-79A3-4017-819B-5AED49F701F6}"/>
    <cellStyle name="Normal 9 4 4 3" xfId="881" xr:uid="{CD77FB9D-6829-4DC9-8907-8FB55958ABAF}"/>
    <cellStyle name="Normal 9 4 4 3 2" xfId="2444" xr:uid="{8B7FEBD4-D928-499E-B7B5-75846361375A}"/>
    <cellStyle name="Normal 9 4 4 3 2 2" xfId="2445" xr:uid="{9C302C2A-C75C-46FB-A62A-F9E1D2E9286B}"/>
    <cellStyle name="Normal 9 4 4 3 2 2 2" xfId="4993" xr:uid="{D5EC1890-8FE0-4133-8E37-AAEE9C017699}"/>
    <cellStyle name="Normal 9 4 4 3 2 3" xfId="4992" xr:uid="{43183048-1B43-400C-9D81-40DFFDDF474E}"/>
    <cellStyle name="Normal 9 4 4 3 3" xfId="2446" xr:uid="{95CE8F0C-0AAB-4FCB-AB71-6C86FA587E1C}"/>
    <cellStyle name="Normal 9 4 4 3 3 2" xfId="4994" xr:uid="{C938FC2C-3FB6-4EEE-896F-9B311F20F431}"/>
    <cellStyle name="Normal 9 4 4 3 4" xfId="4119" xr:uid="{708EDD11-09EF-48EB-ACB1-32EE271DF6C1}"/>
    <cellStyle name="Normal 9 4 4 3 4 2" xfId="4995" xr:uid="{CD1AB478-F6AF-43C9-A35D-231B8DFD6946}"/>
    <cellStyle name="Normal 9 4 4 3 5" xfId="4991" xr:uid="{E9C18970-593D-444E-A151-2F2C89A921DF}"/>
    <cellStyle name="Normal 9 4 4 4" xfId="2447" xr:uid="{037E3EC0-F3AF-4C5A-B788-52D6C5B98367}"/>
    <cellStyle name="Normal 9 4 4 4 2" xfId="2448" xr:uid="{2F6359CF-9C20-4EE3-B1B2-A23E9290550B}"/>
    <cellStyle name="Normal 9 4 4 4 2 2" xfId="4997" xr:uid="{5C60D47B-B231-4CCA-B143-EE84E1DFECAC}"/>
    <cellStyle name="Normal 9 4 4 4 3" xfId="4120" xr:uid="{E5BAC93A-D67D-4890-9EDC-39503C3711A6}"/>
    <cellStyle name="Normal 9 4 4 4 3 2" xfId="4998" xr:uid="{E6324AFA-9E11-4603-AD8E-104561E91375}"/>
    <cellStyle name="Normal 9 4 4 4 4" xfId="4121" xr:uid="{7FFEBDC0-BEA5-467E-BB35-87FD06E9728D}"/>
    <cellStyle name="Normal 9 4 4 4 4 2" xfId="4999" xr:uid="{5F0DAC3B-FE92-4E75-A056-64FC0907182F}"/>
    <cellStyle name="Normal 9 4 4 4 5" xfId="4996" xr:uid="{2B44AAE4-6CF5-48B0-AA3A-EC92749F2D0B}"/>
    <cellStyle name="Normal 9 4 4 5" xfId="2449" xr:uid="{D17C3EC5-8356-4FF9-B20B-83585659079B}"/>
    <cellStyle name="Normal 9 4 4 5 2" xfId="5000" xr:uid="{D6B6488F-D110-42F8-A4F5-462C099E51E2}"/>
    <cellStyle name="Normal 9 4 4 6" xfId="4122" xr:uid="{3AAD162B-5C68-4B39-BFE1-23E1F0ECC6F4}"/>
    <cellStyle name="Normal 9 4 4 6 2" xfId="5001" xr:uid="{FDBF4BFE-C75E-4C33-9189-4BFFAEF8C0FB}"/>
    <cellStyle name="Normal 9 4 4 7" xfId="4123" xr:uid="{606B385D-1782-4484-9B50-BA9CBDE9AF4C}"/>
    <cellStyle name="Normal 9 4 4 7 2" xfId="5002" xr:uid="{AE5E3BC7-4B70-4CC9-95ED-9AC35C87F4F8}"/>
    <cellStyle name="Normal 9 4 4 8" xfId="4980" xr:uid="{5C7CE875-2156-4B6B-84A3-16B96A547CC0}"/>
    <cellStyle name="Normal 9 4 5" xfId="436" xr:uid="{0EBED9B4-4150-427A-AA0F-74CA7F88548E}"/>
    <cellStyle name="Normal 9 4 5 2" xfId="882" xr:uid="{703AFD41-E7AD-4E4B-AB48-6CB596543174}"/>
    <cellStyle name="Normal 9 4 5 2 2" xfId="2450" xr:uid="{76E925FB-562F-48FA-ACE8-3F434BF72A64}"/>
    <cellStyle name="Normal 9 4 5 2 2 2" xfId="2451" xr:uid="{D2074B21-E424-406D-BD11-20CE23A2CE47}"/>
    <cellStyle name="Normal 9 4 5 2 2 2 2" xfId="5006" xr:uid="{E20D36F8-852D-4491-AA38-7348A8600739}"/>
    <cellStyle name="Normal 9 4 5 2 2 3" xfId="5005" xr:uid="{CE1ECA28-B642-4C9A-9C25-6670DCF3EC20}"/>
    <cellStyle name="Normal 9 4 5 2 3" xfId="2452" xr:uid="{C51E8F8E-FDD9-4FCE-9499-6AA5D85B2B2F}"/>
    <cellStyle name="Normal 9 4 5 2 3 2" xfId="5007" xr:uid="{111A6AA4-A6EC-4A49-9065-1E9798E0DABC}"/>
    <cellStyle name="Normal 9 4 5 2 4" xfId="4124" xr:uid="{670E432C-1251-4FB2-B3E2-26F3E8AA34C4}"/>
    <cellStyle name="Normal 9 4 5 2 4 2" xfId="5008" xr:uid="{CFF986C7-30AD-4F6B-BDCF-CE31745B984B}"/>
    <cellStyle name="Normal 9 4 5 2 5" xfId="5004" xr:uid="{B3F8E46A-985A-4B5A-86BD-69CB08305A61}"/>
    <cellStyle name="Normal 9 4 5 3" xfId="2453" xr:uid="{E1A7A40F-F761-40FC-8F29-389D37BB1A67}"/>
    <cellStyle name="Normal 9 4 5 3 2" xfId="2454" xr:uid="{1BB53271-E722-40FB-928A-FDC5729B6E83}"/>
    <cellStyle name="Normal 9 4 5 3 2 2" xfId="5010" xr:uid="{9316051B-D175-40D8-9D48-AEDD253ABE04}"/>
    <cellStyle name="Normal 9 4 5 3 3" xfId="4125" xr:uid="{8DB0F8ED-8F5F-43EC-8854-4E732B2DB021}"/>
    <cellStyle name="Normal 9 4 5 3 3 2" xfId="5011" xr:uid="{E60BEDB3-5A15-4FFD-BAA5-1C6F4BE43148}"/>
    <cellStyle name="Normal 9 4 5 3 4" xfId="4126" xr:uid="{EEFA0A58-196B-46A0-B497-624C4BEA9071}"/>
    <cellStyle name="Normal 9 4 5 3 4 2" xfId="5012" xr:uid="{9E2CAD2D-B2F5-4E3D-B394-8C5EA32879BB}"/>
    <cellStyle name="Normal 9 4 5 3 5" xfId="5009" xr:uid="{8149AFD0-D949-4D12-A1C7-CEAD741AF4E4}"/>
    <cellStyle name="Normal 9 4 5 4" xfId="2455" xr:uid="{CF39736B-DF19-435F-8E39-13B7A4119FCD}"/>
    <cellStyle name="Normal 9 4 5 4 2" xfId="5013" xr:uid="{874DCB31-288B-47C5-B63C-2964D6020468}"/>
    <cellStyle name="Normal 9 4 5 5" xfId="4127" xr:uid="{A4234299-4CA6-4C59-A355-621F5AFE243A}"/>
    <cellStyle name="Normal 9 4 5 5 2" xfId="5014" xr:uid="{407C5DBE-AD32-4BED-A384-026FF66AC547}"/>
    <cellStyle name="Normal 9 4 5 6" xfId="4128" xr:uid="{119B59C6-49C9-44B1-9362-B6BDBF125588}"/>
    <cellStyle name="Normal 9 4 5 6 2" xfId="5015" xr:uid="{D6A8B662-5AED-45F3-8A1B-DB4AEA7EFCD5}"/>
    <cellStyle name="Normal 9 4 5 7" xfId="5003" xr:uid="{1AA0CD92-889C-4361-99AC-110C76AD20AB}"/>
    <cellStyle name="Normal 9 4 6" xfId="437" xr:uid="{B9B74B8F-DBCD-4B27-9084-0BA19349A894}"/>
    <cellStyle name="Normal 9 4 6 2" xfId="2456" xr:uid="{5242A836-CB78-4263-B11C-65F28AB75701}"/>
    <cellStyle name="Normal 9 4 6 2 2" xfId="2457" xr:uid="{AFC55913-34B8-40B6-A4F6-2938C3B9C59A}"/>
    <cellStyle name="Normal 9 4 6 2 2 2" xfId="5018" xr:uid="{81FCC1E9-7B29-4570-A64F-6DEFC0F1DBA9}"/>
    <cellStyle name="Normal 9 4 6 2 3" xfId="4129" xr:uid="{88DC1EF0-32A0-47FD-AAA6-FE168E1ECE86}"/>
    <cellStyle name="Normal 9 4 6 2 3 2" xfId="5019" xr:uid="{6B80C161-C072-4720-85CF-6F9AA3B158D5}"/>
    <cellStyle name="Normal 9 4 6 2 4" xfId="4130" xr:uid="{DAEC170A-162F-4B9E-BBB1-FF822EB1EEB9}"/>
    <cellStyle name="Normal 9 4 6 2 4 2" xfId="5020" xr:uid="{C479AEF0-18BB-43E0-86A6-1FB51608DD8C}"/>
    <cellStyle name="Normal 9 4 6 2 5" xfId="5017" xr:uid="{C89E3D89-2F77-42CF-B790-D91A416AFB1A}"/>
    <cellStyle name="Normal 9 4 6 3" xfId="2458" xr:uid="{D826EA2C-16ED-4F8A-A354-2ED8BCE1FB6C}"/>
    <cellStyle name="Normal 9 4 6 3 2" xfId="5021" xr:uid="{D97A4176-7021-488C-9C3F-E451C96C69D6}"/>
    <cellStyle name="Normal 9 4 6 4" xfId="4131" xr:uid="{7DB289B6-3436-4995-873F-29D534EC600E}"/>
    <cellStyle name="Normal 9 4 6 4 2" xfId="5022" xr:uid="{D57A0F45-AD60-478B-B5F6-3883991A2C5E}"/>
    <cellStyle name="Normal 9 4 6 5" xfId="4132" xr:uid="{E346CB18-E452-45E2-8ADB-7D0743DEEF55}"/>
    <cellStyle name="Normal 9 4 6 5 2" xfId="5023" xr:uid="{E6D126F4-7BC2-4738-8E37-F19E9BD0E725}"/>
    <cellStyle name="Normal 9 4 6 6" xfId="5016" xr:uid="{BE193B58-585E-42D6-AEBA-017931DCBC1C}"/>
    <cellStyle name="Normal 9 4 7" xfId="2459" xr:uid="{995A6761-3729-4462-A1BA-596D89D8A726}"/>
    <cellStyle name="Normal 9 4 7 2" xfId="2460" xr:uid="{07F581A3-788F-4DBA-A2B1-5DE8C23681A9}"/>
    <cellStyle name="Normal 9 4 7 2 2" xfId="5025" xr:uid="{0B846309-1D2B-4088-BE41-D3212FB10C2D}"/>
    <cellStyle name="Normal 9 4 7 3" xfId="4133" xr:uid="{68919006-FF16-4D8A-AC6A-D9049FA9FB10}"/>
    <cellStyle name="Normal 9 4 7 3 2" xfId="5026" xr:uid="{EAFA32E9-8522-410A-B3BE-6E1688A73617}"/>
    <cellStyle name="Normal 9 4 7 4" xfId="4134" xr:uid="{8C57CEA1-D283-4BFB-ABD7-906FFDD4CF2D}"/>
    <cellStyle name="Normal 9 4 7 4 2" xfId="5027" xr:uid="{F0214D27-03C9-4169-9905-16A23F7A4209}"/>
    <cellStyle name="Normal 9 4 7 5" xfId="5024" xr:uid="{B1619A92-8270-44CD-8125-14F2B1908D23}"/>
    <cellStyle name="Normal 9 4 8" xfId="2461" xr:uid="{8CE814B1-29DE-45E6-AE81-27E1DD065F83}"/>
    <cellStyle name="Normal 9 4 8 2" xfId="4135" xr:uid="{3C08DFC6-4B17-495D-BF4E-FCC48F2566CF}"/>
    <cellStyle name="Normal 9 4 8 2 2" xfId="5029" xr:uid="{73CAF0DF-5A4D-4701-84F3-28D5E8618551}"/>
    <cellStyle name="Normal 9 4 8 3" xfId="4136" xr:uid="{BD5EA732-3E85-41F6-8294-FBDA83DE55BF}"/>
    <cellStyle name="Normal 9 4 8 3 2" xfId="5030" xr:uid="{4B5BDC6C-6FF5-4361-AE3F-AEAFE713CBCA}"/>
    <cellStyle name="Normal 9 4 8 4" xfId="4137" xr:uid="{319B1EC1-60F3-415F-9E12-6F9BD56D75F1}"/>
    <cellStyle name="Normal 9 4 8 4 2" xfId="5031" xr:uid="{6B40BFB3-EEAE-48A3-A108-BEE362AAFC84}"/>
    <cellStyle name="Normal 9 4 8 5" xfId="5028" xr:uid="{185F43C1-E784-4C76-BF95-DEF481057641}"/>
    <cellStyle name="Normal 9 4 9" xfId="4138" xr:uid="{3609CD37-1CF2-439D-81E4-1D094FCC1B8C}"/>
    <cellStyle name="Normal 9 4 9 2" xfId="5032" xr:uid="{36FF3B56-5560-44C2-AD0D-3DDA0698F74D}"/>
    <cellStyle name="Normal 9 5" xfId="199" xr:uid="{CFBD8693-F9CB-4AEA-ABC5-90BD887029A4}"/>
    <cellStyle name="Normal 9 5 10" xfId="4139" xr:uid="{9AD135A3-69CB-44DB-9721-0F38ACEC72D7}"/>
    <cellStyle name="Normal 9 5 10 2" xfId="5034" xr:uid="{9411DF7A-BB65-41F3-A449-B013A528D427}"/>
    <cellStyle name="Normal 9 5 11" xfId="4140" xr:uid="{047759E5-DBC6-437E-964B-B38E27C78E70}"/>
    <cellStyle name="Normal 9 5 11 2" xfId="5035" xr:uid="{FA53CA94-05D8-49B9-9B5F-F2ED7B76F10C}"/>
    <cellStyle name="Normal 9 5 12" xfId="5033" xr:uid="{27AA723E-AAD5-4858-99A3-15D9143BFF6A}"/>
    <cellStyle name="Normal 9 5 2" xfId="200" xr:uid="{8F69EB76-DFB5-409E-B400-3141062E7E3C}"/>
    <cellStyle name="Normal 9 5 2 10" xfId="5036" xr:uid="{73C51129-281D-4224-A16E-6B58EAF4A6BF}"/>
    <cellStyle name="Normal 9 5 2 2" xfId="438" xr:uid="{D0E888E4-4720-441F-B0E4-E783FA361345}"/>
    <cellStyle name="Normal 9 5 2 2 2" xfId="883" xr:uid="{5B85FD2C-F2DF-4FB7-8CFA-AD70E1CEA1CB}"/>
    <cellStyle name="Normal 9 5 2 2 2 2" xfId="884" xr:uid="{0BDFD509-2FEA-44B5-8205-C4BC8F96F062}"/>
    <cellStyle name="Normal 9 5 2 2 2 2 2" xfId="2462" xr:uid="{508A40F5-261A-4E3A-A0BB-79D00B3CDE93}"/>
    <cellStyle name="Normal 9 5 2 2 2 2 2 2" xfId="5040" xr:uid="{CCA295E2-5F7A-4702-A167-DDC7FF5EE5BE}"/>
    <cellStyle name="Normal 9 5 2 2 2 2 3" xfId="4141" xr:uid="{A1DBE582-FEB8-4C4D-A9B8-E34E0782FE9F}"/>
    <cellStyle name="Normal 9 5 2 2 2 2 3 2" xfId="5041" xr:uid="{95D6CF87-0DF2-479D-B1F0-20307378D478}"/>
    <cellStyle name="Normal 9 5 2 2 2 2 4" xfId="4142" xr:uid="{3BEC35EE-8CBF-4ECA-8116-A862EAD41908}"/>
    <cellStyle name="Normal 9 5 2 2 2 2 4 2" xfId="5042" xr:uid="{2673FA4B-BB1A-4D7D-B7A3-A91F04A77E02}"/>
    <cellStyle name="Normal 9 5 2 2 2 2 5" xfId="5039" xr:uid="{42FD6975-B008-4C49-BE85-661B2E5A6655}"/>
    <cellStyle name="Normal 9 5 2 2 2 3" xfId="2463" xr:uid="{281C6152-DDA4-4FFB-B8EA-DB4C5BDE69F4}"/>
    <cellStyle name="Normal 9 5 2 2 2 3 2" xfId="4143" xr:uid="{C87CEE24-989B-41A1-AFA1-37A270BF6E46}"/>
    <cellStyle name="Normal 9 5 2 2 2 3 2 2" xfId="5044" xr:uid="{287BDFE1-0E6E-45FE-A591-0F80D12F1C09}"/>
    <cellStyle name="Normal 9 5 2 2 2 3 3" xfId="4144" xr:uid="{FF553337-5B89-437B-B281-F3A4081757E9}"/>
    <cellStyle name="Normal 9 5 2 2 2 3 3 2" xfId="5045" xr:uid="{1C223717-4902-4680-9B6A-E913B77BDD44}"/>
    <cellStyle name="Normal 9 5 2 2 2 3 4" xfId="4145" xr:uid="{9EB3E574-A2B9-4633-B9E7-346DA2750BBB}"/>
    <cellStyle name="Normal 9 5 2 2 2 3 4 2" xfId="5046" xr:uid="{E55BCCD2-3A4B-4C85-ABC0-07F41CD31DF7}"/>
    <cellStyle name="Normal 9 5 2 2 2 3 5" xfId="5043" xr:uid="{8C66273D-AEF0-4257-A75C-4DAE4F331D0A}"/>
    <cellStyle name="Normal 9 5 2 2 2 4" xfId="4146" xr:uid="{E3617CAD-2576-4844-9984-0F750EEAC0D9}"/>
    <cellStyle name="Normal 9 5 2 2 2 4 2" xfId="5047" xr:uid="{6B612779-12D9-4A5D-AF02-D1F280802902}"/>
    <cellStyle name="Normal 9 5 2 2 2 5" xfId="4147" xr:uid="{D4302108-DEFB-4F07-B5AA-BC91DD9D19B6}"/>
    <cellStyle name="Normal 9 5 2 2 2 5 2" xfId="5048" xr:uid="{0AD8A4FE-C3FA-4F37-B906-F81B4B752356}"/>
    <cellStyle name="Normal 9 5 2 2 2 6" xfId="4148" xr:uid="{3CEA1212-A2F7-48EF-8F4D-E947DA291BDA}"/>
    <cellStyle name="Normal 9 5 2 2 2 6 2" xfId="5049" xr:uid="{6500A958-2B21-4072-85C2-13E46605E32F}"/>
    <cellStyle name="Normal 9 5 2 2 2 7" xfId="5038" xr:uid="{DA33B8B9-BD44-4A36-810A-71405DA66B20}"/>
    <cellStyle name="Normal 9 5 2 2 3" xfId="885" xr:uid="{F2F48AA6-A9FE-46AA-8BF6-76BD2E06EDDE}"/>
    <cellStyle name="Normal 9 5 2 2 3 2" xfId="2464" xr:uid="{C72A94C6-DE83-426A-9477-0DD65B7C7CA2}"/>
    <cellStyle name="Normal 9 5 2 2 3 2 2" xfId="4149" xr:uid="{39AF98C5-F0F6-415F-A189-4A84887429A9}"/>
    <cellStyle name="Normal 9 5 2 2 3 2 2 2" xfId="5052" xr:uid="{45D21B2D-CBFF-4C42-9E4F-BD999A4675D1}"/>
    <cellStyle name="Normal 9 5 2 2 3 2 3" xfId="4150" xr:uid="{01344570-7DD2-4DF8-9A92-0093BEC50E06}"/>
    <cellStyle name="Normal 9 5 2 2 3 2 3 2" xfId="5053" xr:uid="{982708D9-8D6A-4CF6-A8BA-444E6C5E65A4}"/>
    <cellStyle name="Normal 9 5 2 2 3 2 4" xfId="4151" xr:uid="{75F084BB-C91E-4B21-AB21-9EA932A73670}"/>
    <cellStyle name="Normal 9 5 2 2 3 2 4 2" xfId="5054" xr:uid="{FC93F7ED-2734-4189-99C7-B810E90CBAD5}"/>
    <cellStyle name="Normal 9 5 2 2 3 2 5" xfId="5051" xr:uid="{38DCEE9E-EC0F-4179-8BCE-F0141B6AC57C}"/>
    <cellStyle name="Normal 9 5 2 2 3 3" xfId="4152" xr:uid="{816D5226-6063-4E3C-BC85-D4068FEE5FF1}"/>
    <cellStyle name="Normal 9 5 2 2 3 3 2" xfId="5055" xr:uid="{DAB58844-3E05-4850-B87E-D9A4E30FFE63}"/>
    <cellStyle name="Normal 9 5 2 2 3 4" xfId="4153" xr:uid="{41E93BCD-1D2E-470B-A5C7-02105E5CD7FB}"/>
    <cellStyle name="Normal 9 5 2 2 3 4 2" xfId="5056" xr:uid="{2AFF6BDD-AD39-4A90-9A99-27E0A470F43F}"/>
    <cellStyle name="Normal 9 5 2 2 3 5" xfId="4154" xr:uid="{38FEE41A-DB28-46F3-9782-48144B3B821F}"/>
    <cellStyle name="Normal 9 5 2 2 3 5 2" xfId="5057" xr:uid="{A07C7E9F-1FD2-415C-AB6B-7788DBB51F7C}"/>
    <cellStyle name="Normal 9 5 2 2 3 6" xfId="5050" xr:uid="{B58E2CB2-40AD-42B3-9968-6AA84A196F12}"/>
    <cellStyle name="Normal 9 5 2 2 4" xfId="2465" xr:uid="{5D2B96C3-AA55-41D1-92BC-ACB3FD9E1646}"/>
    <cellStyle name="Normal 9 5 2 2 4 2" xfId="4155" xr:uid="{03BE197C-048A-46E6-9BC7-F8FAE2AAD993}"/>
    <cellStyle name="Normal 9 5 2 2 4 2 2" xfId="5059" xr:uid="{FF240C3A-727D-4E42-AA99-5A6C595E5659}"/>
    <cellStyle name="Normal 9 5 2 2 4 3" xfId="4156" xr:uid="{599D4942-208C-44EF-80D1-B6C51ACB1129}"/>
    <cellStyle name="Normal 9 5 2 2 4 3 2" xfId="5060" xr:uid="{BFFB9B68-133B-4FB7-B07A-50854AE155A4}"/>
    <cellStyle name="Normal 9 5 2 2 4 4" xfId="4157" xr:uid="{DAC0A41C-242E-4E8F-9729-6054AE82EE5F}"/>
    <cellStyle name="Normal 9 5 2 2 4 4 2" xfId="5061" xr:uid="{0A3F3C0F-1CF4-4ADE-B011-84C5F5FD1F95}"/>
    <cellStyle name="Normal 9 5 2 2 4 5" xfId="5058" xr:uid="{10924254-C3A8-4BB1-AA9D-7F0A30FDF5A3}"/>
    <cellStyle name="Normal 9 5 2 2 5" xfId="4158" xr:uid="{AA0DB862-1E9C-4471-BB3E-D2C5035F3903}"/>
    <cellStyle name="Normal 9 5 2 2 5 2" xfId="4159" xr:uid="{112FD199-09C2-4EF9-A113-D7F27DEA3BB9}"/>
    <cellStyle name="Normal 9 5 2 2 5 2 2" xfId="5063" xr:uid="{82D2CAFC-8CC1-468C-9449-170B2E28ED60}"/>
    <cellStyle name="Normal 9 5 2 2 5 3" xfId="4160" xr:uid="{7B1230E6-F089-4A30-ABDD-30A11E82C7ED}"/>
    <cellStyle name="Normal 9 5 2 2 5 3 2" xfId="5064" xr:uid="{05D2E3C9-8043-4DB2-9110-6EF0DDA14655}"/>
    <cellStyle name="Normal 9 5 2 2 5 4" xfId="4161" xr:uid="{0E6CB13F-1FB7-4F7F-92ED-C3A1960997B1}"/>
    <cellStyle name="Normal 9 5 2 2 5 4 2" xfId="5065" xr:uid="{52D467A1-C2BD-4FE1-A489-37C34B065D7C}"/>
    <cellStyle name="Normal 9 5 2 2 5 5" xfId="5062" xr:uid="{9531EC4D-036F-4B96-9DAE-F59C36152684}"/>
    <cellStyle name="Normal 9 5 2 2 6" xfId="4162" xr:uid="{AD3EBFF9-F8FE-46F6-B299-E87304CC78D6}"/>
    <cellStyle name="Normal 9 5 2 2 6 2" xfId="5066" xr:uid="{87206082-C852-410B-AF21-B0BAA179707A}"/>
    <cellStyle name="Normal 9 5 2 2 7" xfId="4163" xr:uid="{6C461F09-D100-488D-AF52-C770B59351B9}"/>
    <cellStyle name="Normal 9 5 2 2 7 2" xfId="5067" xr:uid="{B9BCB653-C65A-4F04-9CAA-325C1A3BDEAC}"/>
    <cellStyle name="Normal 9 5 2 2 8" xfId="4164" xr:uid="{D6258DD9-EE45-4FF9-9B3B-0E9B3A43BCE5}"/>
    <cellStyle name="Normal 9 5 2 2 8 2" xfId="5068" xr:uid="{114C52BF-718D-44A4-B8A7-917E0CAEFC88}"/>
    <cellStyle name="Normal 9 5 2 2 9" xfId="5037" xr:uid="{7AF57C00-C9A8-4E1F-A28F-DF572E55D03C}"/>
    <cellStyle name="Normal 9 5 2 3" xfId="886" xr:uid="{20DB2A5D-118E-4EB7-9690-4C01EBFE521D}"/>
    <cellStyle name="Normal 9 5 2 3 2" xfId="887" xr:uid="{AA9ED892-B650-44FA-835D-193F50C9824F}"/>
    <cellStyle name="Normal 9 5 2 3 2 2" xfId="888" xr:uid="{E9D10AA0-0062-43E4-8687-B9487640C720}"/>
    <cellStyle name="Normal 9 5 2 3 2 2 2" xfId="5071" xr:uid="{54D93A91-3061-4E37-93E1-9724D7A7B171}"/>
    <cellStyle name="Normal 9 5 2 3 2 3" xfId="4165" xr:uid="{F6BA161F-8D37-4D9D-A1D4-230379BD999F}"/>
    <cellStyle name="Normal 9 5 2 3 2 3 2" xfId="5072" xr:uid="{B9543E6E-1570-419F-9502-9E5324FF6116}"/>
    <cellStyle name="Normal 9 5 2 3 2 4" xfId="4166" xr:uid="{CDE4E560-0E0E-42A8-9C09-283BCED7A233}"/>
    <cellStyle name="Normal 9 5 2 3 2 4 2" xfId="5073" xr:uid="{180B2045-6E57-45C1-B022-695AF38C675C}"/>
    <cellStyle name="Normal 9 5 2 3 2 5" xfId="5070" xr:uid="{677CA9CD-2917-4080-BB35-70406770E86F}"/>
    <cellStyle name="Normal 9 5 2 3 3" xfId="889" xr:uid="{525EE1E6-D92D-4E35-B91F-ED4FA17C208A}"/>
    <cellStyle name="Normal 9 5 2 3 3 2" xfId="4167" xr:uid="{9171C0DA-FE23-4423-AD06-D5B9B00800DB}"/>
    <cellStyle name="Normal 9 5 2 3 3 2 2" xfId="5075" xr:uid="{ED9E8D50-E833-4AB4-BCEA-A4AC660FF2B7}"/>
    <cellStyle name="Normal 9 5 2 3 3 3" xfId="4168" xr:uid="{0E5B4BFB-BB40-42B0-B80D-DB32D21CA941}"/>
    <cellStyle name="Normal 9 5 2 3 3 3 2" xfId="5076" xr:uid="{84D1D74D-4576-4567-BD77-BD7CBB5F9FAE}"/>
    <cellStyle name="Normal 9 5 2 3 3 4" xfId="4169" xr:uid="{4BCCACBD-23A6-4BC0-9E69-67B18CC0C219}"/>
    <cellStyle name="Normal 9 5 2 3 3 4 2" xfId="5077" xr:uid="{2033CA55-A304-40EC-8CD6-6E763E2CB320}"/>
    <cellStyle name="Normal 9 5 2 3 3 5" xfId="5074" xr:uid="{16790BBC-67F9-401D-BEFD-7FFD6969E8AE}"/>
    <cellStyle name="Normal 9 5 2 3 4" xfId="4170" xr:uid="{77163ACE-D9C9-4C92-8BF3-2C4C39AD9724}"/>
    <cellStyle name="Normal 9 5 2 3 4 2" xfId="5078" xr:uid="{72046B5B-04C0-4C1E-9BE3-DEEEA86845D6}"/>
    <cellStyle name="Normal 9 5 2 3 5" xfId="4171" xr:uid="{C372615D-C10B-48C5-9A54-F661498C4A64}"/>
    <cellStyle name="Normal 9 5 2 3 5 2" xfId="5079" xr:uid="{9E98ADC1-7DAD-486B-84A5-B5C5B83B275F}"/>
    <cellStyle name="Normal 9 5 2 3 6" xfId="4172" xr:uid="{98CC216E-5377-41A8-BDDA-66EB74F2F4B1}"/>
    <cellStyle name="Normal 9 5 2 3 6 2" xfId="5080" xr:uid="{269D7FD6-C58A-4DFB-A459-9A38C7269C17}"/>
    <cellStyle name="Normal 9 5 2 3 7" xfId="5069" xr:uid="{636BF2B8-5E36-4C6F-96D4-1E4DC88FA76B}"/>
    <cellStyle name="Normal 9 5 2 4" xfId="890" xr:uid="{B6BE9CA5-B5CB-4E17-A5FD-AFBE077A5FDE}"/>
    <cellStyle name="Normal 9 5 2 4 2" xfId="891" xr:uid="{81E61DBC-438C-4AB4-AAC1-01E04927211B}"/>
    <cellStyle name="Normal 9 5 2 4 2 2" xfId="4173" xr:uid="{B176DC71-D1C8-4DF7-8DA1-03D209B7565A}"/>
    <cellStyle name="Normal 9 5 2 4 2 2 2" xfId="5083" xr:uid="{778D2935-5F77-49CA-B243-C8F0802FC7E3}"/>
    <cellStyle name="Normal 9 5 2 4 2 3" xfId="4174" xr:uid="{D29325C7-C125-4F53-870C-089D6CDD2D63}"/>
    <cellStyle name="Normal 9 5 2 4 2 3 2" xfId="5084" xr:uid="{6F091DE5-2DEA-44CB-BFCD-D6E6F2BDA966}"/>
    <cellStyle name="Normal 9 5 2 4 2 4" xfId="4175" xr:uid="{16D5BB42-4BAB-4B7B-B5D9-EFF3F2E673EB}"/>
    <cellStyle name="Normal 9 5 2 4 2 4 2" xfId="5085" xr:uid="{24219FDA-24E4-4948-8F47-35E30D05EFEB}"/>
    <cellStyle name="Normal 9 5 2 4 2 5" xfId="5082" xr:uid="{FD8A8709-6863-456A-A4B6-29F5A2762D8C}"/>
    <cellStyle name="Normal 9 5 2 4 3" xfId="4176" xr:uid="{97573F4F-5C42-4F0C-AAD8-A19DAEAF06E8}"/>
    <cellStyle name="Normal 9 5 2 4 3 2" xfId="5086" xr:uid="{90C2E350-FCB7-4DDF-B4AF-1EFBF9A7CB64}"/>
    <cellStyle name="Normal 9 5 2 4 4" xfId="4177" xr:uid="{2D9F2DEB-5A22-40FE-8397-DE77A4069FA2}"/>
    <cellStyle name="Normal 9 5 2 4 4 2" xfId="5087" xr:uid="{380AD94A-4BF5-43CE-817A-CB7F6645D0C6}"/>
    <cellStyle name="Normal 9 5 2 4 5" xfId="4178" xr:uid="{314A9164-CB65-40A8-BE57-7C3A1643491A}"/>
    <cellStyle name="Normal 9 5 2 4 5 2" xfId="5088" xr:uid="{5F11F846-57D5-4D06-A5A0-18AF27F95AD4}"/>
    <cellStyle name="Normal 9 5 2 4 6" xfId="5081" xr:uid="{BB4B57E2-5234-4726-A307-2A36147FD850}"/>
    <cellStyle name="Normal 9 5 2 5" xfId="892" xr:uid="{26B29D9C-8BDA-44B2-A7A7-A4AF0B3FC60A}"/>
    <cellStyle name="Normal 9 5 2 5 2" xfId="4179" xr:uid="{4445FCD6-6448-4869-933D-01150DD4D353}"/>
    <cellStyle name="Normal 9 5 2 5 2 2" xfId="5090" xr:uid="{E0EE1F4A-C823-4DD7-B145-BA4DC0DB8CB4}"/>
    <cellStyle name="Normal 9 5 2 5 3" xfId="4180" xr:uid="{49943DCB-0DE8-48FB-8186-DB982B0869D3}"/>
    <cellStyle name="Normal 9 5 2 5 3 2" xfId="5091" xr:uid="{C5CF956E-F12A-4AEE-BB4D-AF6C9D2844C8}"/>
    <cellStyle name="Normal 9 5 2 5 4" xfId="4181" xr:uid="{F4B7C42F-A265-43CC-98A5-5F20938B351E}"/>
    <cellStyle name="Normal 9 5 2 5 4 2" xfId="5092" xr:uid="{6EB0B084-4785-487F-97D2-ED575669C609}"/>
    <cellStyle name="Normal 9 5 2 5 5" xfId="5089" xr:uid="{75A4B1F6-855B-49A6-A72F-68E62BA324A6}"/>
    <cellStyle name="Normal 9 5 2 6" xfId="4182" xr:uid="{85597620-502A-4132-9888-2291C537690D}"/>
    <cellStyle name="Normal 9 5 2 6 2" xfId="4183" xr:uid="{3D56DBCF-00CE-464C-B6CA-97A2A5BC6A85}"/>
    <cellStyle name="Normal 9 5 2 6 2 2" xfId="5094" xr:uid="{7ECAEEC2-0CD1-40DF-97B4-DF91F8FCD32E}"/>
    <cellStyle name="Normal 9 5 2 6 3" xfId="4184" xr:uid="{9D0E3D93-5C8E-43DD-815C-524C858DDA5B}"/>
    <cellStyle name="Normal 9 5 2 6 3 2" xfId="5095" xr:uid="{5118EEDD-0A64-42D2-8E36-A7F5C03088A9}"/>
    <cellStyle name="Normal 9 5 2 6 4" xfId="4185" xr:uid="{1CB72A36-51B5-4423-8F32-D03C7FB8D2D3}"/>
    <cellStyle name="Normal 9 5 2 6 4 2" xfId="5096" xr:uid="{17E1EE3C-AAD9-4B16-A1F2-C080297FD58C}"/>
    <cellStyle name="Normal 9 5 2 6 5" xfId="5093" xr:uid="{8AEC35FE-6FDC-4E3E-A8CE-D80C8E8935EA}"/>
    <cellStyle name="Normal 9 5 2 7" xfId="4186" xr:uid="{6173F3F7-8040-4A09-9A5D-44A993FFDA3F}"/>
    <cellStyle name="Normal 9 5 2 7 2" xfId="5097" xr:uid="{8FCAA1EB-6E31-4F6C-B3AD-B0796CAAF399}"/>
    <cellStyle name="Normal 9 5 2 8" xfId="4187" xr:uid="{E8E24764-9782-4FB4-B6D6-E807B64E7EE4}"/>
    <cellStyle name="Normal 9 5 2 8 2" xfId="5098" xr:uid="{59064BD4-E55E-41F6-B6EF-48958DEDB261}"/>
    <cellStyle name="Normal 9 5 2 9" xfId="4188" xr:uid="{49B6DB40-131F-426E-AF77-D981DB522201}"/>
    <cellStyle name="Normal 9 5 2 9 2" xfId="5099" xr:uid="{69A81C14-B512-4287-AC98-D09CCC9FF01A}"/>
    <cellStyle name="Normal 9 5 3" xfId="439" xr:uid="{DFD03749-52D7-43BC-A73A-6A3D737E25AB}"/>
    <cellStyle name="Normal 9 5 3 2" xfId="893" xr:uid="{C16C84FB-5C8D-4427-BA1E-818AC0FB7EE0}"/>
    <cellStyle name="Normal 9 5 3 2 2" xfId="894" xr:uid="{2BFE69CF-D960-4891-A178-4813FB96AE49}"/>
    <cellStyle name="Normal 9 5 3 2 2 2" xfId="2466" xr:uid="{EB1F6612-5A65-4016-AB62-049387AA6409}"/>
    <cellStyle name="Normal 9 5 3 2 2 2 2" xfId="2467" xr:uid="{CD8CE85F-E002-48B5-B5D1-746587A4B329}"/>
    <cellStyle name="Normal 9 5 3 2 2 2 2 2" xfId="5104" xr:uid="{B495EE12-467B-4801-89BA-259F44668866}"/>
    <cellStyle name="Normal 9 5 3 2 2 2 3" xfId="5103" xr:uid="{F1EBF4A9-DC94-4CF3-A08B-6F15DD0EECFF}"/>
    <cellStyle name="Normal 9 5 3 2 2 3" xfId="2468" xr:uid="{15AD2471-F58B-45D3-81B2-CE7A371C76D4}"/>
    <cellStyle name="Normal 9 5 3 2 2 3 2" xfId="5105" xr:uid="{F91F5E92-228E-4F29-BE02-DB23A0A3C186}"/>
    <cellStyle name="Normal 9 5 3 2 2 4" xfId="4189" xr:uid="{E04630C4-54AC-4A74-A2D1-32EE25833549}"/>
    <cellStyle name="Normal 9 5 3 2 2 4 2" xfId="5106" xr:uid="{51C71842-A278-4C78-91B5-75EBECCFAC28}"/>
    <cellStyle name="Normal 9 5 3 2 2 5" xfId="5102" xr:uid="{F342C67F-C318-4B1A-8A52-30340A555FF5}"/>
    <cellStyle name="Normal 9 5 3 2 3" xfId="2469" xr:uid="{613CC8F3-ED26-49AA-AFA7-09AA5507C07C}"/>
    <cellStyle name="Normal 9 5 3 2 3 2" xfId="2470" xr:uid="{3DED30D6-F31D-4A79-8C4E-7D12C3259643}"/>
    <cellStyle name="Normal 9 5 3 2 3 2 2" xfId="5108" xr:uid="{76C545F5-096D-443D-9D45-CF75B4CF7A3E}"/>
    <cellStyle name="Normal 9 5 3 2 3 3" xfId="4190" xr:uid="{71A9F463-03B1-459C-AEAE-B0158FBDC86C}"/>
    <cellStyle name="Normal 9 5 3 2 3 3 2" xfId="5109" xr:uid="{CD0488E8-9042-4A3C-991A-4C3D15A79811}"/>
    <cellStyle name="Normal 9 5 3 2 3 4" xfId="4191" xr:uid="{97BEC7ED-CB60-4B15-84BF-99BCA36B79C6}"/>
    <cellStyle name="Normal 9 5 3 2 3 4 2" xfId="5110" xr:uid="{CEDDC534-E2DD-4B90-B23A-1A34E6379661}"/>
    <cellStyle name="Normal 9 5 3 2 3 5" xfId="5107" xr:uid="{267F6B4A-365A-4460-A205-6FA01AE4EB7A}"/>
    <cellStyle name="Normal 9 5 3 2 4" xfId="2471" xr:uid="{3D191ACB-4EA2-4CD7-9476-292F649D2D58}"/>
    <cellStyle name="Normal 9 5 3 2 4 2" xfId="5111" xr:uid="{6B56D1BB-F2F6-4D7C-B32D-D68E00C4F991}"/>
    <cellStyle name="Normal 9 5 3 2 5" xfId="4192" xr:uid="{B5CB5A59-6CD9-4255-BE84-2C368232B997}"/>
    <cellStyle name="Normal 9 5 3 2 5 2" xfId="5112" xr:uid="{BC7F44C5-5C7C-4BC3-9AD9-416F341B2627}"/>
    <cellStyle name="Normal 9 5 3 2 6" xfId="4193" xr:uid="{7C6E26BB-6018-4AFD-B22A-16B239F52A39}"/>
    <cellStyle name="Normal 9 5 3 2 6 2" xfId="5113" xr:uid="{B3187D8F-A98A-47C1-9441-C8D6C3B85B52}"/>
    <cellStyle name="Normal 9 5 3 2 7" xfId="5101" xr:uid="{9051E648-FC96-48B3-A969-EE010BB6EBF7}"/>
    <cellStyle name="Normal 9 5 3 3" xfId="895" xr:uid="{2DEBF71F-8B1B-4C95-BA8F-CE9A695FC767}"/>
    <cellStyle name="Normal 9 5 3 3 2" xfId="2472" xr:uid="{3DB884BD-D5DB-4808-9971-4EC13311CD2F}"/>
    <cellStyle name="Normal 9 5 3 3 2 2" xfId="2473" xr:uid="{F0E7EE80-3EFD-45BC-860D-3C93756761A5}"/>
    <cellStyle name="Normal 9 5 3 3 2 2 2" xfId="5116" xr:uid="{5875E608-D069-4807-8035-C10270AEB78F}"/>
    <cellStyle name="Normal 9 5 3 3 2 3" xfId="4194" xr:uid="{B51B51D4-2B98-4455-B41E-28AC3629A206}"/>
    <cellStyle name="Normal 9 5 3 3 2 3 2" xfId="5117" xr:uid="{39078361-4542-46AB-9B5E-8A8DBBAA1182}"/>
    <cellStyle name="Normal 9 5 3 3 2 4" xfId="4195" xr:uid="{B563BE0E-1705-427A-A217-DD902AEB4F83}"/>
    <cellStyle name="Normal 9 5 3 3 2 4 2" xfId="5118" xr:uid="{317E0E52-8E92-464B-807A-D6879DA2570D}"/>
    <cellStyle name="Normal 9 5 3 3 2 5" xfId="5115" xr:uid="{50072962-1AE1-441E-94FE-1B2D24A18FB2}"/>
    <cellStyle name="Normal 9 5 3 3 3" xfId="2474" xr:uid="{3B081566-2160-4977-B731-C3E4F462BA95}"/>
    <cellStyle name="Normal 9 5 3 3 3 2" xfId="5119" xr:uid="{05BEA859-4007-4228-8FF4-3412BBDCBE54}"/>
    <cellStyle name="Normal 9 5 3 3 4" xfId="4196" xr:uid="{9707AF61-EDA3-41DE-97B9-7ED106969FD7}"/>
    <cellStyle name="Normal 9 5 3 3 4 2" xfId="5120" xr:uid="{FB2E87D1-16A6-4F48-84CB-3591C344A450}"/>
    <cellStyle name="Normal 9 5 3 3 5" xfId="4197" xr:uid="{9EB2E2D1-EF14-46BF-9441-0A92CD6E5C5C}"/>
    <cellStyle name="Normal 9 5 3 3 5 2" xfId="5121" xr:uid="{C14FC112-D012-4087-8300-94CD7EB1094A}"/>
    <cellStyle name="Normal 9 5 3 3 6" xfId="5114" xr:uid="{61BF7F9F-5DD8-4CC3-83A2-99B37E0B681E}"/>
    <cellStyle name="Normal 9 5 3 4" xfId="2475" xr:uid="{B10235E2-5022-4E0D-83C8-8EAFB1D2B3D7}"/>
    <cellStyle name="Normal 9 5 3 4 2" xfId="2476" xr:uid="{41ACAB01-F8D7-4677-AAED-DA00C1CDBF11}"/>
    <cellStyle name="Normal 9 5 3 4 2 2" xfId="5123" xr:uid="{8362FACC-E1A3-4C17-9A32-D8D7069B3DF8}"/>
    <cellStyle name="Normal 9 5 3 4 3" xfId="4198" xr:uid="{BB1B70EE-F69E-4121-8264-A6EE2C6F6D3A}"/>
    <cellStyle name="Normal 9 5 3 4 3 2" xfId="5124" xr:uid="{A7B64ADA-04E6-48E2-9A19-CEF1EB063040}"/>
    <cellStyle name="Normal 9 5 3 4 4" xfId="4199" xr:uid="{EA75DF4F-7ECA-47FE-9C5E-4C7F84147BBE}"/>
    <cellStyle name="Normal 9 5 3 4 4 2" xfId="5125" xr:uid="{F0B3FDCF-61ED-4BD7-B5D5-8153BBEFCAA8}"/>
    <cellStyle name="Normal 9 5 3 4 5" xfId="5122" xr:uid="{511C9A05-BBAD-4524-A741-C949921E327F}"/>
    <cellStyle name="Normal 9 5 3 5" xfId="2477" xr:uid="{78030438-A756-450B-B34A-5D574F47A38A}"/>
    <cellStyle name="Normal 9 5 3 5 2" xfId="4200" xr:uid="{D6E2244B-8DCC-490F-A0D4-F502814CBE9F}"/>
    <cellStyle name="Normal 9 5 3 5 2 2" xfId="5127" xr:uid="{C8E7D7D6-1714-490A-9AD2-951DB96A8781}"/>
    <cellStyle name="Normal 9 5 3 5 3" xfId="4201" xr:uid="{0FBA2B00-4F63-4740-8180-438A76FC0910}"/>
    <cellStyle name="Normal 9 5 3 5 3 2" xfId="5128" xr:uid="{A5F454CF-7229-42DF-8966-3CDCB8EF1492}"/>
    <cellStyle name="Normal 9 5 3 5 4" xfId="4202" xr:uid="{7184B3F0-EF46-46D3-912C-E1D8DCC3249F}"/>
    <cellStyle name="Normal 9 5 3 5 4 2" xfId="5129" xr:uid="{25DAF6C3-7A59-4543-8193-18CCC067C81A}"/>
    <cellStyle name="Normal 9 5 3 5 5" xfId="5126" xr:uid="{616F55A4-9D75-49FE-A611-573FC2BDC7E9}"/>
    <cellStyle name="Normal 9 5 3 6" xfId="4203" xr:uid="{1DA68D46-74ED-45DA-9C94-7E133C653692}"/>
    <cellStyle name="Normal 9 5 3 6 2" xfId="5130" xr:uid="{1FCFB303-1DB2-4CA0-9920-6D5EDB4C8549}"/>
    <cellStyle name="Normal 9 5 3 7" xfId="4204" xr:uid="{417920A2-4F6E-4529-A544-AF7433003FF3}"/>
    <cellStyle name="Normal 9 5 3 7 2" xfId="5131" xr:uid="{8B2C9BA8-5216-4024-A1FD-243C70131240}"/>
    <cellStyle name="Normal 9 5 3 8" xfId="4205" xr:uid="{80E14472-AA2F-4080-A162-6E9D6592B972}"/>
    <cellStyle name="Normal 9 5 3 8 2" xfId="5132" xr:uid="{5CD59B2E-E533-49CE-9862-ED665C8B5469}"/>
    <cellStyle name="Normal 9 5 3 9" xfId="5100" xr:uid="{62BF18FD-75CA-4FEA-A247-976B69AFB1E1}"/>
    <cellStyle name="Normal 9 5 4" xfId="440" xr:uid="{D256B413-91A5-4DAB-91F3-7901FA17DF5F}"/>
    <cellStyle name="Normal 9 5 4 2" xfId="896" xr:uid="{18A42D0C-6EB8-41C9-936D-B41C4BB61AD8}"/>
    <cellStyle name="Normal 9 5 4 2 2" xfId="897" xr:uid="{4BFCD292-6893-4DB6-8DF6-AC40620E04C8}"/>
    <cellStyle name="Normal 9 5 4 2 2 2" xfId="2478" xr:uid="{050BE5AD-D55B-4DBE-8C69-C0CE0F29786F}"/>
    <cellStyle name="Normal 9 5 4 2 2 2 2" xfId="5136" xr:uid="{595A73B1-61B1-4672-9C77-DA3285A2D41C}"/>
    <cellStyle name="Normal 9 5 4 2 2 3" xfId="4206" xr:uid="{E898E4F3-88E2-4317-8A9A-F6772F38B5EA}"/>
    <cellStyle name="Normal 9 5 4 2 2 3 2" xfId="5137" xr:uid="{165835C9-61E4-4169-A2EF-66C57AC7C3C8}"/>
    <cellStyle name="Normal 9 5 4 2 2 4" xfId="4207" xr:uid="{F34DE0A4-DF94-47F3-8192-8A987FC2BF77}"/>
    <cellStyle name="Normal 9 5 4 2 2 4 2" xfId="5138" xr:uid="{FB6F93F7-4B50-4311-9FB0-B122C2C674C1}"/>
    <cellStyle name="Normal 9 5 4 2 2 5" xfId="5135" xr:uid="{B94B0426-8D63-4368-A62C-10242B0A7203}"/>
    <cellStyle name="Normal 9 5 4 2 3" xfId="2479" xr:uid="{70430991-C35C-493C-9F1C-C7B22A017EB0}"/>
    <cellStyle name="Normal 9 5 4 2 3 2" xfId="5139" xr:uid="{62A20537-4184-401A-83C6-76BF6C77512D}"/>
    <cellStyle name="Normal 9 5 4 2 4" xfId="4208" xr:uid="{B9FCBF6D-968C-46BE-90F0-6EEDDABAB228}"/>
    <cellStyle name="Normal 9 5 4 2 4 2" xfId="5140" xr:uid="{CD0F4198-771D-46B5-9667-C7093B52DA69}"/>
    <cellStyle name="Normal 9 5 4 2 5" xfId="4209" xr:uid="{901CDDB0-5150-4B2E-B46C-29A28DD143E0}"/>
    <cellStyle name="Normal 9 5 4 2 5 2" xfId="5141" xr:uid="{7F81DD40-E26C-46D2-829C-B2BAB9084B86}"/>
    <cellStyle name="Normal 9 5 4 2 6" xfId="5134" xr:uid="{6BD1FD66-42C0-4B09-9D6C-CE6CABC455EC}"/>
    <cellStyle name="Normal 9 5 4 3" xfId="898" xr:uid="{CB8FCCBE-F001-43A8-9125-33D74BAD5D7B}"/>
    <cellStyle name="Normal 9 5 4 3 2" xfId="2480" xr:uid="{46F87D6F-BEC5-4272-ACDB-CFAEE3C35534}"/>
    <cellStyle name="Normal 9 5 4 3 2 2" xfId="5143" xr:uid="{9716E1D0-AFB2-44F0-94A9-E41BBDCA894E}"/>
    <cellStyle name="Normal 9 5 4 3 3" xfId="4210" xr:uid="{392E113C-E60D-444F-90EB-65B7CCF04ED9}"/>
    <cellStyle name="Normal 9 5 4 3 3 2" xfId="5144" xr:uid="{8D0C20C9-6D2D-4520-B628-83DB1D40C7CE}"/>
    <cellStyle name="Normal 9 5 4 3 4" xfId="4211" xr:uid="{622C22AC-DBA0-485B-BEFF-5238FBCF2344}"/>
    <cellStyle name="Normal 9 5 4 3 4 2" xfId="5145" xr:uid="{1620DC35-0C47-42C7-81FA-7E18C927B976}"/>
    <cellStyle name="Normal 9 5 4 3 5" xfId="5142" xr:uid="{FA4289BC-2A14-42A9-8B9B-A52D364DAC97}"/>
    <cellStyle name="Normal 9 5 4 4" xfId="2481" xr:uid="{B14C049E-FC1F-4B0C-89E1-D6C33020EC35}"/>
    <cellStyle name="Normal 9 5 4 4 2" xfId="4212" xr:uid="{22DDA8A0-2EB8-4AC6-A12D-D93E991C4D3E}"/>
    <cellStyle name="Normal 9 5 4 4 2 2" xfId="5147" xr:uid="{DD88D10F-0FCA-4D4F-83DB-B5B63CB4119E}"/>
    <cellStyle name="Normal 9 5 4 4 3" xfId="4213" xr:uid="{BD6CE83B-630E-43FC-AD64-2688B6B9C13B}"/>
    <cellStyle name="Normal 9 5 4 4 3 2" xfId="5148" xr:uid="{5CD676B3-D63D-4C84-9E13-11E1782E3E4D}"/>
    <cellStyle name="Normal 9 5 4 4 4" xfId="4214" xr:uid="{66962234-35CA-41F9-8CC1-3692643F644C}"/>
    <cellStyle name="Normal 9 5 4 4 4 2" xfId="5149" xr:uid="{D584B9B7-C194-4409-A58B-0F7B21F57A74}"/>
    <cellStyle name="Normal 9 5 4 4 5" xfId="5146" xr:uid="{97F22139-744E-41DF-A351-D4B7F1E1BB65}"/>
    <cellStyle name="Normal 9 5 4 5" xfId="4215" xr:uid="{442DC253-1F2D-4113-8E43-8A5541941ABA}"/>
    <cellStyle name="Normal 9 5 4 5 2" xfId="5150" xr:uid="{575EB7E9-8EA5-4266-B731-F2B5A3CDD3B1}"/>
    <cellStyle name="Normal 9 5 4 6" xfId="4216" xr:uid="{1A59F690-8383-4431-94FA-011C8E0CA24B}"/>
    <cellStyle name="Normal 9 5 4 6 2" xfId="5151" xr:uid="{EC3555D3-A26F-4ADD-A413-4477C7B48DFD}"/>
    <cellStyle name="Normal 9 5 4 7" xfId="4217" xr:uid="{7AD96BC8-AEF4-43C2-9A47-C9C0E13F54D3}"/>
    <cellStyle name="Normal 9 5 4 7 2" xfId="5152" xr:uid="{25B9C9F6-AC36-4D86-A2AC-8B4B0E0C13DC}"/>
    <cellStyle name="Normal 9 5 4 8" xfId="5133" xr:uid="{45954C20-B419-4569-85A8-6939D2A3710D}"/>
    <cellStyle name="Normal 9 5 5" xfId="441" xr:uid="{476806AD-5BD4-4BD0-B270-7A052442AC64}"/>
    <cellStyle name="Normal 9 5 5 2" xfId="899" xr:uid="{44D46400-F524-4A1D-A1A8-9AA3F1CA07C0}"/>
    <cellStyle name="Normal 9 5 5 2 2" xfId="2482" xr:uid="{3C535ED7-3CD6-4B85-8F1F-753069840582}"/>
    <cellStyle name="Normal 9 5 5 2 2 2" xfId="5155" xr:uid="{F6D8C686-CC33-49E1-AA8A-22804B185FE9}"/>
    <cellStyle name="Normal 9 5 5 2 3" xfId="4218" xr:uid="{2C8B5ED5-3F83-4E6F-B9A7-8E79AB1B2D8F}"/>
    <cellStyle name="Normal 9 5 5 2 3 2" xfId="5156" xr:uid="{B67DB4A8-EBE3-4BC3-ADB7-30ACE1DE3DF3}"/>
    <cellStyle name="Normal 9 5 5 2 4" xfId="4219" xr:uid="{536E760B-5DE7-454A-9855-48032BE7603F}"/>
    <cellStyle name="Normal 9 5 5 2 4 2" xfId="5157" xr:uid="{2C28347A-7B00-4566-9EF2-EF2196B634FE}"/>
    <cellStyle name="Normal 9 5 5 2 5" xfId="5154" xr:uid="{A4AE547B-EAFC-41FD-BE22-EC1F4AD83EDA}"/>
    <cellStyle name="Normal 9 5 5 3" xfId="2483" xr:uid="{0CD2CAD4-E791-4001-AE39-E16690973F37}"/>
    <cellStyle name="Normal 9 5 5 3 2" xfId="4220" xr:uid="{7BB886C3-C618-486C-8CA4-B6F28CDE9B04}"/>
    <cellStyle name="Normal 9 5 5 3 2 2" xfId="5159" xr:uid="{E1F53BAA-FCFF-44B8-95CD-5517C8C1FF94}"/>
    <cellStyle name="Normal 9 5 5 3 3" xfId="4221" xr:uid="{6F6D82C6-FC40-4E37-80A8-6D61FA8ACAE2}"/>
    <cellStyle name="Normal 9 5 5 3 3 2" xfId="5160" xr:uid="{85ADC754-FF73-4594-9AC8-6A73A7296E69}"/>
    <cellStyle name="Normal 9 5 5 3 4" xfId="4222" xr:uid="{FA6AA7F9-DC53-496F-AA48-0359B1874227}"/>
    <cellStyle name="Normal 9 5 5 3 4 2" xfId="5161" xr:uid="{AEFD4321-208E-4E36-991D-916EE27732A6}"/>
    <cellStyle name="Normal 9 5 5 3 5" xfId="5158" xr:uid="{3E63917D-CE00-4E61-A1BC-A45DC402010F}"/>
    <cellStyle name="Normal 9 5 5 4" xfId="4223" xr:uid="{206ABA40-399C-4BDB-95C7-EB811CCC4B85}"/>
    <cellStyle name="Normal 9 5 5 4 2" xfId="5162" xr:uid="{9DCB76F5-EBE6-4BD8-A557-14825BE4228E}"/>
    <cellStyle name="Normal 9 5 5 5" xfId="4224" xr:uid="{67FDD745-EC87-428F-B15D-58BD2CE67EF1}"/>
    <cellStyle name="Normal 9 5 5 5 2" xfId="5163" xr:uid="{7076B0C8-4212-45C1-AC2F-30F269D04485}"/>
    <cellStyle name="Normal 9 5 5 6" xfId="4225" xr:uid="{ADC49245-E152-4EE2-B09A-58A8BF2AA055}"/>
    <cellStyle name="Normal 9 5 5 6 2" xfId="5164" xr:uid="{EF9364FA-FFF3-4529-96A6-68FD5D0E914B}"/>
    <cellStyle name="Normal 9 5 5 7" xfId="5153" xr:uid="{E26F1F03-AE65-4523-8C8F-71BCFE10A750}"/>
    <cellStyle name="Normal 9 5 6" xfId="900" xr:uid="{2062CAE0-4DE2-4F10-9996-88A03A6A6618}"/>
    <cellStyle name="Normal 9 5 6 2" xfId="2484" xr:uid="{717D7D72-3223-4A6F-B849-C7480A957D9F}"/>
    <cellStyle name="Normal 9 5 6 2 2" xfId="4226" xr:uid="{DB8F4E72-B25F-46A2-8BC2-059DF6AD480A}"/>
    <cellStyle name="Normal 9 5 6 2 2 2" xfId="5167" xr:uid="{BD6BC1DC-0090-4037-8996-F400EC2CCB7F}"/>
    <cellStyle name="Normal 9 5 6 2 3" xfId="4227" xr:uid="{A281F9A8-FFA5-4990-AD99-60A34EC75C05}"/>
    <cellStyle name="Normal 9 5 6 2 3 2" xfId="5168" xr:uid="{5C9E6CDF-76B0-4428-AA07-089E760DF9BB}"/>
    <cellStyle name="Normal 9 5 6 2 4" xfId="4228" xr:uid="{6BC168F1-E659-4414-95C1-0C61110913FD}"/>
    <cellStyle name="Normal 9 5 6 2 4 2" xfId="5169" xr:uid="{9FA4137F-9256-46EC-9564-0776878555EE}"/>
    <cellStyle name="Normal 9 5 6 2 5" xfId="5166" xr:uid="{B0F7B973-141C-4648-A127-8577FA62A415}"/>
    <cellStyle name="Normal 9 5 6 3" xfId="4229" xr:uid="{2B411CCF-714D-4DC7-A060-944A7D709FD0}"/>
    <cellStyle name="Normal 9 5 6 3 2" xfId="5170" xr:uid="{853273EA-2EDB-4ED2-AD96-D88F98C7266A}"/>
    <cellStyle name="Normal 9 5 6 4" xfId="4230" xr:uid="{90FB4501-CC11-4179-B223-95F724E2BA39}"/>
    <cellStyle name="Normal 9 5 6 4 2" xfId="5171" xr:uid="{57A08B47-33A3-4EB0-94A3-08FFEA4F0EA8}"/>
    <cellStyle name="Normal 9 5 6 5" xfId="4231" xr:uid="{6E360C02-9D7B-439F-A538-7039A9DB7B16}"/>
    <cellStyle name="Normal 9 5 6 5 2" xfId="5172" xr:uid="{2EDB42B9-8D0D-44E6-901E-4EF9C92777D0}"/>
    <cellStyle name="Normal 9 5 6 6" xfId="5165" xr:uid="{658DDAF6-9207-4429-BDDA-0AB18ED60AB1}"/>
    <cellStyle name="Normal 9 5 7" xfId="2485" xr:uid="{F2EAA367-FA79-4DF7-BF4C-CEC6FF7D6548}"/>
    <cellStyle name="Normal 9 5 7 2" xfId="4232" xr:uid="{A2DBF8BD-1C7C-49F5-850D-A8C839C0B477}"/>
    <cellStyle name="Normal 9 5 7 2 2" xfId="5174" xr:uid="{D8BFB671-B670-48A9-B90D-04FB33D99536}"/>
    <cellStyle name="Normal 9 5 7 3" xfId="4233" xr:uid="{0697033C-96D3-44C0-911E-F5FC52C72F8D}"/>
    <cellStyle name="Normal 9 5 7 3 2" xfId="5175" xr:uid="{5AD0CB56-823D-49E1-9581-A1FA0B51C128}"/>
    <cellStyle name="Normal 9 5 7 4" xfId="4234" xr:uid="{B464524A-39AD-46B0-9884-BD83C27655D3}"/>
    <cellStyle name="Normal 9 5 7 4 2" xfId="5176" xr:uid="{FC6FBCB0-D431-416F-9789-7EA6D0AD976B}"/>
    <cellStyle name="Normal 9 5 7 5" xfId="5173" xr:uid="{809BFEF1-BDB6-4BBE-AC71-131A5828A247}"/>
    <cellStyle name="Normal 9 5 8" xfId="4235" xr:uid="{CCC04ECB-F7C8-47EE-9813-250C16DECD1F}"/>
    <cellStyle name="Normal 9 5 8 2" xfId="4236" xr:uid="{BF75419E-3D13-4CA1-A227-745DB4EB80AB}"/>
    <cellStyle name="Normal 9 5 8 2 2" xfId="5178" xr:uid="{F7E639AB-B675-4440-A4D6-92A8284F0FDA}"/>
    <cellStyle name="Normal 9 5 8 3" xfId="4237" xr:uid="{4A70F33D-851A-4C72-B49A-296DE14318FD}"/>
    <cellStyle name="Normal 9 5 8 3 2" xfId="5179" xr:uid="{C40D661D-BE7C-40DE-A595-960F7F6D0E90}"/>
    <cellStyle name="Normal 9 5 8 4" xfId="4238" xr:uid="{FF900A1B-D17C-47AF-BBB0-AE421F5D12C6}"/>
    <cellStyle name="Normal 9 5 8 4 2" xfId="5180" xr:uid="{6AEE8D62-0401-4EEA-956F-A9BED065A804}"/>
    <cellStyle name="Normal 9 5 8 5" xfId="5177" xr:uid="{068B1AA1-15DD-4B92-983A-56EC0DC67F94}"/>
    <cellStyle name="Normal 9 5 9" xfId="4239" xr:uid="{1CC5019E-9E44-4DD2-B707-AE0A32B35538}"/>
    <cellStyle name="Normal 9 5 9 2" xfId="5181" xr:uid="{E25E68D4-B811-45AA-9C3B-968850B7394E}"/>
    <cellStyle name="Normal 9 6" xfId="201" xr:uid="{FF1AE7FA-F734-46E9-B601-451A5846FAC4}"/>
    <cellStyle name="Normal 9 6 10" xfId="5182" xr:uid="{A0870309-D7AC-4E0E-9B56-DE8B6BF3DA9A}"/>
    <cellStyle name="Normal 9 6 2" xfId="202" xr:uid="{6DDA95BE-9A85-44A6-AF84-7FBA17B8B1D9}"/>
    <cellStyle name="Normal 9 6 2 2" xfId="442" xr:uid="{43DDF949-EFF0-4706-A896-AC4C1E09B274}"/>
    <cellStyle name="Normal 9 6 2 2 2" xfId="901" xr:uid="{DBE593A1-DD61-4046-8821-C6096ADC039E}"/>
    <cellStyle name="Normal 9 6 2 2 2 2" xfId="2486" xr:uid="{1D190441-011E-4DBD-BFC2-3C665E57058B}"/>
    <cellStyle name="Normal 9 6 2 2 2 2 2" xfId="5186" xr:uid="{6F63ACFF-E615-4C92-987C-10DA81D7F40B}"/>
    <cellStyle name="Normal 9 6 2 2 2 3" xfId="4240" xr:uid="{394C4A4D-D201-43E1-ABD6-D5F9C38D59D5}"/>
    <cellStyle name="Normal 9 6 2 2 2 3 2" xfId="5187" xr:uid="{ECA8CDD0-3C1A-4F1B-9AA0-E71941532F02}"/>
    <cellStyle name="Normal 9 6 2 2 2 4" xfId="4241" xr:uid="{672FDEE2-E388-4068-8244-5D88C39F8B55}"/>
    <cellStyle name="Normal 9 6 2 2 2 4 2" xfId="5188" xr:uid="{9B03D633-4739-4DF2-A6DC-C514CE8FFE08}"/>
    <cellStyle name="Normal 9 6 2 2 2 5" xfId="5185" xr:uid="{26F2D135-0393-47E6-ADB4-4B18714CDAB2}"/>
    <cellStyle name="Normal 9 6 2 2 3" xfId="2487" xr:uid="{AC8FBCC5-FB7A-4DB4-866C-F0A5CA65D3FE}"/>
    <cellStyle name="Normal 9 6 2 2 3 2" xfId="4242" xr:uid="{7ADB6D22-3DF6-4BDB-B0C4-66EBDDF3330B}"/>
    <cellStyle name="Normal 9 6 2 2 3 2 2" xfId="5190" xr:uid="{534CE7EE-7045-4511-AB18-2A193EC6D21A}"/>
    <cellStyle name="Normal 9 6 2 2 3 3" xfId="4243" xr:uid="{92B30817-87B5-462A-AF87-61C7F235163B}"/>
    <cellStyle name="Normal 9 6 2 2 3 3 2" xfId="5191" xr:uid="{8E414CF7-8B50-48CF-9841-4ED76E804B67}"/>
    <cellStyle name="Normal 9 6 2 2 3 4" xfId="4244" xr:uid="{13FC80CB-AE87-4E0C-B1E6-52A363E22911}"/>
    <cellStyle name="Normal 9 6 2 2 3 4 2" xfId="5192" xr:uid="{B8495112-21E8-4906-882D-27E34CFE3EDB}"/>
    <cellStyle name="Normal 9 6 2 2 3 5" xfId="5189" xr:uid="{250A193A-6119-4797-A483-BE4A603B69BA}"/>
    <cellStyle name="Normal 9 6 2 2 4" xfId="4245" xr:uid="{BEA3D731-9882-42B9-9B7A-786940FFA155}"/>
    <cellStyle name="Normal 9 6 2 2 4 2" xfId="5193" xr:uid="{F550454A-5A2C-4B10-B747-4308E9B3D0C8}"/>
    <cellStyle name="Normal 9 6 2 2 5" xfId="4246" xr:uid="{2ADE75A7-80B6-4E2E-BEC2-60B2F2CD1A5F}"/>
    <cellStyle name="Normal 9 6 2 2 5 2" xfId="5194" xr:uid="{995062CF-9515-4BF4-A7ED-DFC3C1FB9846}"/>
    <cellStyle name="Normal 9 6 2 2 6" xfId="4247" xr:uid="{0B28622F-7424-4D33-9F94-E6398B416020}"/>
    <cellStyle name="Normal 9 6 2 2 6 2" xfId="5195" xr:uid="{D86150B5-3CFF-464E-B27E-80A5063BC459}"/>
    <cellStyle name="Normal 9 6 2 2 7" xfId="5184" xr:uid="{CC138535-4851-4A32-A63E-03BFE51ED909}"/>
    <cellStyle name="Normal 9 6 2 3" xfId="902" xr:uid="{D4B633C0-0CA6-4C58-A7BD-9FFC8A223ABB}"/>
    <cellStyle name="Normal 9 6 2 3 2" xfId="2488" xr:uid="{B4397B38-7D90-43E9-AB6E-43400933CE9E}"/>
    <cellStyle name="Normal 9 6 2 3 2 2" xfId="4248" xr:uid="{5A83309C-3ED3-471A-91B7-8F65DC4FE496}"/>
    <cellStyle name="Normal 9 6 2 3 2 2 2" xfId="5198" xr:uid="{FBDD9361-37C9-422E-9C60-BD12D9715F32}"/>
    <cellStyle name="Normal 9 6 2 3 2 3" xfId="4249" xr:uid="{720D9287-A9B0-42F3-A379-03BC29634CDF}"/>
    <cellStyle name="Normal 9 6 2 3 2 3 2" xfId="5199" xr:uid="{3DDB6FDE-E4C6-48D7-AB89-44189B5225D1}"/>
    <cellStyle name="Normal 9 6 2 3 2 4" xfId="4250" xr:uid="{9BCD3AF3-2246-46A4-8FEF-E04B96BE2031}"/>
    <cellStyle name="Normal 9 6 2 3 2 4 2" xfId="5200" xr:uid="{642AB1FB-1683-45DA-838F-F54776969549}"/>
    <cellStyle name="Normal 9 6 2 3 2 5" xfId="5197" xr:uid="{A0AEE695-97AD-4DD5-B65F-2B18513BFCDE}"/>
    <cellStyle name="Normal 9 6 2 3 3" xfId="4251" xr:uid="{EFB2F993-609C-4C9C-9CD9-9902B0FFEB3A}"/>
    <cellStyle name="Normal 9 6 2 3 3 2" xfId="5201" xr:uid="{E3729D9F-D4BB-4572-8180-AC77037A1214}"/>
    <cellStyle name="Normal 9 6 2 3 4" xfId="4252" xr:uid="{7CDF2FC3-665B-4D8F-92E7-B8946DC40244}"/>
    <cellStyle name="Normal 9 6 2 3 4 2" xfId="5202" xr:uid="{697BF5E2-1AEE-459C-90F2-BB1FC7DB7167}"/>
    <cellStyle name="Normal 9 6 2 3 5" xfId="4253" xr:uid="{A1743FE0-FEF4-46C2-B921-BF2BFA10C5EA}"/>
    <cellStyle name="Normal 9 6 2 3 5 2" xfId="5203" xr:uid="{DD21F20A-B5E9-4BC7-B5A3-21DB7B818756}"/>
    <cellStyle name="Normal 9 6 2 3 6" xfId="5196" xr:uid="{EE892966-6064-4F72-9FCF-CDDB976696B6}"/>
    <cellStyle name="Normal 9 6 2 4" xfId="2489" xr:uid="{2A175D30-2219-42A2-A7D8-15C96B111E62}"/>
    <cellStyle name="Normal 9 6 2 4 2" xfId="4254" xr:uid="{C4DB9994-7B48-47BC-9758-F16C5856798B}"/>
    <cellStyle name="Normal 9 6 2 4 2 2" xfId="5205" xr:uid="{D778437F-45D0-4861-8044-4271E306D917}"/>
    <cellStyle name="Normal 9 6 2 4 3" xfId="4255" xr:uid="{FEFED35B-5A27-4376-BD76-03BE089022EA}"/>
    <cellStyle name="Normal 9 6 2 4 3 2" xfId="5206" xr:uid="{7E79C9A8-194A-4895-AEFB-F8F41269400F}"/>
    <cellStyle name="Normal 9 6 2 4 4" xfId="4256" xr:uid="{B39AF1FD-C159-4BCF-9B34-21D1E0DCCC12}"/>
    <cellStyle name="Normal 9 6 2 4 4 2" xfId="5207" xr:uid="{DAB7B378-319E-4CAD-9F43-0CF577652D25}"/>
    <cellStyle name="Normal 9 6 2 4 5" xfId="5204" xr:uid="{E5C25598-ECB1-4067-AEA6-9535DD0F819C}"/>
    <cellStyle name="Normal 9 6 2 5" xfId="4257" xr:uid="{F0DE7E41-D53C-4E8F-96CA-468C1B416D52}"/>
    <cellStyle name="Normal 9 6 2 5 2" xfId="4258" xr:uid="{7D45195C-CBF7-4DD1-A716-A97B2E9D1B6E}"/>
    <cellStyle name="Normal 9 6 2 5 2 2" xfId="5209" xr:uid="{34E2BF31-6217-4C6E-9B7A-563AC5EA9268}"/>
    <cellStyle name="Normal 9 6 2 5 3" xfId="4259" xr:uid="{A45F63A9-A0DB-44C4-8891-AA2114C89185}"/>
    <cellStyle name="Normal 9 6 2 5 3 2" xfId="5210" xr:uid="{7F1DE1CA-ED75-4150-9DA2-3292D64775E0}"/>
    <cellStyle name="Normal 9 6 2 5 4" xfId="4260" xr:uid="{B06F294E-D9D7-42F1-93C7-F7F5CDFA3FB3}"/>
    <cellStyle name="Normal 9 6 2 5 4 2" xfId="5211" xr:uid="{B914700C-B391-4FAC-AFD6-6F6E96DE758F}"/>
    <cellStyle name="Normal 9 6 2 5 5" xfId="5208" xr:uid="{AE89D509-3ED0-4EE2-BD93-CFD658A43191}"/>
    <cellStyle name="Normal 9 6 2 6" xfId="4261" xr:uid="{347968A7-CD6C-4E56-8BB3-01936904E356}"/>
    <cellStyle name="Normal 9 6 2 6 2" xfId="5212" xr:uid="{29C15366-2090-43CE-9DD5-4821207DABE7}"/>
    <cellStyle name="Normal 9 6 2 7" xfId="4262" xr:uid="{E26F1C58-6281-4ADA-BF3F-AFD0E22084F4}"/>
    <cellStyle name="Normal 9 6 2 7 2" xfId="5213" xr:uid="{48B8E2E4-C6F6-4C24-8C66-A747681CE6C9}"/>
    <cellStyle name="Normal 9 6 2 8" xfId="4263" xr:uid="{BDDB75BD-368F-4AF4-AD2F-CAF09D7D4A4E}"/>
    <cellStyle name="Normal 9 6 2 8 2" xfId="5214" xr:uid="{D75CF941-CA3F-49D2-9231-E542A193531B}"/>
    <cellStyle name="Normal 9 6 2 9" xfId="5183" xr:uid="{B6793D57-97D5-4814-9276-35EB030CE532}"/>
    <cellStyle name="Normal 9 6 3" xfId="443" xr:uid="{61D00D66-89E2-4FE7-BDB0-29A169A678E0}"/>
    <cellStyle name="Normal 9 6 3 2" xfId="903" xr:uid="{264E6DDD-2EBB-45C1-ADA3-DFB01815F4D2}"/>
    <cellStyle name="Normal 9 6 3 2 2" xfId="904" xr:uid="{7AE34075-B390-4DC0-BC0F-2B96F4ACB09B}"/>
    <cellStyle name="Normal 9 6 3 2 2 2" xfId="5217" xr:uid="{9E60843A-F7B1-4EA2-AB4E-904EFCB5444E}"/>
    <cellStyle name="Normal 9 6 3 2 3" xfId="4264" xr:uid="{AE041F93-9290-4514-A670-7D56C76F4722}"/>
    <cellStyle name="Normal 9 6 3 2 3 2" xfId="5218" xr:uid="{3BA20606-2C4C-4E01-BB40-EBE2BEDC32B9}"/>
    <cellStyle name="Normal 9 6 3 2 4" xfId="4265" xr:uid="{ADA26D96-14AA-41CB-A0A3-32FAC8538453}"/>
    <cellStyle name="Normal 9 6 3 2 4 2" xfId="5219" xr:uid="{B6B1EF26-C462-4659-8661-B3E4A1DCF57A}"/>
    <cellStyle name="Normal 9 6 3 2 5" xfId="5216" xr:uid="{C28440AB-7787-49CE-8299-7FA50B2627AD}"/>
    <cellStyle name="Normal 9 6 3 3" xfId="905" xr:uid="{40C0E4AA-F819-48DA-B2EF-107CDDC6CD7A}"/>
    <cellStyle name="Normal 9 6 3 3 2" xfId="4266" xr:uid="{F73D3296-1E8F-476A-9BAC-3732709D4D58}"/>
    <cellStyle name="Normal 9 6 3 3 2 2" xfId="5221" xr:uid="{BA4BBBEE-3E95-451B-A817-603C6A1AAD55}"/>
    <cellStyle name="Normal 9 6 3 3 3" xfId="4267" xr:uid="{0D15A012-D4BE-40FD-9A73-557213F4F4CB}"/>
    <cellStyle name="Normal 9 6 3 3 3 2" xfId="5222" xr:uid="{28A9CA26-E7E5-4473-9A8B-25ED9D00A863}"/>
    <cellStyle name="Normal 9 6 3 3 4" xfId="4268" xr:uid="{1D9DC93F-72A3-4087-8B54-E20AEA1580E5}"/>
    <cellStyle name="Normal 9 6 3 3 4 2" xfId="5223" xr:uid="{B69A95DB-AD7D-4574-B62B-8031AE868FEB}"/>
    <cellStyle name="Normal 9 6 3 3 5" xfId="5220" xr:uid="{E0F278C5-8BD3-444D-8586-4E99FCF9D1FF}"/>
    <cellStyle name="Normal 9 6 3 4" xfId="4269" xr:uid="{CF00949B-2FC8-46E2-8458-D12A1B3E252D}"/>
    <cellStyle name="Normal 9 6 3 4 2" xfId="5224" xr:uid="{E70A2B81-89B2-4411-9982-BA3130C645E7}"/>
    <cellStyle name="Normal 9 6 3 5" xfId="4270" xr:uid="{83C8DEF6-2597-4BB6-B933-1F73C58553C0}"/>
    <cellStyle name="Normal 9 6 3 5 2" xfId="5225" xr:uid="{8DCFCEB4-EA31-4E4C-B4B2-2A8E17503E03}"/>
    <cellStyle name="Normal 9 6 3 6" xfId="4271" xr:uid="{9759A2B4-4598-441C-ACDA-E9EA529A0825}"/>
    <cellStyle name="Normal 9 6 3 6 2" xfId="5226" xr:uid="{939BF41E-0026-4394-B4CC-983D9DE86587}"/>
    <cellStyle name="Normal 9 6 3 7" xfId="5215" xr:uid="{C2E1A62A-8211-4645-98F1-C398F9C02B84}"/>
    <cellStyle name="Normal 9 6 4" xfId="444" xr:uid="{481B1AB2-2DF4-4736-92F9-E846E33FF8E3}"/>
    <cellStyle name="Normal 9 6 4 2" xfId="906" xr:uid="{644BCA74-C93D-489A-8EA4-22059A079C34}"/>
    <cellStyle name="Normal 9 6 4 2 2" xfId="4272" xr:uid="{733DF4C2-C8D3-46CB-9DE6-C21676DC780A}"/>
    <cellStyle name="Normal 9 6 4 2 2 2" xfId="5229" xr:uid="{3001EE92-59A2-4CE8-8890-58119FE7BD0C}"/>
    <cellStyle name="Normal 9 6 4 2 3" xfId="4273" xr:uid="{FE682FF3-B1FC-447E-8FF6-D6CE105CE421}"/>
    <cellStyle name="Normal 9 6 4 2 3 2" xfId="5230" xr:uid="{58E6811E-0B3E-443D-A801-725057E8EE49}"/>
    <cellStyle name="Normal 9 6 4 2 4" xfId="4274" xr:uid="{F7837D5D-FA00-4488-B4DB-3DDF18AD2DCD}"/>
    <cellStyle name="Normal 9 6 4 2 4 2" xfId="5231" xr:uid="{C8A8C728-322F-470D-981D-E564B9783398}"/>
    <cellStyle name="Normal 9 6 4 2 5" xfId="5228" xr:uid="{295BBB40-004D-4849-A686-50F322FFE3DC}"/>
    <cellStyle name="Normal 9 6 4 3" xfId="4275" xr:uid="{01B81D75-1CAD-48F8-81DB-BAC426D3BCD4}"/>
    <cellStyle name="Normal 9 6 4 3 2" xfId="5232" xr:uid="{4F93ECB8-A676-4A89-9068-3E64A02D4A92}"/>
    <cellStyle name="Normal 9 6 4 4" xfId="4276" xr:uid="{27E74C68-D068-4067-BA1C-95F22EF74161}"/>
    <cellStyle name="Normal 9 6 4 4 2" xfId="5233" xr:uid="{BC9AC977-C8B4-4964-9B72-6BA78FFB110A}"/>
    <cellStyle name="Normal 9 6 4 5" xfId="4277" xr:uid="{73FEEE27-F646-4E45-9D0E-08815B05A366}"/>
    <cellStyle name="Normal 9 6 4 5 2" xfId="5234" xr:uid="{0433F74B-0DE9-412F-A44B-2551967EF5A5}"/>
    <cellStyle name="Normal 9 6 4 6" xfId="5227" xr:uid="{BB033A25-84CB-4910-A2A5-764C97E2BBEC}"/>
    <cellStyle name="Normal 9 6 5" xfId="907" xr:uid="{875D5F04-3F3A-4C8A-BCD7-3041D2212020}"/>
    <cellStyle name="Normal 9 6 5 2" xfId="4278" xr:uid="{099013C2-AFEE-4070-A304-941D26101B9C}"/>
    <cellStyle name="Normal 9 6 5 2 2" xfId="5236" xr:uid="{0B544D46-B52C-415D-A90D-C471E08F66DA}"/>
    <cellStyle name="Normal 9 6 5 3" xfId="4279" xr:uid="{395CE5EA-B8BF-4EDD-8832-6A4DE2656015}"/>
    <cellStyle name="Normal 9 6 5 3 2" xfId="5237" xr:uid="{942349B2-E0EA-4AEA-87CD-7067A1C0A30F}"/>
    <cellStyle name="Normal 9 6 5 4" xfId="4280" xr:uid="{420A5FAC-4511-42BB-A8D1-AAFDAD3FBF0D}"/>
    <cellStyle name="Normal 9 6 5 4 2" xfId="5238" xr:uid="{2C95337F-96A5-495D-952B-230473422FB8}"/>
    <cellStyle name="Normal 9 6 5 5" xfId="5235" xr:uid="{0399EB5A-4781-4E65-81F7-004005892113}"/>
    <cellStyle name="Normal 9 6 6" xfId="4281" xr:uid="{57DEE095-0FDC-48D0-AA26-F88DA34C57ED}"/>
    <cellStyle name="Normal 9 6 6 2" xfId="4282" xr:uid="{8B670FB4-2684-4FE3-AA72-79FA1DE17389}"/>
    <cellStyle name="Normal 9 6 6 2 2" xfId="5240" xr:uid="{A81D08DB-F8A7-4A07-A6F7-081EE0FA9503}"/>
    <cellStyle name="Normal 9 6 6 3" xfId="4283" xr:uid="{F807E811-5AD9-462D-89A1-5C85C1FF0A12}"/>
    <cellStyle name="Normal 9 6 6 3 2" xfId="5241" xr:uid="{C59DC6D1-4CE0-49FF-9631-1A5AFF1EBAE2}"/>
    <cellStyle name="Normal 9 6 6 4" xfId="4284" xr:uid="{989EE5BB-1E41-47DC-9806-EAD80F498300}"/>
    <cellStyle name="Normal 9 6 6 4 2" xfId="5242" xr:uid="{6704C610-1104-4074-AB15-610438273068}"/>
    <cellStyle name="Normal 9 6 6 5" xfId="5239" xr:uid="{C7319B5B-07B0-44DF-868F-652C839FC3E9}"/>
    <cellStyle name="Normal 9 6 7" xfId="4285" xr:uid="{D161303A-DC8E-4F67-AD6C-2D8FDC7D8ABB}"/>
    <cellStyle name="Normal 9 6 7 2" xfId="5243" xr:uid="{B3D05743-BE9A-4375-80FF-D2C4BDA80D2A}"/>
    <cellStyle name="Normal 9 6 8" xfId="4286" xr:uid="{B84BD509-477A-4EC4-8462-8F69A1C7F70F}"/>
    <cellStyle name="Normal 9 6 8 2" xfId="5244" xr:uid="{63339BAC-3A7A-4329-9416-966E88C94815}"/>
    <cellStyle name="Normal 9 6 9" xfId="4287" xr:uid="{ACA69ED1-1A10-49DE-9A87-5F26203E2560}"/>
    <cellStyle name="Normal 9 6 9 2" xfId="5245" xr:uid="{498B1E51-7231-45B8-B827-1F6485047FF8}"/>
    <cellStyle name="Normal 9 7" xfId="203" xr:uid="{77FF4D19-D05E-49D8-A9FE-80E0B8E9374F}"/>
    <cellStyle name="Normal 9 7 2" xfId="445" xr:uid="{D0408F06-3D5D-4903-B9E5-9025D9BBC47D}"/>
    <cellStyle name="Normal 9 7 2 2" xfId="908" xr:uid="{7B2BD15E-D584-4AC7-AE59-8C8A4A331DEA}"/>
    <cellStyle name="Normal 9 7 2 2 2" xfId="2490" xr:uid="{F4006481-E82A-416D-BCCB-054CEC75E88C}"/>
    <cellStyle name="Normal 9 7 2 2 2 2" xfId="2491" xr:uid="{49781CC5-193F-431B-89B7-85551660C9A0}"/>
    <cellStyle name="Normal 9 7 2 2 2 2 2" xfId="5250" xr:uid="{1DD8E323-0778-424E-AB73-24BD1F6DCF87}"/>
    <cellStyle name="Normal 9 7 2 2 2 3" xfId="5249" xr:uid="{8E22D9B6-A472-4679-9E54-B7ED865338A5}"/>
    <cellStyle name="Normal 9 7 2 2 3" xfId="2492" xr:uid="{EF913984-A0E3-48B1-B7D1-D46F481F7450}"/>
    <cellStyle name="Normal 9 7 2 2 3 2" xfId="5251" xr:uid="{8A35A8FB-9C97-4E58-A6DC-7B3A5EE84B69}"/>
    <cellStyle name="Normal 9 7 2 2 4" xfId="4288" xr:uid="{DC60AD2E-D093-4A16-8B46-D6379AC3746D}"/>
    <cellStyle name="Normal 9 7 2 2 4 2" xfId="5252" xr:uid="{BE8D0D3F-9377-420D-A692-AB3023508910}"/>
    <cellStyle name="Normal 9 7 2 2 5" xfId="5248" xr:uid="{E9EF29E2-28C3-4EC9-BE38-6277D654F3E6}"/>
    <cellStyle name="Normal 9 7 2 3" xfId="2493" xr:uid="{16AFBEEA-D5F9-4FBA-988A-18442ABAF8A4}"/>
    <cellStyle name="Normal 9 7 2 3 2" xfId="2494" xr:uid="{9E5369C4-A651-45FC-991E-4A7EF50F31CA}"/>
    <cellStyle name="Normal 9 7 2 3 2 2" xfId="5254" xr:uid="{183BCCE3-C154-42C4-BA12-09B51DCD2D44}"/>
    <cellStyle name="Normal 9 7 2 3 3" xfId="4289" xr:uid="{182A8BCB-1CEB-4CDF-9FB9-C620CBD93943}"/>
    <cellStyle name="Normal 9 7 2 3 3 2" xfId="5255" xr:uid="{6EEF3EF3-E36E-4F67-BF3C-7D74D668F279}"/>
    <cellStyle name="Normal 9 7 2 3 4" xfId="4290" xr:uid="{845DF2CE-668F-491A-ABF4-4F4CD5D4E9A1}"/>
    <cellStyle name="Normal 9 7 2 3 4 2" xfId="5256" xr:uid="{29916B41-FE23-46D1-8427-FC609B4DC27E}"/>
    <cellStyle name="Normal 9 7 2 3 5" xfId="5253" xr:uid="{5A405940-DDA8-4AD4-8371-04F5B6AEEF38}"/>
    <cellStyle name="Normal 9 7 2 4" xfId="2495" xr:uid="{99CF9F6E-6096-4AED-B9A6-59BEE1B7A6F1}"/>
    <cellStyle name="Normal 9 7 2 4 2" xfId="5257" xr:uid="{FFBD26DC-5809-4170-AC6F-56D56DC64ED8}"/>
    <cellStyle name="Normal 9 7 2 5" xfId="4291" xr:uid="{587C7EC6-E6B7-489A-A5C6-615712A1CE56}"/>
    <cellStyle name="Normal 9 7 2 5 2" xfId="5258" xr:uid="{97285376-799C-47C6-A7FF-5CB8AAC8BB24}"/>
    <cellStyle name="Normal 9 7 2 6" xfId="4292" xr:uid="{117A8D04-91C6-48CF-BF1C-FB9B62D15FEC}"/>
    <cellStyle name="Normal 9 7 2 6 2" xfId="5259" xr:uid="{8935B7A0-0208-4DC3-9774-B52C876E1D82}"/>
    <cellStyle name="Normal 9 7 2 7" xfId="5247" xr:uid="{18F5AF91-D12D-4D86-80F2-7282F3CCD109}"/>
    <cellStyle name="Normal 9 7 3" xfId="909" xr:uid="{A62EB4C0-4D98-4E1A-833B-D48DFC1AABA2}"/>
    <cellStyle name="Normal 9 7 3 2" xfId="2496" xr:uid="{4B533EC8-5305-43BB-9455-4958D38725D8}"/>
    <cellStyle name="Normal 9 7 3 2 2" xfId="2497" xr:uid="{46386803-ECC9-469D-9D82-8C6D75ED90C8}"/>
    <cellStyle name="Normal 9 7 3 2 2 2" xfId="5262" xr:uid="{1DD8A84F-A3EC-40B9-8007-8C65D83FDC8A}"/>
    <cellStyle name="Normal 9 7 3 2 3" xfId="4293" xr:uid="{780BD460-4DCF-469B-92D6-A8F846E370B6}"/>
    <cellStyle name="Normal 9 7 3 2 3 2" xfId="5263" xr:uid="{32C4D32F-9330-45A8-A5E8-0159DB0AF4AD}"/>
    <cellStyle name="Normal 9 7 3 2 4" xfId="4294" xr:uid="{C1E1250F-EFC6-4543-B366-84112AAB9312}"/>
    <cellStyle name="Normal 9 7 3 2 4 2" xfId="5264" xr:uid="{D8DA2CE2-1449-4F50-902E-741999E6FD0D}"/>
    <cellStyle name="Normal 9 7 3 2 5" xfId="5261" xr:uid="{BF1E14B1-282C-46F3-91CA-F999C3674753}"/>
    <cellStyle name="Normal 9 7 3 3" xfId="2498" xr:uid="{F4A22D27-B61E-4A9A-848F-524BCDBB5B93}"/>
    <cellStyle name="Normal 9 7 3 3 2" xfId="5265" xr:uid="{2AC778B4-72CB-458D-9747-0D3474700864}"/>
    <cellStyle name="Normal 9 7 3 4" xfId="4295" xr:uid="{ACF5F326-C541-4733-B5D4-5D73A1BCED9E}"/>
    <cellStyle name="Normal 9 7 3 4 2" xfId="5266" xr:uid="{AB1FD571-A8D9-48E2-B2D5-66C1FE88131E}"/>
    <cellStyle name="Normal 9 7 3 5" xfId="4296" xr:uid="{C6C3849D-B32A-4F90-A478-903C21EB92BB}"/>
    <cellStyle name="Normal 9 7 3 5 2" xfId="5267" xr:uid="{2A7148EC-9DF7-4FE8-8CEE-C6B07BE1329D}"/>
    <cellStyle name="Normal 9 7 3 6" xfId="5260" xr:uid="{5D5F628B-7E9B-480D-BC75-74EBBD37C1A1}"/>
    <cellStyle name="Normal 9 7 4" xfId="2499" xr:uid="{94CD68D2-89DB-46A3-A990-F311D615A85B}"/>
    <cellStyle name="Normal 9 7 4 2" xfId="2500" xr:uid="{D4E6116B-7C12-4CA7-A87B-F830E544F834}"/>
    <cellStyle name="Normal 9 7 4 2 2" xfId="5269" xr:uid="{0ED628E6-17DB-46EB-8FDC-76C2EDCBDBFD}"/>
    <cellStyle name="Normal 9 7 4 3" xfId="4297" xr:uid="{9CA9DE8D-CB05-45BD-A3A4-7E265B7DBFC0}"/>
    <cellStyle name="Normal 9 7 4 3 2" xfId="5270" xr:uid="{082EC75C-D7B3-4B54-B5F3-34489E83BB08}"/>
    <cellStyle name="Normal 9 7 4 4" xfId="4298" xr:uid="{178184D7-552C-466F-8FA0-C9A74BBF013E}"/>
    <cellStyle name="Normal 9 7 4 4 2" xfId="5271" xr:uid="{2C0705FB-24E1-4DB3-9427-C195163AA9D3}"/>
    <cellStyle name="Normal 9 7 4 5" xfId="5268" xr:uid="{AC85D8ED-6891-47F8-B289-C3284BB9E6D7}"/>
    <cellStyle name="Normal 9 7 5" xfId="2501" xr:uid="{BA41C25A-B1F2-445F-A9AA-0CD33F7A2EF0}"/>
    <cellStyle name="Normal 9 7 5 2" xfId="4299" xr:uid="{ACF8C603-C1CB-4A4F-83C1-BEBDA5D14B01}"/>
    <cellStyle name="Normal 9 7 5 2 2" xfId="5273" xr:uid="{D569A23F-A37B-4861-994F-94BD658845DF}"/>
    <cellStyle name="Normal 9 7 5 3" xfId="4300" xr:uid="{F1BC6D48-1819-414D-9442-84B956A2995D}"/>
    <cellStyle name="Normal 9 7 5 3 2" xfId="5274" xr:uid="{1FA68F68-A936-42CC-9129-FFD00BE7262C}"/>
    <cellStyle name="Normal 9 7 5 4" xfId="4301" xr:uid="{9408B826-81EE-49EA-AC5A-25623B879383}"/>
    <cellStyle name="Normal 9 7 5 4 2" xfId="5275" xr:uid="{7345BC60-A18D-4076-B8F6-16D5450220E0}"/>
    <cellStyle name="Normal 9 7 5 5" xfId="5272" xr:uid="{9C75BCE6-8491-47BC-AD5C-53A375AB08C1}"/>
    <cellStyle name="Normal 9 7 6" xfId="4302" xr:uid="{7CDAFCE7-2F18-4CD7-998E-A5B00D9FDF91}"/>
    <cellStyle name="Normal 9 7 6 2" xfId="5276" xr:uid="{F01ACB51-D6A1-44FE-ADA6-ECCF3FDB20C2}"/>
    <cellStyle name="Normal 9 7 7" xfId="4303" xr:uid="{32E2E851-427A-47BA-9C33-CC64600C2BAF}"/>
    <cellStyle name="Normal 9 7 7 2" xfId="5277" xr:uid="{C232F6FC-59E1-4FD8-A7C0-23ACA05BFF97}"/>
    <cellStyle name="Normal 9 7 8" xfId="4304" xr:uid="{54312AA8-D165-46FE-B743-DCA419B05EB7}"/>
    <cellStyle name="Normal 9 7 8 2" xfId="5278" xr:uid="{312FEA9A-63F9-4625-9DBD-280A85380193}"/>
    <cellStyle name="Normal 9 7 9" xfId="5246" xr:uid="{927DE82C-69F0-43E8-B042-8D4F9604319A}"/>
    <cellStyle name="Normal 9 8" xfId="446" xr:uid="{5CD20127-E482-4FA8-80F7-54CC07829667}"/>
    <cellStyle name="Normal 9 8 2" xfId="910" xr:uid="{829DB07A-5F9B-4ED6-80E6-BFE54F15B0EB}"/>
    <cellStyle name="Normal 9 8 2 2" xfId="911" xr:uid="{5822D12E-7098-4500-98CE-2D13B79839C3}"/>
    <cellStyle name="Normal 9 8 2 2 2" xfId="2502" xr:uid="{E8034FD6-063C-4814-9DE3-C8C868E1F0C9}"/>
    <cellStyle name="Normal 9 8 2 2 2 2" xfId="5282" xr:uid="{955F4CE9-0FB7-4712-A5A0-4D73AB6474CF}"/>
    <cellStyle name="Normal 9 8 2 2 3" xfId="4305" xr:uid="{CE028745-9890-434D-9998-60F78935F788}"/>
    <cellStyle name="Normal 9 8 2 2 3 2" xfId="5283" xr:uid="{2E29E1E2-4904-45BA-AAB0-87E0C51EDC1A}"/>
    <cellStyle name="Normal 9 8 2 2 4" xfId="4306" xr:uid="{23013510-EFE5-425D-911D-FD1A7AEE780F}"/>
    <cellStyle name="Normal 9 8 2 2 4 2" xfId="5284" xr:uid="{62993664-9B11-47C9-A00E-7767B4D9B3A7}"/>
    <cellStyle name="Normal 9 8 2 2 5" xfId="5281" xr:uid="{73D953DE-E953-4456-B2BB-1AE68B019A8D}"/>
    <cellStyle name="Normal 9 8 2 3" xfId="2503" xr:uid="{CF445626-0411-4B58-AA8D-01F52ACF6827}"/>
    <cellStyle name="Normal 9 8 2 3 2" xfId="5285" xr:uid="{BE4DF146-267A-443F-9D62-A4D18E7D420B}"/>
    <cellStyle name="Normal 9 8 2 4" xfId="4307" xr:uid="{D8FA6984-5059-43B2-8183-111F99E0CCDA}"/>
    <cellStyle name="Normal 9 8 2 4 2" xfId="5286" xr:uid="{FA00D535-88CD-4E77-8CDE-27B5D436F6EC}"/>
    <cellStyle name="Normal 9 8 2 5" xfId="4308" xr:uid="{6138C3B2-D500-4EEE-81B3-1E33A1D4C5F4}"/>
    <cellStyle name="Normal 9 8 2 5 2" xfId="5287" xr:uid="{6D3782D9-063F-4F72-BE0E-2F4F2DA0EA11}"/>
    <cellStyle name="Normal 9 8 2 6" xfId="5280" xr:uid="{E0F5F55F-DF37-4A9F-973C-CCDC8D3013EF}"/>
    <cellStyle name="Normal 9 8 3" xfId="912" xr:uid="{EC049592-BEA2-4BC7-A991-716C9B8E89DB}"/>
    <cellStyle name="Normal 9 8 3 2" xfId="2504" xr:uid="{FD194F5B-CDE1-44BB-81A7-4271AF9AC996}"/>
    <cellStyle name="Normal 9 8 3 2 2" xfId="5289" xr:uid="{9BA6C746-04AB-4545-BAED-27CBDA1E3889}"/>
    <cellStyle name="Normal 9 8 3 3" xfId="4309" xr:uid="{D6D03D93-AE4A-4452-AA28-9468875FB942}"/>
    <cellStyle name="Normal 9 8 3 3 2" xfId="5290" xr:uid="{C5E84884-6A60-4888-8556-0E54014A67D6}"/>
    <cellStyle name="Normal 9 8 3 4" xfId="4310" xr:uid="{8A1A3FEE-E057-49D5-B0C0-F21E95F065AB}"/>
    <cellStyle name="Normal 9 8 3 4 2" xfId="5291" xr:uid="{E2FEE3A3-1C83-4754-B528-C3CDD11E47F6}"/>
    <cellStyle name="Normal 9 8 3 5" xfId="5288" xr:uid="{30112473-89D9-4D3E-9AE5-D6251ED34E5F}"/>
    <cellStyle name="Normal 9 8 4" xfId="2505" xr:uid="{424DEFBD-11A5-4C49-9DBA-7F18B476FEF3}"/>
    <cellStyle name="Normal 9 8 4 2" xfId="4311" xr:uid="{4D80ABF4-3676-4FBA-AC40-2CB84751486E}"/>
    <cellStyle name="Normal 9 8 4 2 2" xfId="5293" xr:uid="{485D3B99-B29E-40B3-BA74-09FE0897AB7E}"/>
    <cellStyle name="Normal 9 8 4 3" xfId="4312" xr:uid="{CC2A3FEE-CBB9-4E4C-963E-FE05EA33C0F7}"/>
    <cellStyle name="Normal 9 8 4 3 2" xfId="5294" xr:uid="{1C4EAD28-B42F-443C-A9E5-73A70A8F8B6B}"/>
    <cellStyle name="Normal 9 8 4 4" xfId="4313" xr:uid="{51BAF91C-5C7B-4E31-AA53-469BA4D06273}"/>
    <cellStyle name="Normal 9 8 4 4 2" xfId="5295" xr:uid="{1C1B6326-A351-41C2-B823-B8C8105D660E}"/>
    <cellStyle name="Normal 9 8 4 5" xfId="5292" xr:uid="{92ED555C-88E7-46F7-9B23-6D3F5E3E25A8}"/>
    <cellStyle name="Normal 9 8 5" xfId="4314" xr:uid="{7AB6059C-C1F2-4B33-AA7D-7EDB82C58856}"/>
    <cellStyle name="Normal 9 8 5 2" xfId="5296" xr:uid="{749A5CCE-BC7F-457D-9535-C17E70FD88A9}"/>
    <cellStyle name="Normal 9 8 6" xfId="4315" xr:uid="{504D127B-25B5-4938-A95F-A59297B54C97}"/>
    <cellStyle name="Normal 9 8 6 2" xfId="5297" xr:uid="{E55C755C-619F-474A-A9E7-D4A8639215AE}"/>
    <cellStyle name="Normal 9 8 7" xfId="4316" xr:uid="{3941D6EC-0BD9-4C86-9F70-BE064F081992}"/>
    <cellStyle name="Normal 9 8 7 2" xfId="5298" xr:uid="{C54022DD-6CE9-453F-8F0C-CAEDD647EBC4}"/>
    <cellStyle name="Normal 9 8 8" xfId="5279" xr:uid="{E2625E5B-992B-4CE0-971B-37C66178A15A}"/>
    <cellStyle name="Normal 9 9" xfId="447" xr:uid="{A12B0278-20A0-4914-919B-16CB16581597}"/>
    <cellStyle name="Normal 9 9 2" xfId="913" xr:uid="{81CF704F-3544-4CAA-B2FE-AE78173F7FFB}"/>
    <cellStyle name="Normal 9 9 2 2" xfId="2506" xr:uid="{5CD05794-8EA4-4D57-99B2-0DCB2BC18B5F}"/>
    <cellStyle name="Normal 9 9 2 2 2" xfId="5301" xr:uid="{D527D3A3-1B37-47AD-86E0-CD0B12E34874}"/>
    <cellStyle name="Normal 9 9 2 3" xfId="4317" xr:uid="{45FC3352-72F1-4795-937A-76DFB169636D}"/>
    <cellStyle name="Normal 9 9 2 3 2" xfId="5302" xr:uid="{09B77587-CED4-45A5-B48A-B90B80C066C5}"/>
    <cellStyle name="Normal 9 9 2 4" xfId="4318" xr:uid="{F41957AF-DD88-427B-96F3-597F57F362BF}"/>
    <cellStyle name="Normal 9 9 2 4 2" xfId="5303" xr:uid="{5074D047-9077-4CBC-BD67-5DFBCB1F9591}"/>
    <cellStyle name="Normal 9 9 2 5" xfId="5300" xr:uid="{82058458-8A30-4D5D-A233-20747163CC05}"/>
    <cellStyle name="Normal 9 9 3" xfId="2507" xr:uid="{A439AF38-9B6F-4927-A546-01F76CDD872F}"/>
    <cellStyle name="Normal 9 9 3 2" xfId="4319" xr:uid="{ED05E842-60AE-4632-8E15-4EA9C79663C1}"/>
    <cellStyle name="Normal 9 9 3 2 2" xfId="5305" xr:uid="{1D97B1B3-F186-4A0D-8C20-7DD933EF08DA}"/>
    <cellStyle name="Normal 9 9 3 3" xfId="4320" xr:uid="{99527D73-937E-435A-8BBD-BFEDA8EDE7D5}"/>
    <cellStyle name="Normal 9 9 3 3 2" xfId="5306" xr:uid="{CAB6B617-2B3F-46BD-B935-71A55E362971}"/>
    <cellStyle name="Normal 9 9 3 4" xfId="4321" xr:uid="{230C39BF-19D5-4B1C-B9ED-0D2A5EE07E9A}"/>
    <cellStyle name="Normal 9 9 3 4 2" xfId="5307" xr:uid="{97B10C3B-99E0-4523-852C-7FC1C37AC8A9}"/>
    <cellStyle name="Normal 9 9 3 5" xfId="5304" xr:uid="{7C80A51A-C339-4AB8-BC0D-4F14FCD37F90}"/>
    <cellStyle name="Normal 9 9 4" xfId="4322" xr:uid="{1DEB4054-9005-46EB-85D8-F6D39120CFB9}"/>
    <cellStyle name="Normal 9 9 4 2" xfId="5308" xr:uid="{85FE4C5F-23DF-40C8-AD31-9412274937B9}"/>
    <cellStyle name="Normal 9 9 5" xfId="4323" xr:uid="{F34E51A2-BC6B-4910-868A-09D859AC228E}"/>
    <cellStyle name="Normal 9 9 5 2" xfId="5309" xr:uid="{BFF93456-9D13-42FE-ABC7-DC8732FABFB5}"/>
    <cellStyle name="Normal 9 9 6" xfId="4324" xr:uid="{6F1C2C73-3143-4C9C-A2A9-3BF4A48E3FFF}"/>
    <cellStyle name="Normal 9 9 6 2" xfId="5310" xr:uid="{9C9CA81E-1333-4A80-A911-70838C9EC298}"/>
    <cellStyle name="Normal 9 9 7" xfId="5299" xr:uid="{4E6B738F-A165-436A-B460-F9C99C1D57A8}"/>
    <cellStyle name="Percent 2" xfId="85" xr:uid="{8E0D3061-A128-4A73-89DE-6E41A2FD2A51}"/>
    <cellStyle name="Percent 2 2" xfId="5311" xr:uid="{DBF396B5-84E6-4584-9431-8923D5E44FE6}"/>
    <cellStyle name="Percent 2 3" xfId="204" xr:uid="{489B4F42-E1F2-4739-9AFA-DB297847A35C}"/>
    <cellStyle name="Гиперссылка 2" xfId="91" xr:uid="{90DCFEA9-AF7C-4648-A474-4C661C02C8CB}"/>
    <cellStyle name="Гиперссылка 2 2" xfId="5312" xr:uid="{B5776162-6B83-44CD-85AE-46A0EAB359A2}"/>
    <cellStyle name="Обычный 2" xfId="89" xr:uid="{5F5D60FA-B061-400F-9F53-A1BAC2D5893D}"/>
    <cellStyle name="Обычный 2 2" xfId="92" xr:uid="{7D83C004-6CE9-4E26-BD6B-F31869B517C6}"/>
    <cellStyle name="Обычный 2 2 2" xfId="5314" xr:uid="{F7D74D52-3299-4017-A998-0C70B864BE40}"/>
    <cellStyle name="Обычный 2 3" xfId="5313" xr:uid="{4F32B9C4-DEE0-482B-A48D-9EDBBD15FEEB}"/>
    <cellStyle name="常规_Sheet1_1" xfId="4426" xr:uid="{B189CD04-D965-41BD-8BE8-498796AA8E3D}"/>
  </cellStyles>
  <dxfs count="45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400F573B-348A-49A0-8190-7D7A0B14E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21EDBDD3-E416-4D96-818B-170DA6806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E39ABDF8-5D07-4C8F-B504-9AE7E9863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3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6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2412A-8CCA-4856-853A-88264CA65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WP Price list"/>
      <sheetName val="labor selling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chadirect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5"/>
  <sheetViews>
    <sheetView zoomScaleNormal="100" workbookViewId="0">
      <selection activeCell="M1006" sqref="M1006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42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41</v>
      </c>
    </row>
    <row r="4" spans="1:23" ht="15">
      <c r="A4" s="13"/>
      <c r="B4" s="15" t="s">
        <v>46</v>
      </c>
      <c r="C4" s="7"/>
      <c r="D4" s="7"/>
      <c r="E4" s="7"/>
      <c r="F4" s="3"/>
      <c r="G4" s="111" t="s">
        <v>5</v>
      </c>
      <c r="H4" s="112" t="s">
        <v>6</v>
      </c>
      <c r="I4" s="14"/>
    </row>
    <row r="5" spans="1:23" ht="15.75" thickBot="1">
      <c r="A5" s="13"/>
      <c r="B5" s="15" t="s">
        <v>47</v>
      </c>
      <c r="C5" s="7"/>
      <c r="D5" s="7"/>
      <c r="E5" s="7"/>
      <c r="F5" s="3"/>
      <c r="G5" s="42">
        <v>45369</v>
      </c>
      <c r="H5" s="41">
        <v>53684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51" t="s">
        <v>3</v>
      </c>
      <c r="C8" s="152"/>
      <c r="D8" s="153"/>
      <c r="E8" s="4"/>
      <c r="F8" s="110" t="s">
        <v>12</v>
      </c>
      <c r="G8" s="27"/>
      <c r="H8" s="27"/>
      <c r="I8" s="14"/>
      <c r="K8" s="108"/>
    </row>
    <row r="9" spans="1:23">
      <c r="A9" s="13"/>
      <c r="B9" s="154" t="s">
        <v>49</v>
      </c>
      <c r="C9" s="155"/>
      <c r="D9" s="156"/>
      <c r="E9" s="9"/>
      <c r="F9" s="39" t="str">
        <f t="shared" ref="F9:F14" si="0">B9</f>
        <v>Caverne d Happy Bouddha</v>
      </c>
      <c r="G9" s="142" t="s">
        <v>14</v>
      </c>
      <c r="H9" s="144"/>
      <c r="I9" s="14"/>
    </row>
    <row r="10" spans="1:23">
      <c r="A10" s="13"/>
      <c r="B10" s="157" t="s">
        <v>50</v>
      </c>
      <c r="C10" s="158"/>
      <c r="D10" s="159"/>
      <c r="E10" s="10"/>
      <c r="F10" s="39" t="str">
        <f>B10</f>
        <v>Jean Leuchter</v>
      </c>
      <c r="G10" s="142"/>
      <c r="H10" s="145"/>
      <c r="I10" s="14"/>
    </row>
    <row r="11" spans="1:23">
      <c r="A11" s="13"/>
      <c r="B11" s="160" t="s">
        <v>51</v>
      </c>
      <c r="C11" s="158"/>
      <c r="D11" s="159"/>
      <c r="E11" s="10"/>
      <c r="F11" s="39" t="str">
        <f t="shared" si="0"/>
        <v>146 Avenue de Maubuisson</v>
      </c>
      <c r="G11" s="142" t="s">
        <v>15</v>
      </c>
      <c r="H11" s="146" t="s">
        <v>22</v>
      </c>
      <c r="I11" s="14"/>
    </row>
    <row r="12" spans="1:23">
      <c r="A12" s="13"/>
      <c r="B12" s="160" t="s">
        <v>52</v>
      </c>
      <c r="C12" s="158"/>
      <c r="D12" s="159"/>
      <c r="E12" s="10"/>
      <c r="F12" s="39" t="str">
        <f t="shared" si="0"/>
        <v>33121 Carcans</v>
      </c>
      <c r="G12" s="142"/>
      <c r="H12" s="147"/>
      <c r="I12" s="14"/>
    </row>
    <row r="13" spans="1:23" ht="10.5" customHeight="1">
      <c r="A13" s="13"/>
      <c r="B13" s="157" t="s">
        <v>53</v>
      </c>
      <c r="C13" s="161"/>
      <c r="D13" s="162"/>
      <c r="E13" s="11"/>
      <c r="F13" s="39" t="str">
        <f t="shared" si="0"/>
        <v>France</v>
      </c>
      <c r="G13" s="143" t="s">
        <v>16</v>
      </c>
      <c r="H13" s="146" t="s">
        <v>48</v>
      </c>
      <c r="I13" s="14"/>
      <c r="L13" s="28" t="s">
        <v>20</v>
      </c>
    </row>
    <row r="14" spans="1:23" ht="13.5" thickBot="1">
      <c r="A14" s="13"/>
      <c r="B14" s="163"/>
      <c r="C14" s="164"/>
      <c r="D14" s="165"/>
      <c r="E14" s="11"/>
      <c r="F14" s="40">
        <f t="shared" si="0"/>
        <v>0</v>
      </c>
      <c r="G14" s="143"/>
      <c r="H14" s="148"/>
      <c r="I14" s="14"/>
      <c r="L14" s="109">
        <f>VLOOKUP(G5,[1]Sheet1!$A$9:$I$7290,2,FALSE)</f>
        <v>35.79</v>
      </c>
    </row>
    <row r="15" spans="1:23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3" t="s">
        <v>55</v>
      </c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>
      <c r="A17" s="13"/>
      <c r="B17" s="113" t="s">
        <v>54</v>
      </c>
      <c r="C17" s="11"/>
      <c r="D17" s="11"/>
      <c r="E17" s="11"/>
      <c r="F17" s="11"/>
      <c r="I17" s="14"/>
    </row>
    <row r="18" spans="1:9" ht="13.5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23" t="s">
        <v>11</v>
      </c>
      <c r="C19" s="124" t="s">
        <v>7</v>
      </c>
      <c r="D19" s="166" t="s">
        <v>13</v>
      </c>
      <c r="E19" s="167"/>
      <c r="F19" s="122" t="s">
        <v>0</v>
      </c>
      <c r="G19" s="126" t="s">
        <v>9</v>
      </c>
      <c r="H19" s="128" t="s">
        <v>10</v>
      </c>
      <c r="I19" s="14"/>
    </row>
    <row r="20" spans="1:9" ht="35.1" customHeight="1">
      <c r="A20" s="13"/>
      <c r="B20" s="1">
        <v>2</v>
      </c>
      <c r="C20" s="38" t="s">
        <v>56</v>
      </c>
      <c r="D20" s="140" t="s">
        <v>57</v>
      </c>
      <c r="E20" s="141"/>
      <c r="F20" s="43" t="str">
        <f>VLOOKUP(C20,'[2]Acha Air Sales Price List'!$B$1:$D$65536,3,FALSE)</f>
        <v>Stainless steel spinner ring with wave design</v>
      </c>
      <c r="G20" s="21">
        <f>ROUND(IF(ISBLANK(C20),0,VLOOKUP(C20,'[2]Acha Air Sales Price List'!$B$1:$X$65536,12,FALSE)*$L$14),2)</f>
        <v>69.790000000000006</v>
      </c>
      <c r="H20" s="22">
        <f t="shared" ref="H20:H61" si="1">ROUND(IF(ISNUMBER(B20), G20*B20, 0),5)</f>
        <v>139.58000000000001</v>
      </c>
      <c r="I20" s="14"/>
    </row>
    <row r="21" spans="1:9" ht="35.1" customHeight="1">
      <c r="A21" s="13"/>
      <c r="B21" s="1">
        <v>3</v>
      </c>
      <c r="C21" s="38" t="s">
        <v>56</v>
      </c>
      <c r="D21" s="138" t="s">
        <v>63</v>
      </c>
      <c r="E21" s="139"/>
      <c r="F21" s="43" t="str">
        <f>VLOOKUP(C21,'[2]Acha Air Sales Price List'!$B$1:$D$65536,3,FALSE)</f>
        <v>Stainless steel spinner ring with wave design</v>
      </c>
      <c r="G21" s="21">
        <f>ROUND(IF(ISBLANK(C21),0,VLOOKUP(C21,'[2]Acha Air Sales Price List'!$B$1:$X$65536,12,FALSE)*$L$14),2)</f>
        <v>69.790000000000006</v>
      </c>
      <c r="H21" s="22">
        <f>ROUND(IF(ISNUMBER(B21), G21*B21, 0),5)</f>
        <v>209.37</v>
      </c>
      <c r="I21" s="14"/>
    </row>
    <row r="22" spans="1:9" ht="35.1" customHeight="1">
      <c r="A22" s="13"/>
      <c r="B22" s="1">
        <v>3</v>
      </c>
      <c r="C22" s="38" t="s">
        <v>56</v>
      </c>
      <c r="D22" s="138" t="s">
        <v>58</v>
      </c>
      <c r="E22" s="139"/>
      <c r="F22" s="43" t="str">
        <f>VLOOKUP(C22,'[2]Acha Air Sales Price List'!$B$1:$D$65536,3,FALSE)</f>
        <v>Stainless steel spinner ring with wave design</v>
      </c>
      <c r="G22" s="21">
        <f>ROUND(IF(ISBLANK(C22),0,VLOOKUP(C22,'[2]Acha Air Sales Price List'!$B$1:$X$65536,12,FALSE)*$L$14),2)</f>
        <v>69.790000000000006</v>
      </c>
      <c r="H22" s="22">
        <f t="shared" si="1"/>
        <v>209.37</v>
      </c>
      <c r="I22" s="14"/>
    </row>
    <row r="23" spans="1:9" ht="35.1" customHeight="1">
      <c r="A23" s="13"/>
      <c r="B23" s="1">
        <v>3</v>
      </c>
      <c r="C23" s="38" t="s">
        <v>56</v>
      </c>
      <c r="D23" s="138" t="s">
        <v>59</v>
      </c>
      <c r="E23" s="139"/>
      <c r="F23" s="43" t="str">
        <f>VLOOKUP(C23,'[2]Acha Air Sales Price List'!$B$1:$D$65536,3,FALSE)</f>
        <v>Stainless steel spinner ring with wave design</v>
      </c>
      <c r="G23" s="21">
        <f>ROUND(IF(ISBLANK(C23),0,VLOOKUP(C23,'[2]Acha Air Sales Price List'!$B$1:$X$65536,12,FALSE)*$L$14),2)</f>
        <v>69.790000000000006</v>
      </c>
      <c r="H23" s="22">
        <f t="shared" si="1"/>
        <v>209.37</v>
      </c>
      <c r="I23" s="14"/>
    </row>
    <row r="24" spans="1:9" ht="35.1" customHeight="1">
      <c r="A24" s="13"/>
      <c r="B24" s="1">
        <v>1</v>
      </c>
      <c r="C24" s="38" t="s">
        <v>56</v>
      </c>
      <c r="D24" s="138" t="s">
        <v>61</v>
      </c>
      <c r="E24" s="139"/>
      <c r="F24" s="43" t="str">
        <f>VLOOKUP(C24,'[2]Acha Air Sales Price List'!$B$1:$D$65536,3,FALSE)</f>
        <v>Stainless steel spinner ring with wave design</v>
      </c>
      <c r="G24" s="21">
        <f>ROUND(IF(ISBLANK(C24),0,VLOOKUP(C24,'[2]Acha Air Sales Price List'!$B$1:$X$65536,12,FALSE)*$L$14),2)</f>
        <v>69.790000000000006</v>
      </c>
      <c r="H24" s="22">
        <f>ROUND(IF(ISNUMBER(B24), G24*B24, 0),5)</f>
        <v>69.790000000000006</v>
      </c>
      <c r="I24" s="14"/>
    </row>
    <row r="25" spans="1:9" ht="35.1" customHeight="1">
      <c r="A25" s="13"/>
      <c r="B25" s="1">
        <v>2</v>
      </c>
      <c r="C25" s="38" t="s">
        <v>56</v>
      </c>
      <c r="D25" s="138" t="s">
        <v>60</v>
      </c>
      <c r="E25" s="139"/>
      <c r="F25" s="43" t="str">
        <f>VLOOKUP(C25,'[2]Acha Air Sales Price List'!$B$1:$D$65536,3,FALSE)</f>
        <v>Stainless steel spinner ring with wave design</v>
      </c>
      <c r="G25" s="21">
        <f>ROUND(IF(ISBLANK(C25),0,VLOOKUP(C25,'[2]Acha Air Sales Price List'!$B$1:$X$65536,12,FALSE)*$L$14),2)</f>
        <v>69.790000000000006</v>
      </c>
      <c r="H25" s="22">
        <f t="shared" si="1"/>
        <v>139.58000000000001</v>
      </c>
      <c r="I25" s="14"/>
    </row>
    <row r="26" spans="1:9" ht="35.1" customHeight="1">
      <c r="A26" s="13"/>
      <c r="B26" s="1">
        <v>1</v>
      </c>
      <c r="C26" s="38" t="s">
        <v>56</v>
      </c>
      <c r="D26" s="138" t="s">
        <v>62</v>
      </c>
      <c r="E26" s="139"/>
      <c r="F26" s="43" t="str">
        <f>VLOOKUP(C26,'[2]Acha Air Sales Price List'!$B$1:$D$65536,3,FALSE)</f>
        <v>Stainless steel spinner ring with wave design</v>
      </c>
      <c r="G26" s="21">
        <f>ROUND(IF(ISBLANK(C26),0,VLOOKUP(C26,'[2]Acha Air Sales Price List'!$B$1:$X$65536,12,FALSE)*$L$14),2)</f>
        <v>69.790000000000006</v>
      </c>
      <c r="H26" s="22">
        <f t="shared" si="1"/>
        <v>69.790000000000006</v>
      </c>
      <c r="I26" s="14"/>
    </row>
    <row r="27" spans="1:9" ht="35.1" customHeight="1">
      <c r="A27" s="13"/>
      <c r="B27" s="1">
        <v>3</v>
      </c>
      <c r="C27" s="38" t="s">
        <v>56</v>
      </c>
      <c r="D27" s="138" t="s">
        <v>64</v>
      </c>
      <c r="E27" s="139"/>
      <c r="F27" s="43" t="str">
        <f>VLOOKUP(C27,'[2]Acha Air Sales Price List'!$B$1:$D$65536,3,FALSE)</f>
        <v>Stainless steel spinner ring with wave design</v>
      </c>
      <c r="G27" s="21">
        <f>ROUND(IF(ISBLANK(C27),0,VLOOKUP(C27,'[2]Acha Air Sales Price List'!$B$1:$X$65536,12,FALSE)*$L$14),2)</f>
        <v>69.790000000000006</v>
      </c>
      <c r="H27" s="22">
        <f t="shared" si="1"/>
        <v>209.37</v>
      </c>
      <c r="I27" s="14"/>
    </row>
    <row r="28" spans="1:9" ht="35.1" customHeight="1">
      <c r="A28" s="13"/>
      <c r="B28" s="1">
        <v>3</v>
      </c>
      <c r="C28" s="38" t="s">
        <v>56</v>
      </c>
      <c r="D28" s="138" t="s">
        <v>65</v>
      </c>
      <c r="E28" s="139"/>
      <c r="F28" s="43" t="str">
        <f>VLOOKUP(C28,'[2]Acha Air Sales Price List'!$B$1:$D$65536,3,FALSE)</f>
        <v>Stainless steel spinner ring with wave design</v>
      </c>
      <c r="G28" s="21">
        <f>ROUND(IF(ISBLANK(C28),0,VLOOKUP(C28,'[2]Acha Air Sales Price List'!$B$1:$X$65536,12,FALSE)*$L$14),2)</f>
        <v>69.790000000000006</v>
      </c>
      <c r="H28" s="22">
        <f t="shared" si="1"/>
        <v>209.37</v>
      </c>
      <c r="I28" s="14"/>
    </row>
    <row r="29" spans="1:9" ht="35.1" customHeight="1">
      <c r="A29" s="13"/>
      <c r="B29" s="1">
        <v>2</v>
      </c>
      <c r="C29" s="38" t="s">
        <v>56</v>
      </c>
      <c r="D29" s="138" t="s">
        <v>66</v>
      </c>
      <c r="E29" s="139"/>
      <c r="F29" s="43" t="str">
        <f>VLOOKUP(C29,'[2]Acha Air Sales Price List'!$B$1:$D$65536,3,FALSE)</f>
        <v>Stainless steel spinner ring with wave design</v>
      </c>
      <c r="G29" s="21">
        <f>ROUND(IF(ISBLANK(C29),0,VLOOKUP(C29,'[2]Acha Air Sales Price List'!$B$1:$X$65536,12,FALSE)*$L$14),2)</f>
        <v>69.790000000000006</v>
      </c>
      <c r="H29" s="22">
        <f t="shared" si="1"/>
        <v>139.58000000000001</v>
      </c>
      <c r="I29" s="14"/>
    </row>
    <row r="30" spans="1:9" ht="35.1" customHeight="1">
      <c r="A30" s="13"/>
      <c r="B30" s="1">
        <v>2</v>
      </c>
      <c r="C30" s="36" t="s">
        <v>67</v>
      </c>
      <c r="D30" s="138" t="s">
        <v>57</v>
      </c>
      <c r="E30" s="139"/>
      <c r="F30" s="43" t="str">
        <f>VLOOKUP(C30,'[2]Acha Air Sales Price List'!$B$1:$D$65536,3,FALSE)</f>
        <v>High polished stainless steel triple wide ribbed ring</v>
      </c>
      <c r="G30" s="21">
        <f>ROUND(IF(ISBLANK(C30),0,VLOOKUP(C30,'[2]Acha Air Sales Price List'!$B$1:$X$65536,12,FALSE)*$L$14),2)</f>
        <v>46.17</v>
      </c>
      <c r="H30" s="22">
        <f t="shared" si="1"/>
        <v>92.34</v>
      </c>
      <c r="I30" s="14"/>
    </row>
    <row r="31" spans="1:9" ht="35.1" customHeight="1">
      <c r="A31" s="13"/>
      <c r="B31" s="1">
        <v>3</v>
      </c>
      <c r="C31" s="36" t="s">
        <v>67</v>
      </c>
      <c r="D31" s="138" t="s">
        <v>68</v>
      </c>
      <c r="E31" s="139"/>
      <c r="F31" s="43" t="str">
        <f>VLOOKUP(C31,'[2]Acha Air Sales Price List'!$B$1:$D$65536,3,FALSE)</f>
        <v>High polished stainless steel triple wide ribbed ring</v>
      </c>
      <c r="G31" s="21">
        <f>ROUND(IF(ISBLANK(C31),0,VLOOKUP(C31,'[2]Acha Air Sales Price List'!$B$1:$X$65536,12,FALSE)*$L$14),2)</f>
        <v>46.17</v>
      </c>
      <c r="H31" s="22">
        <f t="shared" si="1"/>
        <v>138.51</v>
      </c>
      <c r="I31" s="14"/>
    </row>
    <row r="32" spans="1:9" ht="35.1" customHeight="1">
      <c r="A32" s="13"/>
      <c r="B32" s="1">
        <v>2</v>
      </c>
      <c r="C32" s="36" t="s">
        <v>67</v>
      </c>
      <c r="D32" s="138" t="s">
        <v>61</v>
      </c>
      <c r="E32" s="139"/>
      <c r="F32" s="43" t="str">
        <f>VLOOKUP(C32,'[2]Acha Air Sales Price List'!$B$1:$D$65536,3,FALSE)</f>
        <v>High polished stainless steel triple wide ribbed ring</v>
      </c>
      <c r="G32" s="21">
        <f>ROUND(IF(ISBLANK(C32),0,VLOOKUP(C32,'[2]Acha Air Sales Price List'!$B$1:$X$65536,12,FALSE)*$L$14),2)</f>
        <v>46.17</v>
      </c>
      <c r="H32" s="22">
        <f t="shared" si="1"/>
        <v>92.34</v>
      </c>
      <c r="I32" s="14"/>
    </row>
    <row r="33" spans="1:9" ht="35.1" customHeight="1">
      <c r="A33" s="13"/>
      <c r="B33" s="1">
        <v>2</v>
      </c>
      <c r="C33" s="36" t="s">
        <v>67</v>
      </c>
      <c r="D33" s="138" t="s">
        <v>62</v>
      </c>
      <c r="E33" s="139"/>
      <c r="F33" s="43" t="str">
        <f>VLOOKUP(C33,'[2]Acha Air Sales Price List'!$B$1:$D$65536,3,FALSE)</f>
        <v>High polished stainless steel triple wide ribbed ring</v>
      </c>
      <c r="G33" s="21">
        <f>ROUND(IF(ISBLANK(C33),0,VLOOKUP(C33,'[2]Acha Air Sales Price List'!$B$1:$X$65536,12,FALSE)*$L$14),2)</f>
        <v>46.17</v>
      </c>
      <c r="H33" s="22">
        <f t="shared" si="1"/>
        <v>92.34</v>
      </c>
      <c r="I33" s="14"/>
    </row>
    <row r="34" spans="1:9" ht="35.1" customHeight="1">
      <c r="A34" s="13"/>
      <c r="B34" s="1">
        <v>3</v>
      </c>
      <c r="C34" s="36" t="s">
        <v>67</v>
      </c>
      <c r="D34" s="138" t="s">
        <v>69</v>
      </c>
      <c r="E34" s="139"/>
      <c r="F34" s="43" t="str">
        <f>VLOOKUP(C34,'[2]Acha Air Sales Price List'!$B$1:$D$65536,3,FALSE)</f>
        <v>High polished stainless steel triple wide ribbed ring</v>
      </c>
      <c r="G34" s="21">
        <f>ROUND(IF(ISBLANK(C34),0,VLOOKUP(C34,'[2]Acha Air Sales Price List'!$B$1:$X$65536,12,FALSE)*$L$14),2)</f>
        <v>46.17</v>
      </c>
      <c r="H34" s="22">
        <f t="shared" si="1"/>
        <v>138.51</v>
      </c>
      <c r="I34" s="14"/>
    </row>
    <row r="35" spans="1:9" ht="35.1" customHeight="1">
      <c r="A35" s="13"/>
      <c r="B35" s="1">
        <v>2</v>
      </c>
      <c r="C35" s="36" t="s">
        <v>70</v>
      </c>
      <c r="D35" s="138" t="s">
        <v>57</v>
      </c>
      <c r="E35" s="139"/>
      <c r="F35" s="43" t="str">
        <f>VLOOKUP(C35,'[2]Acha Air Sales Price List'!$B$1:$D$65536,3,FALSE)</f>
        <v>(Discontinued for Acha)Black stainless steel ring with wave design</v>
      </c>
      <c r="G35" s="21">
        <f>ROUND(IF(ISBLANK(C35),0,VLOOKUP(C35,'[2]Acha Air Sales Price List'!$B$1:$X$65536,12,FALSE)*$L$14),2)</f>
        <v>46.17</v>
      </c>
      <c r="H35" s="22">
        <f t="shared" si="1"/>
        <v>92.34</v>
      </c>
      <c r="I35" s="14"/>
    </row>
    <row r="36" spans="1:9" ht="35.1" customHeight="1">
      <c r="A36" s="13"/>
      <c r="B36" s="1">
        <v>4</v>
      </c>
      <c r="C36" s="36" t="s">
        <v>70</v>
      </c>
      <c r="D36" s="138" t="s">
        <v>63</v>
      </c>
      <c r="E36" s="139"/>
      <c r="F36" s="43" t="str">
        <f>VLOOKUP(C36,'[2]Acha Air Sales Price List'!$B$1:$D$65536,3,FALSE)</f>
        <v>(Discontinued for Acha)Black stainless steel ring with wave design</v>
      </c>
      <c r="G36" s="21">
        <f>ROUND(IF(ISBLANK(C36),0,VLOOKUP(C36,'[2]Acha Air Sales Price List'!$B$1:$X$65536,12,FALSE)*$L$14),2)</f>
        <v>46.17</v>
      </c>
      <c r="H36" s="22">
        <f t="shared" si="1"/>
        <v>184.68</v>
      </c>
      <c r="I36" s="14"/>
    </row>
    <row r="37" spans="1:9" ht="35.1" customHeight="1">
      <c r="A37" s="13"/>
      <c r="B37" s="1">
        <v>1</v>
      </c>
      <c r="C37" s="36" t="s">
        <v>70</v>
      </c>
      <c r="D37" s="138" t="s">
        <v>61</v>
      </c>
      <c r="E37" s="139"/>
      <c r="F37" s="43" t="str">
        <f>VLOOKUP(C37,'[2]Acha Air Sales Price List'!$B$1:$D$65536,3,FALSE)</f>
        <v>(Discontinued for Acha)Black stainless steel ring with wave design</v>
      </c>
      <c r="G37" s="21">
        <f>ROUND(IF(ISBLANK(C37),0,VLOOKUP(C37,'[2]Acha Air Sales Price List'!$B$1:$X$65536,12,FALSE)*$L$14),2)</f>
        <v>46.17</v>
      </c>
      <c r="H37" s="22">
        <f t="shared" si="1"/>
        <v>46.17</v>
      </c>
      <c r="I37" s="14"/>
    </row>
    <row r="38" spans="1:9" ht="35.1" customHeight="1">
      <c r="A38" s="13"/>
      <c r="B38" s="1">
        <v>3</v>
      </c>
      <c r="C38" s="36" t="s">
        <v>70</v>
      </c>
      <c r="D38" s="138" t="s">
        <v>71</v>
      </c>
      <c r="E38" s="139"/>
      <c r="F38" s="43" t="str">
        <f>VLOOKUP(C38,'[2]Acha Air Sales Price List'!$B$1:$D$65536,3,FALSE)</f>
        <v>(Discontinued for Acha)Black stainless steel ring with wave design</v>
      </c>
      <c r="G38" s="21">
        <f>ROUND(IF(ISBLANK(C38),0,VLOOKUP(C38,'[2]Acha Air Sales Price List'!$B$1:$X$65536,12,FALSE)*$L$14),2)</f>
        <v>46.17</v>
      </c>
      <c r="H38" s="22">
        <f t="shared" si="1"/>
        <v>138.51</v>
      </c>
      <c r="I38" s="14"/>
    </row>
    <row r="39" spans="1:9" ht="35.1" customHeight="1">
      <c r="A39" s="13"/>
      <c r="B39" s="1">
        <v>4</v>
      </c>
      <c r="C39" s="36" t="s">
        <v>70</v>
      </c>
      <c r="D39" s="138" t="s">
        <v>69</v>
      </c>
      <c r="E39" s="139"/>
      <c r="F39" s="43" t="str">
        <f>VLOOKUP(C39,'[2]Acha Air Sales Price List'!$B$1:$D$65536,3,FALSE)</f>
        <v>(Discontinued for Acha)Black stainless steel ring with wave design</v>
      </c>
      <c r="G39" s="21">
        <f>ROUND(IF(ISBLANK(C39),0,VLOOKUP(C39,'[2]Acha Air Sales Price List'!$B$1:$X$65536,12,FALSE)*$L$14),2)</f>
        <v>46.17</v>
      </c>
      <c r="H39" s="22">
        <f t="shared" si="1"/>
        <v>184.68</v>
      </c>
      <c r="I39" s="14"/>
    </row>
    <row r="40" spans="1:9" ht="35.1" customHeight="1">
      <c r="A40" s="13"/>
      <c r="B40" s="1">
        <v>2</v>
      </c>
      <c r="C40" s="36" t="s">
        <v>72</v>
      </c>
      <c r="D40" s="138" t="s">
        <v>68</v>
      </c>
      <c r="E40" s="139"/>
      <c r="F40" s="43" t="str">
        <f>VLOOKUP(C40,'[2]Acha Air Sales Price List'!$B$1:$D$65536,3,FALSE)</f>
        <v>(Discontinued for Acha)Stainless steel cutting ring with Dragon design</v>
      </c>
      <c r="G40" s="21">
        <f>ROUND(IF(ISBLANK(C40),0,VLOOKUP(C40,'[2]Acha Air Sales Price List'!$B$1:$X$65536,12,FALSE)*$L$14),2)</f>
        <v>37.58</v>
      </c>
      <c r="H40" s="22">
        <f t="shared" si="1"/>
        <v>75.16</v>
      </c>
      <c r="I40" s="14"/>
    </row>
    <row r="41" spans="1:9" ht="35.1" customHeight="1">
      <c r="A41" s="13"/>
      <c r="B41" s="1">
        <v>2</v>
      </c>
      <c r="C41" s="36" t="s">
        <v>72</v>
      </c>
      <c r="D41" s="138" t="s">
        <v>61</v>
      </c>
      <c r="E41" s="139"/>
      <c r="F41" s="43" t="str">
        <f>VLOOKUP(C41,'[2]Acha Air Sales Price List'!$B$1:$D$65536,3,FALSE)</f>
        <v>(Discontinued for Acha)Stainless steel cutting ring with Dragon design</v>
      </c>
      <c r="G41" s="21">
        <f>ROUND(IF(ISBLANK(C41),0,VLOOKUP(C41,'[2]Acha Air Sales Price List'!$B$1:$X$65536,12,FALSE)*$L$14),2)</f>
        <v>37.58</v>
      </c>
      <c r="H41" s="22">
        <f t="shared" si="1"/>
        <v>75.16</v>
      </c>
      <c r="I41" s="14"/>
    </row>
    <row r="42" spans="1:9" ht="35.1" customHeight="1">
      <c r="A42" s="13"/>
      <c r="B42" s="1">
        <v>2</v>
      </c>
      <c r="C42" s="36" t="s">
        <v>72</v>
      </c>
      <c r="D42" s="138" t="s">
        <v>58</v>
      </c>
      <c r="E42" s="139"/>
      <c r="F42" s="43" t="str">
        <f>VLOOKUP(C42,'[2]Acha Air Sales Price List'!$B$1:$D$65536,3,FALSE)</f>
        <v>(Discontinued for Acha)Stainless steel cutting ring with Dragon design</v>
      </c>
      <c r="G42" s="21">
        <f>ROUND(IF(ISBLANK(C42),0,VLOOKUP(C42,'[2]Acha Air Sales Price List'!$B$1:$X$65536,12,FALSE)*$L$14),2)</f>
        <v>37.58</v>
      </c>
      <c r="H42" s="22">
        <f t="shared" si="1"/>
        <v>75.16</v>
      </c>
      <c r="I42" s="14"/>
    </row>
    <row r="43" spans="1:9" ht="35.1" customHeight="1">
      <c r="A43" s="13"/>
      <c r="B43" s="1">
        <v>2</v>
      </c>
      <c r="C43" s="36" t="s">
        <v>72</v>
      </c>
      <c r="D43" s="138" t="s">
        <v>62</v>
      </c>
      <c r="E43" s="139"/>
      <c r="F43" s="43" t="str">
        <f>VLOOKUP(C43,'[2]Acha Air Sales Price List'!$B$1:$D$65536,3,FALSE)</f>
        <v>(Discontinued for Acha)Stainless steel cutting ring with Dragon design</v>
      </c>
      <c r="G43" s="21">
        <f>ROUND(IF(ISBLANK(C43),0,VLOOKUP(C43,'[2]Acha Air Sales Price List'!$B$1:$X$65536,12,FALSE)*$L$14),2)</f>
        <v>37.58</v>
      </c>
      <c r="H43" s="22">
        <f t="shared" ref="H43" si="2">ROUND(IF(ISNUMBER(B43), G43*B43, 0),5)</f>
        <v>75.16</v>
      </c>
      <c r="I43" s="14"/>
    </row>
    <row r="44" spans="1:9" ht="35.1" customHeight="1">
      <c r="A44" s="13"/>
      <c r="B44" s="1">
        <v>2</v>
      </c>
      <c r="C44" s="36" t="s">
        <v>72</v>
      </c>
      <c r="D44" s="138" t="s">
        <v>65</v>
      </c>
      <c r="E44" s="139"/>
      <c r="F44" s="43" t="str">
        <f>VLOOKUP(C44,'[2]Acha Air Sales Price List'!$B$1:$D$65536,3,FALSE)</f>
        <v>(Discontinued for Acha)Stainless steel cutting ring with Dragon design</v>
      </c>
      <c r="G44" s="21">
        <f>ROUND(IF(ISBLANK(C44),0,VLOOKUP(C44,'[2]Acha Air Sales Price List'!$B$1:$X$65536,12,FALSE)*$L$14),2)</f>
        <v>37.58</v>
      </c>
      <c r="H44" s="22">
        <f t="shared" si="1"/>
        <v>75.16</v>
      </c>
      <c r="I44" s="14"/>
    </row>
    <row r="45" spans="1:9" ht="35.1" customHeight="1">
      <c r="A45" s="13"/>
      <c r="B45" s="1">
        <v>2</v>
      </c>
      <c r="C45" s="36" t="s">
        <v>72</v>
      </c>
      <c r="D45" s="138" t="s">
        <v>66</v>
      </c>
      <c r="E45" s="139"/>
      <c r="F45" s="43" t="str">
        <f>VLOOKUP(C45,'[2]Acha Air Sales Price List'!$B$1:$D$65536,3,FALSE)</f>
        <v>(Discontinued for Acha)Stainless steel cutting ring with Dragon design</v>
      </c>
      <c r="G45" s="21">
        <f>ROUND(IF(ISBLANK(C45),0,VLOOKUP(C45,'[2]Acha Air Sales Price List'!$B$1:$X$65536,12,FALSE)*$L$14),2)</f>
        <v>37.58</v>
      </c>
      <c r="H45" s="22">
        <f t="shared" si="1"/>
        <v>75.16</v>
      </c>
      <c r="I45" s="14"/>
    </row>
    <row r="46" spans="1:9" ht="35.1" customHeight="1">
      <c r="A46" s="13"/>
      <c r="B46" s="1">
        <v>1</v>
      </c>
      <c r="C46" s="36" t="s">
        <v>73</v>
      </c>
      <c r="D46" s="138" t="s">
        <v>74</v>
      </c>
      <c r="E46" s="139"/>
      <c r="F46" s="43" t="str">
        <f>VLOOKUP(C46,'[2]Acha Air Sales Price List'!$B$1:$D$65536,3,FALSE)</f>
        <v>(Discontinued for Acha)Stainless steel carving ring with 6 skulls design</v>
      </c>
      <c r="G46" s="21">
        <f>ROUND(IF(ISBLANK(C46),0,VLOOKUP(C46,'[2]Acha Air Sales Price List'!$B$1:$X$65536,12,FALSE)*$L$14),2)</f>
        <v>26.13</v>
      </c>
      <c r="H46" s="22">
        <f t="shared" si="1"/>
        <v>26.13</v>
      </c>
      <c r="I46" s="14"/>
    </row>
    <row r="47" spans="1:9" ht="35.1" customHeight="1">
      <c r="A47" s="13"/>
      <c r="B47" s="1">
        <v>4</v>
      </c>
      <c r="C47" s="36" t="s">
        <v>73</v>
      </c>
      <c r="D47" s="138" t="s">
        <v>63</v>
      </c>
      <c r="E47" s="139"/>
      <c r="F47" s="43" t="str">
        <f>VLOOKUP(C47,'[2]Acha Air Sales Price List'!$B$1:$D$65536,3,FALSE)</f>
        <v>(Discontinued for Acha)Stainless steel carving ring with 6 skulls design</v>
      </c>
      <c r="G47" s="21">
        <f>ROUND(IF(ISBLANK(C47),0,VLOOKUP(C47,'[2]Acha Air Sales Price List'!$B$1:$X$65536,12,FALSE)*$L$14),2)</f>
        <v>26.13</v>
      </c>
      <c r="H47" s="22">
        <f t="shared" si="1"/>
        <v>104.52</v>
      </c>
      <c r="I47" s="14"/>
    </row>
    <row r="48" spans="1:9" ht="35.1" customHeight="1">
      <c r="A48" s="13"/>
      <c r="B48" s="1">
        <v>2</v>
      </c>
      <c r="C48" s="36" t="s">
        <v>73</v>
      </c>
      <c r="D48" s="138" t="s">
        <v>75</v>
      </c>
      <c r="E48" s="139"/>
      <c r="F48" s="43" t="str">
        <f>VLOOKUP(C48,'[2]Acha Air Sales Price List'!$B$1:$D$65536,3,FALSE)</f>
        <v>(Discontinued for Acha)Stainless steel carving ring with 6 skulls design</v>
      </c>
      <c r="G48" s="21">
        <f>ROUND(IF(ISBLANK(C48),0,VLOOKUP(C48,'[2]Acha Air Sales Price List'!$B$1:$X$65536,12,FALSE)*$L$14),2)</f>
        <v>26.13</v>
      </c>
      <c r="H48" s="22">
        <f t="shared" si="1"/>
        <v>52.26</v>
      </c>
      <c r="I48" s="14"/>
    </row>
    <row r="49" spans="1:9" ht="35.1" customHeight="1">
      <c r="A49" s="13"/>
      <c r="B49" s="1">
        <v>3</v>
      </c>
      <c r="C49" s="36" t="s">
        <v>73</v>
      </c>
      <c r="D49" s="138" t="s">
        <v>58</v>
      </c>
      <c r="E49" s="139"/>
      <c r="F49" s="43" t="str">
        <f>VLOOKUP(C49,'[2]Acha Air Sales Price List'!$B$1:$D$65536,3,FALSE)</f>
        <v>(Discontinued for Acha)Stainless steel carving ring with 6 skulls design</v>
      </c>
      <c r="G49" s="21">
        <f>ROUND(IF(ISBLANK(C49),0,VLOOKUP(C49,'[2]Acha Air Sales Price List'!$B$1:$X$65536,12,FALSE)*$L$14),2)</f>
        <v>26.13</v>
      </c>
      <c r="H49" s="22">
        <f t="shared" si="1"/>
        <v>78.39</v>
      </c>
      <c r="I49" s="14"/>
    </row>
    <row r="50" spans="1:9" ht="35.1" customHeight="1">
      <c r="A50" s="13"/>
      <c r="B50" s="1">
        <v>1</v>
      </c>
      <c r="C50" s="36" t="s">
        <v>73</v>
      </c>
      <c r="D50" s="138" t="s">
        <v>66</v>
      </c>
      <c r="E50" s="139"/>
      <c r="F50" s="43" t="str">
        <f>VLOOKUP(C50,'[2]Acha Air Sales Price List'!$B$1:$D$65536,3,FALSE)</f>
        <v>(Discontinued for Acha)Stainless steel carving ring with 6 skulls design</v>
      </c>
      <c r="G50" s="21">
        <f>ROUND(IF(ISBLANK(C50),0,VLOOKUP(C50,'[2]Acha Air Sales Price List'!$B$1:$X$65536,12,FALSE)*$L$14),2)</f>
        <v>26.13</v>
      </c>
      <c r="H50" s="22">
        <f t="shared" si="1"/>
        <v>26.13</v>
      </c>
      <c r="I50" s="14"/>
    </row>
    <row r="51" spans="1:9" ht="35.1" customHeight="1">
      <c r="A51" s="13"/>
      <c r="B51" s="1">
        <v>3</v>
      </c>
      <c r="C51" s="36" t="s">
        <v>76</v>
      </c>
      <c r="D51" s="138" t="s">
        <v>68</v>
      </c>
      <c r="E51" s="139"/>
      <c r="F51" s="43" t="str">
        <f>VLOOKUP(C51,'[2]Acha Air Sales Price List'!$B$1:$D$65536,3,FALSE)</f>
        <v>(Discontinued for Acha)Stainless steel carving ring with wave design</v>
      </c>
      <c r="G51" s="21">
        <f>ROUND(IF(ISBLANK(C51),0,VLOOKUP(C51,'[2]Acha Air Sales Price List'!$B$1:$X$65536,12,FALSE)*$L$14),2)</f>
        <v>35.43</v>
      </c>
      <c r="H51" s="22">
        <f t="shared" si="1"/>
        <v>106.29</v>
      </c>
      <c r="I51" s="14"/>
    </row>
    <row r="52" spans="1:9" ht="35.1" customHeight="1">
      <c r="A52" s="13"/>
      <c r="B52" s="1">
        <v>3</v>
      </c>
      <c r="C52" s="36" t="s">
        <v>76</v>
      </c>
      <c r="D52" s="138" t="s">
        <v>77</v>
      </c>
      <c r="E52" s="139"/>
      <c r="F52" s="43" t="str">
        <f>VLOOKUP(C52,'[2]Acha Air Sales Price List'!$B$1:$D$65536,3,FALSE)</f>
        <v>(Discontinued for Acha)Stainless steel carving ring with wave design</v>
      </c>
      <c r="G52" s="21">
        <f>ROUND(IF(ISBLANK(C52),0,VLOOKUP(C52,'[2]Acha Air Sales Price List'!$B$1:$X$65536,12,FALSE)*$L$14),2)</f>
        <v>35.43</v>
      </c>
      <c r="H52" s="22">
        <f t="shared" si="1"/>
        <v>106.29</v>
      </c>
      <c r="I52" s="14"/>
    </row>
    <row r="53" spans="1:9" ht="35.1" customHeight="1">
      <c r="A53" s="13"/>
      <c r="B53" s="1">
        <v>3</v>
      </c>
      <c r="C53" s="36" t="s">
        <v>76</v>
      </c>
      <c r="D53" s="138" t="s">
        <v>58</v>
      </c>
      <c r="E53" s="139"/>
      <c r="F53" s="43" t="str">
        <f>VLOOKUP(C53,'[2]Acha Air Sales Price List'!$B$1:$D$65536,3,FALSE)</f>
        <v>(Discontinued for Acha)Stainless steel carving ring with wave design</v>
      </c>
      <c r="G53" s="21">
        <f>ROUND(IF(ISBLANK(C53),0,VLOOKUP(C53,'[2]Acha Air Sales Price List'!$B$1:$X$65536,12,FALSE)*$L$14),2)</f>
        <v>35.43</v>
      </c>
      <c r="H53" s="22">
        <f t="shared" si="1"/>
        <v>106.29</v>
      </c>
      <c r="I53" s="14"/>
    </row>
    <row r="54" spans="1:9" ht="35.1" customHeight="1">
      <c r="A54" s="13"/>
      <c r="B54" s="1">
        <v>2</v>
      </c>
      <c r="C54" s="36" t="s">
        <v>76</v>
      </c>
      <c r="D54" s="138" t="s">
        <v>62</v>
      </c>
      <c r="E54" s="139"/>
      <c r="F54" s="43" t="str">
        <f>VLOOKUP(C54,'[2]Acha Air Sales Price List'!$B$1:$D$65536,3,FALSE)</f>
        <v>(Discontinued for Acha)Stainless steel carving ring with wave design</v>
      </c>
      <c r="G54" s="21">
        <f>ROUND(IF(ISBLANK(C54),0,VLOOKUP(C54,'[2]Acha Air Sales Price List'!$B$1:$X$65536,12,FALSE)*$L$14),2)</f>
        <v>35.43</v>
      </c>
      <c r="H54" s="22">
        <f t="shared" si="1"/>
        <v>70.86</v>
      </c>
      <c r="I54" s="14"/>
    </row>
    <row r="55" spans="1:9" ht="35.1" customHeight="1">
      <c r="A55" s="13"/>
      <c r="B55" s="1">
        <v>3</v>
      </c>
      <c r="C55" s="36" t="s">
        <v>76</v>
      </c>
      <c r="D55" s="138" t="s">
        <v>69</v>
      </c>
      <c r="E55" s="139"/>
      <c r="F55" s="43" t="str">
        <f>VLOOKUP(C55,'[2]Acha Air Sales Price List'!$B$1:$D$65536,3,FALSE)</f>
        <v>(Discontinued for Acha)Stainless steel carving ring with wave design</v>
      </c>
      <c r="G55" s="21">
        <f>ROUND(IF(ISBLANK(C55),0,VLOOKUP(C55,'[2]Acha Air Sales Price List'!$B$1:$X$65536,12,FALSE)*$L$14),2)</f>
        <v>35.43</v>
      </c>
      <c r="H55" s="22">
        <f t="shared" si="1"/>
        <v>106.29</v>
      </c>
      <c r="I55" s="14"/>
    </row>
    <row r="56" spans="1:9" ht="35.1" customHeight="1">
      <c r="A56" s="13"/>
      <c r="B56" s="1">
        <v>3</v>
      </c>
      <c r="C56" s="36" t="s">
        <v>76</v>
      </c>
      <c r="D56" s="138" t="s">
        <v>65</v>
      </c>
      <c r="E56" s="139"/>
      <c r="F56" s="43" t="str">
        <f>VLOOKUP(C56,'[2]Acha Air Sales Price List'!$B$1:$D$65536,3,FALSE)</f>
        <v>(Discontinued for Acha)Stainless steel carving ring with wave design</v>
      </c>
      <c r="G56" s="21">
        <f>ROUND(IF(ISBLANK(C56),0,VLOOKUP(C56,'[2]Acha Air Sales Price List'!$B$1:$X$65536,12,FALSE)*$L$14),2)</f>
        <v>35.43</v>
      </c>
      <c r="H56" s="22">
        <f t="shared" si="1"/>
        <v>106.29</v>
      </c>
      <c r="I56" s="14"/>
    </row>
    <row r="57" spans="1:9" ht="35.1" customHeight="1">
      <c r="A57" s="13"/>
      <c r="B57" s="1">
        <v>2</v>
      </c>
      <c r="C57" s="36" t="s">
        <v>78</v>
      </c>
      <c r="D57" s="138" t="s">
        <v>57</v>
      </c>
      <c r="E57" s="139"/>
      <c r="F57" s="43" t="str">
        <f>VLOOKUP(C57,'[2]Acha Air Sales Price List'!$B$1:$D$65536,3,FALSE)</f>
        <v>Stainless steel spinner ring with wave design</v>
      </c>
      <c r="G57" s="21">
        <f>ROUND(IF(ISBLANK(C57),0,VLOOKUP(C57,'[2]Acha Air Sales Price List'!$B$1:$X$65536,12,FALSE)*$L$14),2)</f>
        <v>69.790000000000006</v>
      </c>
      <c r="H57" s="22">
        <f t="shared" si="1"/>
        <v>139.58000000000001</v>
      </c>
      <c r="I57" s="14"/>
    </row>
    <row r="58" spans="1:9" ht="35.1" customHeight="1">
      <c r="A58" s="13"/>
      <c r="B58" s="1">
        <v>3</v>
      </c>
      <c r="C58" s="36" t="s">
        <v>78</v>
      </c>
      <c r="D58" s="138" t="s">
        <v>59</v>
      </c>
      <c r="E58" s="139"/>
      <c r="F58" s="43" t="str">
        <f>VLOOKUP(C58,'[2]Acha Air Sales Price List'!$B$1:$D$65536,3,FALSE)</f>
        <v>Stainless steel spinner ring with wave design</v>
      </c>
      <c r="G58" s="21">
        <f>ROUND(IF(ISBLANK(C58),0,VLOOKUP(C58,'[2]Acha Air Sales Price List'!$B$1:$X$65536,12,FALSE)*$L$14),2)</f>
        <v>69.790000000000006</v>
      </c>
      <c r="H58" s="22">
        <f t="shared" si="1"/>
        <v>209.37</v>
      </c>
      <c r="I58" s="14"/>
    </row>
    <row r="59" spans="1:9" ht="35.1" customHeight="1">
      <c r="A59" s="13"/>
      <c r="B59" s="1">
        <v>2</v>
      </c>
      <c r="C59" s="36" t="s">
        <v>78</v>
      </c>
      <c r="D59" s="138" t="s">
        <v>66</v>
      </c>
      <c r="E59" s="139"/>
      <c r="F59" s="43" t="str">
        <f>VLOOKUP(C59,'[2]Acha Air Sales Price List'!$B$1:$D$65536,3,FALSE)</f>
        <v>Stainless steel spinner ring with wave design</v>
      </c>
      <c r="G59" s="21">
        <f>ROUND(IF(ISBLANK(C59),0,VLOOKUP(C59,'[2]Acha Air Sales Price List'!$B$1:$X$65536,12,FALSE)*$L$14),2)</f>
        <v>69.790000000000006</v>
      </c>
      <c r="H59" s="22">
        <f t="shared" si="1"/>
        <v>139.58000000000001</v>
      </c>
      <c r="I59" s="14"/>
    </row>
    <row r="60" spans="1:9" ht="35.1" customHeight="1">
      <c r="A60" s="13"/>
      <c r="B60" s="1">
        <v>3</v>
      </c>
      <c r="C60" s="36" t="s">
        <v>78</v>
      </c>
      <c r="D60" s="138" t="s">
        <v>69</v>
      </c>
      <c r="E60" s="139"/>
      <c r="F60" s="43" t="str">
        <f>VLOOKUP(C60,'[2]Acha Air Sales Price List'!$B$1:$D$65536,3,FALSE)</f>
        <v>Stainless steel spinner ring with wave design</v>
      </c>
      <c r="G60" s="21">
        <f>ROUND(IF(ISBLANK(C60),0,VLOOKUP(C60,'[2]Acha Air Sales Price List'!$B$1:$X$65536,12,FALSE)*$L$14),2)</f>
        <v>69.790000000000006</v>
      </c>
      <c r="H60" s="22">
        <f t="shared" si="1"/>
        <v>209.37</v>
      </c>
      <c r="I60" s="14"/>
    </row>
    <row r="61" spans="1:9" ht="35.1" customHeight="1">
      <c r="A61" s="13"/>
      <c r="B61" s="1">
        <v>2</v>
      </c>
      <c r="C61" s="37" t="s">
        <v>79</v>
      </c>
      <c r="D61" s="138" t="s">
        <v>57</v>
      </c>
      <c r="E61" s="139"/>
      <c r="F61" s="43" t="str">
        <f>VLOOKUP(C61,'[2]Acha Air Sales Price List'!$B$1:$D$65536,3,FALSE)</f>
        <v>Stainless steel carving ring with dragon design</v>
      </c>
      <c r="G61" s="21">
        <f>ROUND(IF(ISBLANK(C61),0,VLOOKUP(C61,'[2]Acha Air Sales Price List'!$B$1:$X$65536,12,FALSE)*$L$14),2)</f>
        <v>56.91</v>
      </c>
      <c r="H61" s="22">
        <f t="shared" si="1"/>
        <v>113.82</v>
      </c>
      <c r="I61" s="14"/>
    </row>
    <row r="62" spans="1:9" ht="35.1" customHeight="1">
      <c r="A62" s="13"/>
      <c r="B62" s="1">
        <v>4</v>
      </c>
      <c r="C62" s="36" t="s">
        <v>79</v>
      </c>
      <c r="D62" s="138" t="s">
        <v>63</v>
      </c>
      <c r="E62" s="139"/>
      <c r="F62" s="43" t="str">
        <f>VLOOKUP(C62,'[2]Acha Air Sales Price List'!$B$1:$D$65536,3,FALSE)</f>
        <v>Stainless steel carving ring with dragon design</v>
      </c>
      <c r="G62" s="21">
        <f>ROUND(IF(ISBLANK(C62),0,VLOOKUP(C62,'[2]Acha Air Sales Price List'!$B$1:$X$65536,12,FALSE)*$L$14),2)</f>
        <v>56.91</v>
      </c>
      <c r="H62" s="22">
        <f t="shared" ref="H62:H104" si="3">ROUND(IF(ISNUMBER(B62), G62*B62, 0),5)</f>
        <v>227.64</v>
      </c>
      <c r="I62" s="14"/>
    </row>
    <row r="63" spans="1:9" ht="35.1" customHeight="1">
      <c r="A63" s="13"/>
      <c r="B63" s="1">
        <v>2</v>
      </c>
      <c r="C63" s="36" t="s">
        <v>79</v>
      </c>
      <c r="D63" s="138" t="s">
        <v>62</v>
      </c>
      <c r="E63" s="139"/>
      <c r="F63" s="43" t="str">
        <f>VLOOKUP(C63,'[2]Acha Air Sales Price List'!$B$1:$D$65536,3,FALSE)</f>
        <v>Stainless steel carving ring with dragon design</v>
      </c>
      <c r="G63" s="21">
        <f>ROUND(IF(ISBLANK(C63),0,VLOOKUP(C63,'[2]Acha Air Sales Price List'!$B$1:$X$65536,12,FALSE)*$L$14),2)</f>
        <v>56.91</v>
      </c>
      <c r="H63" s="22">
        <f t="shared" si="3"/>
        <v>113.82</v>
      </c>
      <c r="I63" s="14"/>
    </row>
    <row r="64" spans="1:9" ht="35.1" customHeight="1">
      <c r="A64" s="13"/>
      <c r="B64" s="1">
        <v>3</v>
      </c>
      <c r="C64" s="36" t="s">
        <v>79</v>
      </c>
      <c r="D64" s="138" t="s">
        <v>64</v>
      </c>
      <c r="E64" s="139"/>
      <c r="F64" s="43" t="str">
        <f>VLOOKUP(C64,'[2]Acha Air Sales Price List'!$B$1:$D$65536,3,FALSE)</f>
        <v>Stainless steel carving ring with dragon design</v>
      </c>
      <c r="G64" s="21">
        <f>ROUND(IF(ISBLANK(C64),0,VLOOKUP(C64,'[2]Acha Air Sales Price List'!$B$1:$X$65536,12,FALSE)*$L$14),2)</f>
        <v>56.91</v>
      </c>
      <c r="H64" s="22">
        <f t="shared" si="3"/>
        <v>170.73</v>
      </c>
      <c r="I64" s="14"/>
    </row>
    <row r="65" spans="1:9" ht="35.1" customHeight="1">
      <c r="A65" s="13"/>
      <c r="B65" s="1">
        <v>3</v>
      </c>
      <c r="C65" s="36" t="s">
        <v>79</v>
      </c>
      <c r="D65" s="138" t="s">
        <v>69</v>
      </c>
      <c r="E65" s="139"/>
      <c r="F65" s="43" t="str">
        <f>VLOOKUP(C65,'[2]Acha Air Sales Price List'!$B$1:$D$65536,3,FALSE)</f>
        <v>Stainless steel carving ring with dragon design</v>
      </c>
      <c r="G65" s="21">
        <f>ROUND(IF(ISBLANK(C65),0,VLOOKUP(C65,'[2]Acha Air Sales Price List'!$B$1:$X$65536,12,FALSE)*$L$14),2)</f>
        <v>56.91</v>
      </c>
      <c r="H65" s="22">
        <f t="shared" si="3"/>
        <v>170.73</v>
      </c>
      <c r="I65" s="14"/>
    </row>
    <row r="66" spans="1:9" ht="35.1" customHeight="1">
      <c r="A66" s="13"/>
      <c r="B66" s="1">
        <v>2</v>
      </c>
      <c r="C66" s="36" t="s">
        <v>96</v>
      </c>
      <c r="D66" s="138" t="s">
        <v>57</v>
      </c>
      <c r="E66" s="139"/>
      <c r="F66" s="43" t="str">
        <f>VLOOKUP(C66,'[2]Acha Air Sales Price List'!$B$1:$D$65536,3,FALSE)</f>
        <v>Black plated stainless steel ring with wavy pattern</v>
      </c>
      <c r="G66" s="21">
        <f>ROUND(IF(ISBLANK(C66),0,VLOOKUP(C66,'[2]Acha Air Sales Price List'!$B$1:$X$65536,12,FALSE)*$L$14),2)</f>
        <v>84.11</v>
      </c>
      <c r="H66" s="22">
        <f t="shared" ref="H66:H88" si="4">ROUND(IF(ISNUMBER(B66), G66*B66, 0),5)</f>
        <v>168.22</v>
      </c>
      <c r="I66" s="14"/>
    </row>
    <row r="67" spans="1:9" ht="35.1" customHeight="1">
      <c r="A67" s="13"/>
      <c r="B67" s="1">
        <v>4</v>
      </c>
      <c r="C67" s="36" t="s">
        <v>96</v>
      </c>
      <c r="D67" s="138" t="s">
        <v>63</v>
      </c>
      <c r="E67" s="139"/>
      <c r="F67" s="43" t="str">
        <f>VLOOKUP(C67,'[2]Acha Air Sales Price List'!$B$1:$D$65536,3,FALSE)</f>
        <v>Black plated stainless steel ring with wavy pattern</v>
      </c>
      <c r="G67" s="21">
        <f>ROUND(IF(ISBLANK(C67),0,VLOOKUP(C67,'[2]Acha Air Sales Price List'!$B$1:$X$65536,12,FALSE)*$L$14),2)</f>
        <v>84.11</v>
      </c>
      <c r="H67" s="22">
        <f t="shared" si="4"/>
        <v>336.44</v>
      </c>
      <c r="I67" s="14"/>
    </row>
    <row r="68" spans="1:9" ht="35.1" customHeight="1">
      <c r="A68" s="13"/>
      <c r="B68" s="1">
        <v>3</v>
      </c>
      <c r="C68" s="36" t="s">
        <v>96</v>
      </c>
      <c r="D68" s="138" t="s">
        <v>68</v>
      </c>
      <c r="E68" s="139"/>
      <c r="F68" s="43" t="str">
        <f>VLOOKUP(C68,'[2]Acha Air Sales Price List'!$B$1:$D$65536,3,FALSE)</f>
        <v>Black plated stainless steel ring with wavy pattern</v>
      </c>
      <c r="G68" s="21">
        <f>ROUND(IF(ISBLANK(C68),0,VLOOKUP(C68,'[2]Acha Air Sales Price List'!$B$1:$X$65536,12,FALSE)*$L$14),2)</f>
        <v>84.11</v>
      </c>
      <c r="H68" s="22">
        <f t="shared" si="4"/>
        <v>252.33</v>
      </c>
      <c r="I68" s="14"/>
    </row>
    <row r="69" spans="1:9" ht="35.1" customHeight="1">
      <c r="A69" s="13"/>
      <c r="B69" s="1">
        <v>3</v>
      </c>
      <c r="C69" s="37" t="s">
        <v>96</v>
      </c>
      <c r="D69" s="138" t="s">
        <v>61</v>
      </c>
      <c r="E69" s="139"/>
      <c r="F69" s="43" t="str">
        <f>VLOOKUP(C69,'[2]Acha Air Sales Price List'!$B$1:$D$65536,3,FALSE)</f>
        <v>Black plated stainless steel ring with wavy pattern</v>
      </c>
      <c r="G69" s="21">
        <f>ROUND(IF(ISBLANK(C69),0,VLOOKUP(C69,'[2]Acha Air Sales Price List'!$B$1:$X$65536,12,FALSE)*$L$14),2)</f>
        <v>84.11</v>
      </c>
      <c r="H69" s="22">
        <f t="shared" si="4"/>
        <v>252.33</v>
      </c>
      <c r="I69" s="14"/>
    </row>
    <row r="70" spans="1:9" ht="35.1" customHeight="1">
      <c r="A70" s="13"/>
      <c r="B70" s="1">
        <v>3</v>
      </c>
      <c r="C70" s="36" t="s">
        <v>96</v>
      </c>
      <c r="D70" s="138" t="s">
        <v>58</v>
      </c>
      <c r="E70" s="139"/>
      <c r="F70" s="43" t="str">
        <f>VLOOKUP(C70,'[2]Acha Air Sales Price List'!$B$1:$D$65536,3,FALSE)</f>
        <v>Black plated stainless steel ring with wavy pattern</v>
      </c>
      <c r="G70" s="21">
        <f>ROUND(IF(ISBLANK(C70),0,VLOOKUP(C70,'[2]Acha Air Sales Price List'!$B$1:$X$65536,12,FALSE)*$L$14),2)</f>
        <v>84.11</v>
      </c>
      <c r="H70" s="22">
        <f t="shared" si="4"/>
        <v>252.33</v>
      </c>
      <c r="I70" s="14"/>
    </row>
    <row r="71" spans="1:9" ht="35.1" customHeight="1">
      <c r="A71" s="13"/>
      <c r="B71" s="1">
        <v>3</v>
      </c>
      <c r="C71" s="36" t="s">
        <v>96</v>
      </c>
      <c r="D71" s="138" t="s">
        <v>62</v>
      </c>
      <c r="E71" s="139"/>
      <c r="F71" s="43" t="str">
        <f>VLOOKUP(C71,'[2]Acha Air Sales Price List'!$B$1:$D$65536,3,FALSE)</f>
        <v>Black plated stainless steel ring with wavy pattern</v>
      </c>
      <c r="G71" s="21">
        <f>ROUND(IF(ISBLANK(C71),0,VLOOKUP(C71,'[2]Acha Air Sales Price List'!$B$1:$X$65536,12,FALSE)*$L$14),2)</f>
        <v>84.11</v>
      </c>
      <c r="H71" s="22">
        <f t="shared" si="4"/>
        <v>252.33</v>
      </c>
      <c r="I71" s="14"/>
    </row>
    <row r="72" spans="1:9" ht="35.1" customHeight="1">
      <c r="A72" s="13"/>
      <c r="B72" s="1">
        <v>3</v>
      </c>
      <c r="C72" s="36" t="s">
        <v>96</v>
      </c>
      <c r="D72" s="138" t="s">
        <v>64</v>
      </c>
      <c r="E72" s="139"/>
      <c r="F72" s="43" t="str">
        <f>VLOOKUP(C72,'[2]Acha Air Sales Price List'!$B$1:$D$65536,3,FALSE)</f>
        <v>Black plated stainless steel ring with wavy pattern</v>
      </c>
      <c r="G72" s="21">
        <f>ROUND(IF(ISBLANK(C72),0,VLOOKUP(C72,'[2]Acha Air Sales Price List'!$B$1:$X$65536,12,FALSE)*$L$14),2)</f>
        <v>84.11</v>
      </c>
      <c r="H72" s="22">
        <f t="shared" si="4"/>
        <v>252.33</v>
      </c>
      <c r="I72" s="14"/>
    </row>
    <row r="73" spans="1:9" ht="35.1" customHeight="1">
      <c r="A73" s="13"/>
      <c r="B73" s="1">
        <v>4</v>
      </c>
      <c r="C73" s="36" t="s">
        <v>97</v>
      </c>
      <c r="D73" s="138" t="s">
        <v>63</v>
      </c>
      <c r="E73" s="139"/>
      <c r="F73" s="43" t="str">
        <f>VLOOKUP(C73,'[2]Acha Air Sales Price List'!$B$1:$D$65536,3,FALSE)</f>
        <v>Black plated steel ring with geometric pattern</v>
      </c>
      <c r="G73" s="21">
        <f>ROUND(IF(ISBLANK(C73),0,VLOOKUP(C73,'[2]Acha Air Sales Price List'!$B$1:$X$65536,12,FALSE)*$L$14),2)</f>
        <v>67.64</v>
      </c>
      <c r="H73" s="22">
        <f t="shared" si="4"/>
        <v>270.56</v>
      </c>
      <c r="I73" s="14"/>
    </row>
    <row r="74" spans="1:9" ht="35.1" customHeight="1">
      <c r="A74" s="13"/>
      <c r="B74" s="1">
        <v>4</v>
      </c>
      <c r="C74" s="36" t="s">
        <v>97</v>
      </c>
      <c r="D74" s="138" t="s">
        <v>75</v>
      </c>
      <c r="E74" s="139"/>
      <c r="F74" s="43" t="str">
        <f>VLOOKUP(C74,'[2]Acha Air Sales Price List'!$B$1:$D$65536,3,FALSE)</f>
        <v>Black plated steel ring with geometric pattern</v>
      </c>
      <c r="G74" s="21">
        <f>ROUND(IF(ISBLANK(C74),0,VLOOKUP(C74,'[2]Acha Air Sales Price List'!$B$1:$X$65536,12,FALSE)*$L$14),2)</f>
        <v>67.64</v>
      </c>
      <c r="H74" s="22">
        <f t="shared" si="4"/>
        <v>270.56</v>
      </c>
      <c r="I74" s="14"/>
    </row>
    <row r="75" spans="1:9" ht="35.1" customHeight="1">
      <c r="A75" s="13"/>
      <c r="B75" s="1">
        <v>3</v>
      </c>
      <c r="C75" s="36" t="s">
        <v>97</v>
      </c>
      <c r="D75" s="138" t="s">
        <v>68</v>
      </c>
      <c r="E75" s="139"/>
      <c r="F75" s="43" t="str">
        <f>VLOOKUP(C75,'[2]Acha Air Sales Price List'!$B$1:$D$65536,3,FALSE)</f>
        <v>Black plated steel ring with geometric pattern</v>
      </c>
      <c r="G75" s="21">
        <f>ROUND(IF(ISBLANK(C75),0,VLOOKUP(C75,'[2]Acha Air Sales Price List'!$B$1:$X$65536,12,FALSE)*$L$14),2)</f>
        <v>67.64</v>
      </c>
      <c r="H75" s="22">
        <f t="shared" si="4"/>
        <v>202.92</v>
      </c>
      <c r="I75" s="14"/>
    </row>
    <row r="76" spans="1:9" ht="35.1" customHeight="1">
      <c r="A76" s="13"/>
      <c r="B76" s="1">
        <v>3</v>
      </c>
      <c r="C76" s="36" t="s">
        <v>97</v>
      </c>
      <c r="D76" s="138" t="s">
        <v>58</v>
      </c>
      <c r="E76" s="139"/>
      <c r="F76" s="43" t="str">
        <f>VLOOKUP(C76,'[2]Acha Air Sales Price List'!$B$1:$D$65536,3,FALSE)</f>
        <v>Black plated steel ring with geometric pattern</v>
      </c>
      <c r="G76" s="21">
        <f>ROUND(IF(ISBLANK(C76),0,VLOOKUP(C76,'[2]Acha Air Sales Price List'!$B$1:$X$65536,12,FALSE)*$L$14),2)</f>
        <v>67.64</v>
      </c>
      <c r="H76" s="22">
        <f t="shared" si="4"/>
        <v>202.92</v>
      </c>
      <c r="I76" s="14"/>
    </row>
    <row r="77" spans="1:9" ht="35.1" customHeight="1">
      <c r="A77" s="13"/>
      <c r="B77" s="1">
        <v>3</v>
      </c>
      <c r="C77" s="36" t="s">
        <v>97</v>
      </c>
      <c r="D77" s="138" t="s">
        <v>62</v>
      </c>
      <c r="E77" s="139"/>
      <c r="F77" s="43" t="str">
        <f>VLOOKUP(C77,'[2]Acha Air Sales Price List'!$B$1:$D$65536,3,FALSE)</f>
        <v>Black plated steel ring with geometric pattern</v>
      </c>
      <c r="G77" s="21">
        <f>ROUND(IF(ISBLANK(C77),0,VLOOKUP(C77,'[2]Acha Air Sales Price List'!$B$1:$X$65536,12,FALSE)*$L$14),2)</f>
        <v>67.64</v>
      </c>
      <c r="H77" s="22">
        <f t="shared" si="4"/>
        <v>202.92</v>
      </c>
      <c r="I77" s="14"/>
    </row>
    <row r="78" spans="1:9" ht="35.1" customHeight="1">
      <c r="A78" s="13"/>
      <c r="B78" s="1">
        <v>3</v>
      </c>
      <c r="C78" s="36" t="s">
        <v>97</v>
      </c>
      <c r="D78" s="138" t="s">
        <v>64</v>
      </c>
      <c r="E78" s="139"/>
      <c r="F78" s="43" t="str">
        <f>VLOOKUP(C78,'[2]Acha Air Sales Price List'!$B$1:$D$65536,3,FALSE)</f>
        <v>Black plated steel ring with geometric pattern</v>
      </c>
      <c r="G78" s="21">
        <f>ROUND(IF(ISBLANK(C78),0,VLOOKUP(C78,'[2]Acha Air Sales Price List'!$B$1:$X$65536,12,FALSE)*$L$14),2)</f>
        <v>67.64</v>
      </c>
      <c r="H78" s="22">
        <f t="shared" si="4"/>
        <v>202.92</v>
      </c>
      <c r="I78" s="14"/>
    </row>
    <row r="79" spans="1:9" ht="35.1" customHeight="1">
      <c r="A79" s="13"/>
      <c r="B79" s="1">
        <v>3</v>
      </c>
      <c r="C79" s="36" t="s">
        <v>97</v>
      </c>
      <c r="D79" s="138" t="s">
        <v>65</v>
      </c>
      <c r="E79" s="139"/>
      <c r="F79" s="43" t="str">
        <f>VLOOKUP(C79,'[2]Acha Air Sales Price List'!$B$1:$D$65536,3,FALSE)</f>
        <v>Black plated steel ring with geometric pattern</v>
      </c>
      <c r="G79" s="21">
        <f>ROUND(IF(ISBLANK(C79),0,VLOOKUP(C79,'[2]Acha Air Sales Price List'!$B$1:$X$65536,12,FALSE)*$L$14),2)</f>
        <v>67.64</v>
      </c>
      <c r="H79" s="22">
        <f t="shared" si="4"/>
        <v>202.92</v>
      </c>
      <c r="I79" s="14"/>
    </row>
    <row r="80" spans="1:9" ht="35.1" customHeight="1">
      <c r="A80" s="13"/>
      <c r="B80" s="1">
        <v>4</v>
      </c>
      <c r="C80" s="36" t="s">
        <v>98</v>
      </c>
      <c r="D80" s="138" t="s">
        <v>63</v>
      </c>
      <c r="E80" s="139"/>
      <c r="F80" s="43" t="str">
        <f>VLOOKUP(C80,'[2]Acha Air Sales Price List'!$B$1:$D$65536,3,FALSE)</f>
        <v>Black stainless steel ring with dragons design</v>
      </c>
      <c r="G80" s="21">
        <f>ROUND(IF(ISBLANK(C80),0,VLOOKUP(C80,'[2]Acha Air Sales Price List'!$B$1:$X$65536,12,FALSE)*$L$14),2)</f>
        <v>67.64</v>
      </c>
      <c r="H80" s="22">
        <f t="shared" si="4"/>
        <v>270.56</v>
      </c>
      <c r="I80" s="14"/>
    </row>
    <row r="81" spans="1:9" ht="35.1" customHeight="1">
      <c r="A81" s="13"/>
      <c r="B81" s="1">
        <v>3</v>
      </c>
      <c r="C81" s="36" t="s">
        <v>98</v>
      </c>
      <c r="D81" s="138" t="s">
        <v>68</v>
      </c>
      <c r="E81" s="139"/>
      <c r="F81" s="43" t="str">
        <f>VLOOKUP(C81,'[2]Acha Air Sales Price List'!$B$1:$D$65536,3,FALSE)</f>
        <v>Black stainless steel ring with dragons design</v>
      </c>
      <c r="G81" s="21">
        <f>ROUND(IF(ISBLANK(C81),0,VLOOKUP(C81,'[2]Acha Air Sales Price List'!$B$1:$X$65536,12,FALSE)*$L$14),2)</f>
        <v>67.64</v>
      </c>
      <c r="H81" s="22">
        <f t="shared" si="4"/>
        <v>202.92</v>
      </c>
      <c r="I81" s="14"/>
    </row>
    <row r="82" spans="1:9" ht="35.1" customHeight="1">
      <c r="A82" s="13"/>
      <c r="B82" s="1">
        <v>3</v>
      </c>
      <c r="C82" s="36" t="s">
        <v>98</v>
      </c>
      <c r="D82" s="138" t="s">
        <v>77</v>
      </c>
      <c r="E82" s="139"/>
      <c r="F82" s="43" t="str">
        <f>VLOOKUP(C82,'[2]Acha Air Sales Price List'!$B$1:$D$65536,3,FALSE)</f>
        <v>Black stainless steel ring with dragons design</v>
      </c>
      <c r="G82" s="21">
        <f>ROUND(IF(ISBLANK(C82),0,VLOOKUP(C82,'[2]Acha Air Sales Price List'!$B$1:$X$65536,12,FALSE)*$L$14),2)</f>
        <v>67.64</v>
      </c>
      <c r="H82" s="22">
        <f t="shared" si="4"/>
        <v>202.92</v>
      </c>
      <c r="I82" s="14"/>
    </row>
    <row r="83" spans="1:9" ht="35.1" customHeight="1">
      <c r="A83" s="13"/>
      <c r="B83" s="1">
        <v>2</v>
      </c>
      <c r="C83" s="37" t="s">
        <v>98</v>
      </c>
      <c r="D83" s="138" t="s">
        <v>58</v>
      </c>
      <c r="E83" s="139"/>
      <c r="F83" s="43" t="str">
        <f>VLOOKUP(C83,'[2]Acha Air Sales Price List'!$B$1:$D$65536,3,FALSE)</f>
        <v>Black stainless steel ring with dragons design</v>
      </c>
      <c r="G83" s="21">
        <f>ROUND(IF(ISBLANK(C83),0,VLOOKUP(C83,'[2]Acha Air Sales Price List'!$B$1:$X$65536,12,FALSE)*$L$14),2)</f>
        <v>67.64</v>
      </c>
      <c r="H83" s="22">
        <f t="shared" si="4"/>
        <v>135.28</v>
      </c>
      <c r="I83" s="14"/>
    </row>
    <row r="84" spans="1:9" ht="35.1" customHeight="1">
      <c r="A84" s="13"/>
      <c r="B84" s="1">
        <v>3</v>
      </c>
      <c r="C84" s="36" t="s">
        <v>98</v>
      </c>
      <c r="D84" s="138" t="s">
        <v>62</v>
      </c>
      <c r="E84" s="139"/>
      <c r="F84" s="43" t="str">
        <f>VLOOKUP(C84,'[2]Acha Air Sales Price List'!$B$1:$D$65536,3,FALSE)</f>
        <v>Black stainless steel ring with dragons design</v>
      </c>
      <c r="G84" s="21">
        <f>ROUND(IF(ISBLANK(C84),0,VLOOKUP(C84,'[2]Acha Air Sales Price List'!$B$1:$X$65536,12,FALSE)*$L$14),2)</f>
        <v>67.64</v>
      </c>
      <c r="H84" s="22">
        <f t="shared" si="4"/>
        <v>202.92</v>
      </c>
      <c r="I84" s="14"/>
    </row>
    <row r="85" spans="1:9" ht="35.1" customHeight="1">
      <c r="A85" s="13"/>
      <c r="B85" s="1">
        <v>4</v>
      </c>
      <c r="C85" s="36" t="s">
        <v>98</v>
      </c>
      <c r="D85" s="138" t="s">
        <v>64</v>
      </c>
      <c r="E85" s="139"/>
      <c r="F85" s="43" t="str">
        <f>VLOOKUP(C85,'[2]Acha Air Sales Price List'!$B$1:$D$65536,3,FALSE)</f>
        <v>Black stainless steel ring with dragons design</v>
      </c>
      <c r="G85" s="21">
        <f>ROUND(IF(ISBLANK(C85),0,VLOOKUP(C85,'[2]Acha Air Sales Price List'!$B$1:$X$65536,12,FALSE)*$L$14),2)</f>
        <v>67.64</v>
      </c>
      <c r="H85" s="22">
        <f t="shared" si="4"/>
        <v>270.56</v>
      </c>
      <c r="I85" s="14"/>
    </row>
    <row r="86" spans="1:9" ht="35.1" customHeight="1">
      <c r="A86" s="13"/>
      <c r="B86" s="1">
        <v>3</v>
      </c>
      <c r="C86" s="36" t="s">
        <v>98</v>
      </c>
      <c r="D86" s="138" t="s">
        <v>65</v>
      </c>
      <c r="E86" s="139"/>
      <c r="F86" s="43" t="str">
        <f>VLOOKUP(C86,'[2]Acha Air Sales Price List'!$B$1:$D$65536,3,FALSE)</f>
        <v>Black stainless steel ring with dragons design</v>
      </c>
      <c r="G86" s="21">
        <f>ROUND(IF(ISBLANK(C86),0,VLOOKUP(C86,'[2]Acha Air Sales Price List'!$B$1:$X$65536,12,FALSE)*$L$14),2)</f>
        <v>67.64</v>
      </c>
      <c r="H86" s="22">
        <f t="shared" si="4"/>
        <v>202.92</v>
      </c>
      <c r="I86" s="14"/>
    </row>
    <row r="87" spans="1:9" ht="35.1" customHeight="1">
      <c r="A87" s="13"/>
      <c r="B87" s="1">
        <v>2</v>
      </c>
      <c r="C87" s="36" t="s">
        <v>98</v>
      </c>
      <c r="D87" s="138" t="s">
        <v>69</v>
      </c>
      <c r="E87" s="139"/>
      <c r="F87" s="43" t="str">
        <f>VLOOKUP(C87,'[2]Acha Air Sales Price List'!$B$1:$D$65536,3,FALSE)</f>
        <v>Black stainless steel ring with dragons design</v>
      </c>
      <c r="G87" s="21">
        <f>ROUND(IF(ISBLANK(C87),0,VLOOKUP(C87,'[2]Acha Air Sales Price List'!$B$1:$X$65536,12,FALSE)*$L$14),2)</f>
        <v>67.64</v>
      </c>
      <c r="H87" s="22">
        <f t="shared" si="4"/>
        <v>135.28</v>
      </c>
      <c r="I87" s="14"/>
    </row>
    <row r="88" spans="1:9" ht="35.1" customHeight="1">
      <c r="A88" s="13"/>
      <c r="B88" s="1">
        <v>3</v>
      </c>
      <c r="C88" s="36" t="s">
        <v>98</v>
      </c>
      <c r="D88" s="138" t="s">
        <v>61</v>
      </c>
      <c r="E88" s="139"/>
      <c r="F88" s="43" t="str">
        <f>VLOOKUP(C88,'[2]Acha Air Sales Price List'!$B$1:$D$65536,3,FALSE)</f>
        <v>Black stainless steel ring with dragons design</v>
      </c>
      <c r="G88" s="21">
        <f>ROUND(IF(ISBLANK(C88),0,VLOOKUP(C88,'[2]Acha Air Sales Price List'!$B$1:$X$65536,12,FALSE)*$L$14),2)</f>
        <v>67.64</v>
      </c>
      <c r="H88" s="22">
        <f t="shared" si="4"/>
        <v>202.92</v>
      </c>
      <c r="I88" s="14"/>
    </row>
    <row r="89" spans="1:9" ht="35.1" customHeight="1">
      <c r="A89" s="13"/>
      <c r="B89" s="1">
        <v>2</v>
      </c>
      <c r="C89" s="36" t="s">
        <v>80</v>
      </c>
      <c r="D89" s="138"/>
      <c r="E89" s="139"/>
      <c r="F89" s="43" t="str">
        <f>VLOOKUP(C89,'[2]Acha Air Sales Price List'!$B$1:$D$65536,3,FALSE)</f>
        <v>Amethyst double flared stone plug - 0g (8 mm)</v>
      </c>
      <c r="G89" s="21">
        <f>ROUND(IF(ISBLANK(C89),0,VLOOKUP(C89,'[2]Acha Air Sales Price List'!$B$1:$X$65536,12,FALSE)*$L$14),2)</f>
        <v>67.64</v>
      </c>
      <c r="H89" s="22">
        <f t="shared" si="3"/>
        <v>135.28</v>
      </c>
      <c r="I89" s="14"/>
    </row>
    <row r="90" spans="1:9" ht="35.1" customHeight="1">
      <c r="A90" s="13"/>
      <c r="B90" s="1">
        <v>2</v>
      </c>
      <c r="C90" s="36" t="s">
        <v>81</v>
      </c>
      <c r="D90" s="138"/>
      <c r="E90" s="139"/>
      <c r="F90" s="43" t="str">
        <f>VLOOKUP(C90,'[2]Acha Air Sales Price List'!$B$1:$D$65536,3,FALSE)</f>
        <v>Amethyst double flared stone plug - 00g (10 mm)</v>
      </c>
      <c r="G90" s="21">
        <f>ROUND(IF(ISBLANK(C90),0,VLOOKUP(C90,'[2]Acha Air Sales Price List'!$B$1:$X$65536,12,FALSE)*$L$14),2)</f>
        <v>83.75</v>
      </c>
      <c r="H90" s="22">
        <f t="shared" si="3"/>
        <v>167.5</v>
      </c>
      <c r="I90" s="14"/>
    </row>
    <row r="91" spans="1:9" ht="35.1" customHeight="1">
      <c r="A91" s="13"/>
      <c r="B91" s="1">
        <v>2</v>
      </c>
      <c r="C91" s="36" t="s">
        <v>82</v>
      </c>
      <c r="D91" s="138"/>
      <c r="E91" s="139"/>
      <c r="F91" s="43" t="str">
        <f>VLOOKUP(C91,'[2]Acha Air Sales Price List'!$B$1:$D$65536,3,FALSE)</f>
        <v>Amethyst double flared stone plug - 1/2" (12 mm)</v>
      </c>
      <c r="G91" s="21">
        <f>ROUND(IF(ISBLANK(C91),0,VLOOKUP(C91,'[2]Acha Air Sales Price List'!$B$1:$X$65536,12,FALSE)*$L$14),2)</f>
        <v>101.64</v>
      </c>
      <c r="H91" s="22">
        <f t="shared" si="3"/>
        <v>203.28</v>
      </c>
      <c r="I91" s="14"/>
    </row>
    <row r="92" spans="1:9" ht="35.1" customHeight="1">
      <c r="A92" s="13"/>
      <c r="B92" s="1">
        <v>2</v>
      </c>
      <c r="C92" s="36" t="s">
        <v>83</v>
      </c>
      <c r="D92" s="138"/>
      <c r="E92" s="139"/>
      <c r="F92" s="43" t="str">
        <f>VLOOKUP(C92,'[2]Acha Air Sales Price List'!$B$1:$D$65536,3,FALSE)</f>
        <v>Moon stone double flare plug (opalite) - 0g (8 mm)</v>
      </c>
      <c r="G92" s="21">
        <f>ROUND(IF(ISBLANK(C92),0,VLOOKUP(C92,'[2]Acha Air Sales Price List'!$B$1:$X$65536,12,FALSE)*$L$14),2)</f>
        <v>30.06</v>
      </c>
      <c r="H92" s="22">
        <f t="shared" si="3"/>
        <v>60.12</v>
      </c>
      <c r="I92" s="14"/>
    </row>
    <row r="93" spans="1:9" ht="35.1" customHeight="1">
      <c r="A93" s="13"/>
      <c r="B93" s="1">
        <v>2</v>
      </c>
      <c r="C93" s="36" t="s">
        <v>84</v>
      </c>
      <c r="D93" s="138"/>
      <c r="E93" s="139"/>
      <c r="F93" s="43" t="str">
        <f>VLOOKUP(C93,'[2]Acha Air Sales Price List'!$B$1:$D$65536,3,FALSE)</f>
        <v>Moon stone double flare plug (opalite) - 00g (10 mm)</v>
      </c>
      <c r="G93" s="21">
        <f>ROUND(IF(ISBLANK(C93),0,VLOOKUP(C93,'[2]Acha Air Sales Price List'!$B$1:$X$65536,12,FALSE)*$L$14),2)</f>
        <v>33.64</v>
      </c>
      <c r="H93" s="22">
        <f t="shared" si="3"/>
        <v>67.28</v>
      </c>
      <c r="I93" s="14"/>
    </row>
    <row r="94" spans="1:9" ht="35.1" customHeight="1">
      <c r="A94" s="13"/>
      <c r="B94" s="1">
        <v>2</v>
      </c>
      <c r="C94" s="36" t="s">
        <v>85</v>
      </c>
      <c r="D94" s="138"/>
      <c r="E94" s="139"/>
      <c r="F94" s="43" t="str">
        <f>VLOOKUP(C94,'[2]Acha Air Sales Price List'!$B$1:$D$65536,3,FALSE)</f>
        <v>Moon stone double flare plug (opalite) - 1/2" (12 mm)</v>
      </c>
      <c r="G94" s="21">
        <f>ROUND(IF(ISBLANK(C94),0,VLOOKUP(C94,'[2]Acha Air Sales Price List'!$B$1:$X$65536,12,FALSE)*$L$14),2)</f>
        <v>39.01</v>
      </c>
      <c r="H94" s="22">
        <f t="shared" si="3"/>
        <v>78.02</v>
      </c>
      <c r="I94" s="14"/>
    </row>
    <row r="95" spans="1:9" ht="35.1" customHeight="1">
      <c r="A95" s="13"/>
      <c r="B95" s="1">
        <v>2</v>
      </c>
      <c r="C95" s="36" t="s">
        <v>86</v>
      </c>
      <c r="D95" s="138"/>
      <c r="E95" s="139"/>
      <c r="F95" s="43" t="str">
        <f>VLOOKUP(C95,'[2]Acha Air Sales Price List'!$B$1:$D$65536,3,FALSE)</f>
        <v>Red Agate double flared stone plug - 0g (8 mm)</v>
      </c>
      <c r="G95" s="21">
        <f>ROUND(IF(ISBLANK(C95),0,VLOOKUP(C95,'[2]Acha Air Sales Price List'!$B$1:$X$65536,12,FALSE)*$L$14),2)</f>
        <v>67.64</v>
      </c>
      <c r="H95" s="22">
        <f t="shared" si="3"/>
        <v>135.28</v>
      </c>
      <c r="I95" s="14"/>
    </row>
    <row r="96" spans="1:9" ht="35.1" customHeight="1">
      <c r="A96" s="13"/>
      <c r="B96" s="1">
        <v>2</v>
      </c>
      <c r="C96" s="36" t="s">
        <v>87</v>
      </c>
      <c r="D96" s="138"/>
      <c r="E96" s="139"/>
      <c r="F96" s="43" t="str">
        <f>VLOOKUP(C96,'[2]Acha Air Sales Price List'!$B$1:$D$65536,3,FALSE)</f>
        <v>Red Agate double flared stone plug - 00g (10mm)</v>
      </c>
      <c r="G96" s="21">
        <f>ROUND(IF(ISBLANK(C96),0,VLOOKUP(C96,'[2]Acha Air Sales Price List'!$B$1:$X$65536,12,FALSE)*$L$14),2)</f>
        <v>83.75</v>
      </c>
      <c r="H96" s="22">
        <f t="shared" si="3"/>
        <v>167.5</v>
      </c>
      <c r="I96" s="14"/>
    </row>
    <row r="97" spans="1:9" ht="35.1" customHeight="1">
      <c r="A97" s="13"/>
      <c r="B97" s="1">
        <v>2</v>
      </c>
      <c r="C97" s="36" t="s">
        <v>88</v>
      </c>
      <c r="D97" s="138"/>
      <c r="E97" s="139"/>
      <c r="F97" s="43" t="str">
        <f>VLOOKUP(C97,'[2]Acha Air Sales Price List'!$B$1:$D$65536,3,FALSE)</f>
        <v>Red Agate double flared stone plug - 1/2" (12 mm)</v>
      </c>
      <c r="G97" s="21">
        <f>ROUND(IF(ISBLANK(C97),0,VLOOKUP(C97,'[2]Acha Air Sales Price List'!$B$1:$X$65536,12,FALSE)*$L$14),2)</f>
        <v>101.64</v>
      </c>
      <c r="H97" s="22">
        <f t="shared" si="3"/>
        <v>203.28</v>
      </c>
      <c r="I97" s="14"/>
    </row>
    <row r="98" spans="1:9" ht="35.1" customHeight="1">
      <c r="A98" s="13"/>
      <c r="B98" s="1">
        <v>2</v>
      </c>
      <c r="C98" s="36" t="s">
        <v>89</v>
      </c>
      <c r="D98" s="138"/>
      <c r="E98" s="139"/>
      <c r="F98" s="43" t="str">
        <f>VLOOKUP(C98,'[2]Acha Air Sales Price List'!$B$1:$D$65536,3,FALSE)</f>
        <v>Double flared Rose Quartz Stone Plug - 0g (8 mm)</v>
      </c>
      <c r="G98" s="21">
        <f>ROUND(IF(ISBLANK(C98),0,VLOOKUP(C98,'[2]Acha Air Sales Price List'!$B$1:$X$65536,12,FALSE)*$L$14),2)</f>
        <v>37.22</v>
      </c>
      <c r="H98" s="22">
        <f t="shared" si="3"/>
        <v>74.44</v>
      </c>
      <c r="I98" s="14"/>
    </row>
    <row r="99" spans="1:9" ht="35.1" customHeight="1">
      <c r="A99" s="13"/>
      <c r="B99" s="1">
        <v>2</v>
      </c>
      <c r="C99" s="36" t="s">
        <v>90</v>
      </c>
      <c r="D99" s="138"/>
      <c r="E99" s="139"/>
      <c r="F99" s="43" t="str">
        <f>VLOOKUP(C99,'[2]Acha Air Sales Price List'!$B$1:$D$65536,3,FALSE)</f>
        <v>Double flared Rose Quartz Stone Plug - 00g (10 mm)</v>
      </c>
      <c r="G99" s="21">
        <f>ROUND(IF(ISBLANK(C99),0,VLOOKUP(C99,'[2]Acha Air Sales Price List'!$B$1:$X$65536,12,FALSE)*$L$14),2)</f>
        <v>44.38</v>
      </c>
      <c r="H99" s="22">
        <f t="shared" si="3"/>
        <v>88.76</v>
      </c>
      <c r="I99" s="14"/>
    </row>
    <row r="100" spans="1:9" ht="35.1" customHeight="1">
      <c r="A100" s="13"/>
      <c r="B100" s="1">
        <v>2</v>
      </c>
      <c r="C100" s="36" t="s">
        <v>91</v>
      </c>
      <c r="D100" s="138"/>
      <c r="E100" s="139"/>
      <c r="F100" s="43" t="str">
        <f>VLOOKUP(C100,'[2]Acha Air Sales Price List'!$B$1:$D$65536,3,FALSE)</f>
        <v>Turquoise stone double flared plug - 0g (8mm)</v>
      </c>
      <c r="G100" s="21">
        <f>ROUND(IF(ISBLANK(C100),0,VLOOKUP(C100,'[2]Acha Air Sales Price List'!$B$1:$X$65536,12,FALSE)*$L$14),2)</f>
        <v>42.59</v>
      </c>
      <c r="H100" s="22">
        <f t="shared" si="3"/>
        <v>85.18</v>
      </c>
      <c r="I100" s="14"/>
    </row>
    <row r="101" spans="1:9" ht="35.1" customHeight="1">
      <c r="A101" s="13"/>
      <c r="B101" s="1">
        <v>2</v>
      </c>
      <c r="C101" s="36" t="s">
        <v>92</v>
      </c>
      <c r="D101" s="138"/>
      <c r="E101" s="139"/>
      <c r="F101" s="43" t="str">
        <f>VLOOKUP(C101,'[2]Acha Air Sales Price List'!$B$1:$D$65536,3,FALSE)</f>
        <v>Turquoise stone double flared plug - 00g (10mm)</v>
      </c>
      <c r="G101" s="21">
        <f>ROUND(IF(ISBLANK(C101),0,VLOOKUP(C101,'[2]Acha Air Sales Price List'!$B$1:$X$65536,12,FALSE)*$L$14),2)</f>
        <v>51.54</v>
      </c>
      <c r="H101" s="22">
        <f t="shared" si="3"/>
        <v>103.08</v>
      </c>
      <c r="I101" s="14"/>
    </row>
    <row r="102" spans="1:9" ht="35.1" customHeight="1">
      <c r="A102" s="13"/>
      <c r="B102" s="1">
        <v>2</v>
      </c>
      <c r="C102" s="36" t="s">
        <v>93</v>
      </c>
      <c r="D102" s="138"/>
      <c r="E102" s="139"/>
      <c r="F102" s="43" t="str">
        <f>VLOOKUP(C102,'[2]Acha Air Sales Price List'!$B$1:$D$65536,3,FALSE)</f>
        <v>Turquoise stone double flared plug - 1/2g (12mm)</v>
      </c>
      <c r="G102" s="21">
        <f>ROUND(IF(ISBLANK(C102),0,VLOOKUP(C102,'[2]Acha Air Sales Price List'!$B$1:$X$65536,12,FALSE)*$L$14),2)</f>
        <v>64.06</v>
      </c>
      <c r="H102" s="22">
        <f t="shared" si="3"/>
        <v>128.12</v>
      </c>
      <c r="I102" s="14"/>
    </row>
    <row r="103" spans="1:9" ht="35.1" customHeight="1">
      <c r="A103" s="13"/>
      <c r="B103" s="1">
        <v>2</v>
      </c>
      <c r="C103" s="36" t="s">
        <v>94</v>
      </c>
      <c r="D103" s="138"/>
      <c r="E103" s="139"/>
      <c r="F103" s="43" t="str">
        <f>VLOOKUP(C103,'[2]Acha Air Sales Price List'!$B$1:$D$65536,3,FALSE)</f>
        <v>Turquoise stone double flared plug - 9/16" (14mm)</v>
      </c>
      <c r="G103" s="21">
        <f>ROUND(IF(ISBLANK(C103),0,VLOOKUP(C103,'[2]Acha Air Sales Price List'!$B$1:$X$65536,12,FALSE)*$L$14),2)</f>
        <v>74.8</v>
      </c>
      <c r="H103" s="22">
        <f t="shared" si="3"/>
        <v>149.6</v>
      </c>
      <c r="I103" s="14"/>
    </row>
    <row r="104" spans="1:9" ht="35.1" customHeight="1">
      <c r="A104" s="13"/>
      <c r="B104" s="1">
        <v>2</v>
      </c>
      <c r="C104" s="36" t="s">
        <v>95</v>
      </c>
      <c r="D104" s="138"/>
      <c r="E104" s="139"/>
      <c r="F104" s="43" t="str">
        <f>VLOOKUP(C104,'[2]Acha Air Sales Price List'!$B$1:$D$65536,3,FALSE)</f>
        <v>Turquoise stone double flared plug - 5/8" (16mm)</v>
      </c>
      <c r="G104" s="21">
        <f>ROUND(IF(ISBLANK(C104),0,VLOOKUP(C104,'[2]Acha Air Sales Price List'!$B$1:$X$65536,12,FALSE)*$L$14),2)</f>
        <v>87.33</v>
      </c>
      <c r="H104" s="22">
        <f t="shared" si="3"/>
        <v>174.66</v>
      </c>
      <c r="I104" s="14"/>
    </row>
    <row r="105" spans="1:9" ht="35.1" customHeight="1">
      <c r="A105" s="13"/>
      <c r="B105" s="1">
        <v>2</v>
      </c>
      <c r="C105" s="36" t="s">
        <v>99</v>
      </c>
      <c r="D105" s="138"/>
      <c r="E105" s="139"/>
      <c r="F105" s="43" t="str">
        <f>VLOOKUP(C105,'[2]Acha Air Sales Price List'!$B$1:$D$65536,3,FALSE)</f>
        <v>Double flared Jade stone Plug - 0g (8 mm)</v>
      </c>
      <c r="G105" s="21">
        <f>ROUND(IF(ISBLANK(C105),0,VLOOKUP(C105,'[2]Acha Air Sales Price List'!$B$1:$X$65536,12,FALSE)*$L$14),2)</f>
        <v>37.22</v>
      </c>
      <c r="H105" s="22">
        <f t="shared" ref="H105:H125" si="5">ROUND(IF(ISNUMBER(B105), G105*B105, 0),5)</f>
        <v>74.44</v>
      </c>
      <c r="I105" s="14"/>
    </row>
    <row r="106" spans="1:9" ht="35.1" customHeight="1">
      <c r="A106" s="13"/>
      <c r="B106" s="1">
        <v>2</v>
      </c>
      <c r="C106" s="36" t="s">
        <v>100</v>
      </c>
      <c r="D106" s="138"/>
      <c r="E106" s="139"/>
      <c r="F106" s="43" t="str">
        <f>VLOOKUP(C106,'[2]Acha Air Sales Price List'!$B$1:$D$65536,3,FALSE)</f>
        <v>Double flared Jade stone Plug - 00g (10 mm)</v>
      </c>
      <c r="G106" s="21">
        <f>ROUND(IF(ISBLANK(C106),0,VLOOKUP(C106,'[2]Acha Air Sales Price List'!$B$1:$X$65536,12,FALSE)*$L$14),2)</f>
        <v>44.38</v>
      </c>
      <c r="H106" s="22">
        <f t="shared" si="5"/>
        <v>88.76</v>
      </c>
      <c r="I106" s="14"/>
    </row>
    <row r="107" spans="1:9" ht="35.1" customHeight="1">
      <c r="A107" s="13"/>
      <c r="B107" s="1">
        <v>2</v>
      </c>
      <c r="C107" s="36" t="s">
        <v>101</v>
      </c>
      <c r="D107" s="138"/>
      <c r="E107" s="139"/>
      <c r="F107" s="43" t="str">
        <f>VLOOKUP(C107,'[2]Acha Air Sales Price List'!$B$1:$D$65536,3,FALSE)</f>
        <v>Real jade double flared stone flesh tunnel - 0g (8mm)</v>
      </c>
      <c r="G107" s="21">
        <f>ROUND(IF(ISBLANK(C107),0,VLOOKUP(C107,'[2]Acha Air Sales Price List'!$B$1:$X$65536,12,FALSE)*$L$14),2)</f>
        <v>64.06</v>
      </c>
      <c r="H107" s="22">
        <f t="shared" si="5"/>
        <v>128.12</v>
      </c>
      <c r="I107" s="14"/>
    </row>
    <row r="108" spans="1:9" ht="35.1" customHeight="1">
      <c r="A108" s="13"/>
      <c r="B108" s="1">
        <v>2</v>
      </c>
      <c r="C108" s="36" t="s">
        <v>102</v>
      </c>
      <c r="D108" s="138"/>
      <c r="E108" s="139"/>
      <c r="F108" s="43" t="str">
        <f>VLOOKUP(C108,'[2]Acha Air Sales Price List'!$B$1:$D$65536,3,FALSE)</f>
        <v>Real jade double flared stone flesh tunnel - 00g (10mm)</v>
      </c>
      <c r="G108" s="21">
        <f>ROUND(IF(ISBLANK(C108),0,VLOOKUP(C108,'[2]Acha Air Sales Price List'!$B$1:$X$65536,12,FALSE)*$L$14),2)</f>
        <v>76.59</v>
      </c>
      <c r="H108" s="22">
        <f t="shared" si="5"/>
        <v>153.18</v>
      </c>
      <c r="I108" s="14"/>
    </row>
    <row r="109" spans="1:9" ht="35.1" customHeight="1">
      <c r="A109" s="13"/>
      <c r="B109" s="1">
        <v>2</v>
      </c>
      <c r="C109" s="36" t="s">
        <v>103</v>
      </c>
      <c r="D109" s="138"/>
      <c r="E109" s="139"/>
      <c r="F109" s="43" t="str">
        <f>VLOOKUP(C109,'[2]Acha Air Sales Price List'!$B$1:$D$65536,3,FALSE)</f>
        <v>Double flared Hematite Stone Plug - 0g (8 mm)</v>
      </c>
      <c r="G109" s="21">
        <f>ROUND(IF(ISBLANK(C109),0,VLOOKUP(C109,'[2]Acha Air Sales Price List'!$B$1:$X$65536,12,FALSE)*$L$14),2)</f>
        <v>46.17</v>
      </c>
      <c r="H109" s="22">
        <f t="shared" si="5"/>
        <v>92.34</v>
      </c>
      <c r="I109" s="14"/>
    </row>
    <row r="110" spans="1:9" ht="35.1" customHeight="1">
      <c r="A110" s="13"/>
      <c r="B110" s="1">
        <v>2</v>
      </c>
      <c r="C110" s="36" t="s">
        <v>104</v>
      </c>
      <c r="D110" s="138"/>
      <c r="E110" s="139"/>
      <c r="F110" s="43" t="str">
        <f>VLOOKUP(C110,'[2]Acha Air Sales Price List'!$B$1:$D$65536,3,FALSE)</f>
        <v>Double flared Hematite Stone Plug - 00g (10 mm)</v>
      </c>
      <c r="G110" s="21">
        <f>ROUND(IF(ISBLANK(C110),0,VLOOKUP(C110,'[2]Acha Air Sales Price List'!$B$1:$X$65536,12,FALSE)*$L$14),2)</f>
        <v>55.12</v>
      </c>
      <c r="H110" s="22">
        <f t="shared" si="5"/>
        <v>110.24</v>
      </c>
      <c r="I110" s="14"/>
    </row>
    <row r="111" spans="1:9" ht="35.1" customHeight="1">
      <c r="A111" s="13"/>
      <c r="B111" s="1">
        <v>2</v>
      </c>
      <c r="C111" s="36" t="s">
        <v>105</v>
      </c>
      <c r="D111" s="138"/>
      <c r="E111" s="139"/>
      <c r="F111" s="43" t="str">
        <f>VLOOKUP(C111,'[2]Acha Air Sales Price List'!$B$1:$D$65536,3,FALSE)</f>
        <v>Tiger Eye double flared stone flesh tunnel - 0g (8mm)</v>
      </c>
      <c r="G111" s="21">
        <f>ROUND(IF(ISBLANK(C111),0,VLOOKUP(C111,'[2]Acha Air Sales Price List'!$B$1:$X$65536,12,FALSE)*$L$14),2)</f>
        <v>76.59</v>
      </c>
      <c r="H111" s="22">
        <f t="shared" si="5"/>
        <v>153.18</v>
      </c>
      <c r="I111" s="14"/>
    </row>
    <row r="112" spans="1:9" ht="35.1" customHeight="1">
      <c r="A112" s="13"/>
      <c r="B112" s="1">
        <v>2</v>
      </c>
      <c r="C112" s="36" t="s">
        <v>106</v>
      </c>
      <c r="D112" s="138"/>
      <c r="E112" s="139"/>
      <c r="F112" s="43" t="str">
        <f>VLOOKUP(C112,'[2]Acha Air Sales Price List'!$B$1:$D$65536,3,FALSE)</f>
        <v>Tiger Eye double flared stone flesh tunnel - 00g (10mm)</v>
      </c>
      <c r="G112" s="21">
        <f>ROUND(IF(ISBLANK(C112),0,VLOOKUP(C112,'[2]Acha Air Sales Price List'!$B$1:$X$65536,12,FALSE)*$L$14),2)</f>
        <v>92.34</v>
      </c>
      <c r="H112" s="22">
        <f t="shared" si="5"/>
        <v>184.68</v>
      </c>
      <c r="I112" s="14"/>
    </row>
    <row r="113" spans="1:9" ht="35.1" customHeight="1">
      <c r="A113" s="13"/>
      <c r="B113" s="1">
        <v>2</v>
      </c>
      <c r="C113" s="36" t="s">
        <v>107</v>
      </c>
      <c r="D113" s="138"/>
      <c r="E113" s="139"/>
      <c r="F113" s="43" t="str">
        <f>VLOOKUP(C113,'[2]Acha Air Sales Price List'!$B$1:$D$65536,3,FALSE)</f>
        <v>Amethyst double flared stone flesh tunnel - 0g (8mm)</v>
      </c>
      <c r="G113" s="21">
        <f>ROUND(IF(ISBLANK(C113),0,VLOOKUP(C113,'[2]Acha Air Sales Price List'!$B$1:$X$65536,12,FALSE)*$L$14),2)</f>
        <v>89.12</v>
      </c>
      <c r="H113" s="22">
        <f t="shared" si="5"/>
        <v>178.24</v>
      </c>
      <c r="I113" s="14"/>
    </row>
    <row r="114" spans="1:9" ht="35.1" customHeight="1">
      <c r="A114" s="13"/>
      <c r="B114" s="1">
        <v>2</v>
      </c>
      <c r="C114" s="36" t="s">
        <v>108</v>
      </c>
      <c r="D114" s="138"/>
      <c r="E114" s="139"/>
      <c r="F114" s="43" t="str">
        <f>VLOOKUP(C114,'[2]Acha Air Sales Price List'!$B$1:$D$65536,3,FALSE)</f>
        <v>Amethyst double flared stone flesh tunnel - 00g (10mm)</v>
      </c>
      <c r="G114" s="21">
        <f>ROUND(IF(ISBLANK(C114),0,VLOOKUP(C114,'[2]Acha Air Sales Price List'!$B$1:$X$65536,12,FALSE)*$L$14),2)</f>
        <v>110.59</v>
      </c>
      <c r="H114" s="22">
        <f t="shared" si="5"/>
        <v>221.18</v>
      </c>
      <c r="I114" s="14"/>
    </row>
    <row r="115" spans="1:9" ht="35.1" customHeight="1">
      <c r="A115" s="13"/>
      <c r="B115" s="1">
        <v>1</v>
      </c>
      <c r="C115" s="36" t="s">
        <v>109</v>
      </c>
      <c r="D115" s="138"/>
      <c r="E115" s="139"/>
      <c r="F115" s="43" t="str">
        <f>VLOOKUP(C115,'[2]Acha Air Sales Price List'!$B$1:$D$65536,3,FALSE)</f>
        <v>Pair of high polished surgical steel huggies with rounded edges</v>
      </c>
      <c r="G115" s="21">
        <f>ROUND(IF(ISBLANK(C115),0,VLOOKUP(C115,'[2]Acha Air Sales Price List'!$B$1:$X$65536,12,FALSE)*$L$14),2)</f>
        <v>56.91</v>
      </c>
      <c r="H115" s="22">
        <f>ROUND(IF(ISNUMBER(B115), G115*B115, 0),5)</f>
        <v>56.91</v>
      </c>
      <c r="I115" s="14"/>
    </row>
    <row r="116" spans="1:9" ht="35.1" customHeight="1">
      <c r="A116" s="13"/>
      <c r="B116" s="1">
        <v>5</v>
      </c>
      <c r="C116" s="135" t="s">
        <v>155</v>
      </c>
      <c r="D116" s="138" t="s">
        <v>142</v>
      </c>
      <c r="E116" s="139"/>
      <c r="F116" s="43" t="str">
        <f>VLOOKUP(C116,'[2]Acha Air Sales Price List'!$B$1:$D$65536,3,FALSE)</f>
        <v>Pair of high polished stainless steel huggies</v>
      </c>
      <c r="G116" s="21">
        <f>ROUND(IF(ISBLANK(C116),0,VLOOKUP(C116,'[2]Acha Air Sales Price List'!$B$1:$X$65536,12,FALSE)*$L$14),2)</f>
        <v>53.33</v>
      </c>
      <c r="H116" s="22">
        <f t="shared" si="5"/>
        <v>266.64999999999998</v>
      </c>
      <c r="I116" s="14"/>
    </row>
    <row r="117" spans="1:9" ht="35.1" customHeight="1">
      <c r="A117" s="13"/>
      <c r="B117" s="1">
        <v>4</v>
      </c>
      <c r="C117" s="135" t="s">
        <v>156</v>
      </c>
      <c r="D117" s="138" t="s">
        <v>139</v>
      </c>
      <c r="E117" s="139"/>
      <c r="F117" s="43" t="str">
        <f>VLOOKUP(C117,'[2]Acha Air Sales Price List'!$B$1:$D$65536,3,FALSE)</f>
        <v>Pair of high polish black PVD plated stainless steel "huggies" earring hoops</v>
      </c>
      <c r="G117" s="21">
        <f>ROUND(IF(ISBLANK(C117),0,VLOOKUP(C117,'[2]Acha Air Sales Price List'!$B$1:$X$65536,12,FALSE)*$L$14),2)</f>
        <v>64.06</v>
      </c>
      <c r="H117" s="22">
        <f>ROUND(IF(ISNUMBER(B117), G117*B117, 0),5)</f>
        <v>256.24</v>
      </c>
      <c r="I117" s="14"/>
    </row>
    <row r="118" spans="1:9" ht="35.1" customHeight="1">
      <c r="A118" s="13"/>
      <c r="B118" s="1">
        <v>4</v>
      </c>
      <c r="C118" s="135" t="s">
        <v>157</v>
      </c>
      <c r="D118" s="138" t="s">
        <v>141</v>
      </c>
      <c r="E118" s="139"/>
      <c r="F118" s="43" t="str">
        <f>VLOOKUP(C118,'[2]Acha Air Sales Price List'!$B$1:$D$65536,3,FALSE)</f>
        <v>Pair of high polish Rainbow PVD plated stainless steel "huggies" earring hoops</v>
      </c>
      <c r="G118" s="21">
        <f>ROUND(IF(ISBLANK(C118),0,VLOOKUP(C118,'[2]Acha Air Sales Price List'!$B$1:$X$65536,12,FALSE)*$L$14),2)</f>
        <v>64.06</v>
      </c>
      <c r="H118" s="22">
        <f>ROUND(IF(ISNUMBER(B118), G118*B118, 0),5)</f>
        <v>256.24</v>
      </c>
      <c r="I118" s="14"/>
    </row>
    <row r="119" spans="1:9" ht="35.1" customHeight="1">
      <c r="A119" s="13"/>
      <c r="B119" s="1">
        <v>3</v>
      </c>
      <c r="C119" s="135" t="s">
        <v>158</v>
      </c>
      <c r="D119" s="138" t="s">
        <v>137</v>
      </c>
      <c r="E119" s="139"/>
      <c r="F119" s="43" t="str">
        <f>VLOOKUP(C119,'[2]Acha Air Sales Price List'!$B$1:$D$65536,3,FALSE)</f>
        <v>Pair of high polish Blue PVD plated stainless steel "huggies" earring hoops</v>
      </c>
      <c r="G119" s="21">
        <f>ROUND(IF(ISBLANK(C119),0,VLOOKUP(C119,'[2]Acha Air Sales Price List'!$B$1:$X$65536,12,FALSE)*$L$14),2)</f>
        <v>64.06</v>
      </c>
      <c r="H119" s="22">
        <f>ROUND(IF(ISNUMBER(B119), G119*B119, 0),5)</f>
        <v>192.18</v>
      </c>
      <c r="I119" s="14"/>
    </row>
    <row r="120" spans="1:9" ht="35.1" customHeight="1">
      <c r="A120" s="13"/>
      <c r="B120" s="1">
        <v>3</v>
      </c>
      <c r="C120" s="135" t="s">
        <v>159</v>
      </c>
      <c r="D120" s="138" t="s">
        <v>140</v>
      </c>
      <c r="E120" s="139"/>
      <c r="F120" s="43" t="str">
        <f>VLOOKUP(C120,'[2]Acha Air Sales Price List'!$B$1:$D$65536,3,FALSE)</f>
        <v>Pair of high polish gold PVD plated stainless steel "huggies" earring hoops</v>
      </c>
      <c r="G120" s="21">
        <f>ROUND(IF(ISBLANK(C120),0,VLOOKUP(C120,'[2]Acha Air Sales Price List'!$B$1:$X$65536,12,FALSE)*$L$14),2)</f>
        <v>64.06</v>
      </c>
      <c r="H120" s="22">
        <f>ROUND(IF(ISNUMBER(B120), G120*B120, 0),5)</f>
        <v>192.18</v>
      </c>
      <c r="I120" s="14"/>
    </row>
    <row r="121" spans="1:9" ht="35.1" customHeight="1">
      <c r="A121" s="13"/>
      <c r="B121" s="1">
        <v>8</v>
      </c>
      <c r="C121" s="36" t="s">
        <v>111</v>
      </c>
      <c r="D121" s="138"/>
      <c r="E121" s="139"/>
      <c r="F121" s="43" t="str">
        <f>VLOOKUP(C121,'[2]Acha Air Sales Price List'!$B$1:$D$65536,3,FALSE)</f>
        <v>Tiny high polished surgical steel helix huggie with rounded edges- diameter 7mm (sold per pcs.)</v>
      </c>
      <c r="G121" s="21">
        <f>ROUND(IF(ISBLANK(C121),0,VLOOKUP(C121,'[2]Acha Air Sales Price List'!$B$1:$X$65536,12,FALSE)*$L$14),2)</f>
        <v>31.14</v>
      </c>
      <c r="H121" s="22">
        <f t="shared" si="5"/>
        <v>249.12</v>
      </c>
      <c r="I121" s="14"/>
    </row>
    <row r="122" spans="1:9" ht="35.1" customHeight="1">
      <c r="A122" s="13"/>
      <c r="B122" s="1">
        <v>8</v>
      </c>
      <c r="C122" s="36" t="s">
        <v>112</v>
      </c>
      <c r="D122" s="138"/>
      <c r="E122" s="139"/>
      <c r="F122" s="43" t="str">
        <f>VLOOKUP(C122,'[2]Acha Air Sales Price List'!$B$1:$D$65536,3,FALSE)</f>
        <v>Tiny high polished surgical steel helix huggie - diameter 7mm (sold per pcs)</v>
      </c>
      <c r="G122" s="21">
        <f>ROUND(IF(ISBLANK(C122),0,VLOOKUP(C122,'[2]Acha Air Sales Price List'!$B$1:$X$65536,12,FALSE)*$L$14),2)</f>
        <v>26.84</v>
      </c>
      <c r="H122" s="22">
        <f t="shared" si="5"/>
        <v>214.72</v>
      </c>
      <c r="I122" s="14"/>
    </row>
    <row r="123" spans="1:9" ht="35.1" customHeight="1">
      <c r="A123" s="13"/>
      <c r="B123" s="1">
        <v>8</v>
      </c>
      <c r="C123" s="36" t="s">
        <v>115</v>
      </c>
      <c r="D123" s="138"/>
      <c r="E123" s="139"/>
      <c r="F123" s="43" t="str">
        <f>VLOOKUP(C123,'[2]Acha Air Sales Price List'!$B$1:$D$65536,3,FALSE)</f>
        <v>Tiny gold PVD plated surgical steel helix huggie - diameter 7mm (sold per pcs)</v>
      </c>
      <c r="G123" s="21">
        <f>ROUND(IF(ISBLANK(C123),0,VLOOKUP(C123,'[2]Acha Air Sales Price List'!$B$1:$X$65536,12,FALSE)*$L$14),2)</f>
        <v>32.21</v>
      </c>
      <c r="H123" s="22">
        <f t="shared" si="5"/>
        <v>257.68</v>
      </c>
      <c r="I123" s="14"/>
    </row>
    <row r="124" spans="1:9" ht="35.1" customHeight="1">
      <c r="A124" s="13"/>
      <c r="B124" s="1">
        <v>4</v>
      </c>
      <c r="C124" s="36" t="s">
        <v>117</v>
      </c>
      <c r="D124" s="138" t="s">
        <v>118</v>
      </c>
      <c r="E124" s="139"/>
      <c r="F124" s="43" t="str">
        <f>VLOOKUP(C124,'[2]Acha Air Sales Price List'!$B$1:$D$65536,3,FALSE)</f>
        <v>Surgical steel clip-on nose hoop,18g(1mm),diameter 5/16" - 3/8" (8mm - 10mm)</v>
      </c>
      <c r="G124" s="21">
        <f>ROUND(IF(ISBLANK(C124),0,VLOOKUP(C124,'[2]Acha Air Sales Price List'!$B$1:$X$65536,12,FALSE)*$L$14),2)</f>
        <v>17.54</v>
      </c>
      <c r="H124" s="22">
        <f t="shared" si="5"/>
        <v>70.16</v>
      </c>
      <c r="I124" s="14"/>
    </row>
    <row r="125" spans="1:9" ht="35.1" customHeight="1">
      <c r="A125" s="13"/>
      <c r="B125" s="1">
        <v>4</v>
      </c>
      <c r="C125" s="37" t="s">
        <v>117</v>
      </c>
      <c r="D125" s="138" t="s">
        <v>119</v>
      </c>
      <c r="E125" s="139"/>
      <c r="F125" s="43" t="str">
        <f>VLOOKUP(C125,'[2]Acha Air Sales Price List'!$B$1:$D$65536,3,FALSE)</f>
        <v>Surgical steel clip-on nose hoop,18g(1mm),diameter 5/16" - 3/8" (8mm - 10mm)</v>
      </c>
      <c r="G125" s="21">
        <f>ROUND(IF(ISBLANK(C125),0,VLOOKUP(C125,'[2]Acha Air Sales Price List'!$B$1:$X$65536,12,FALSE)*$L$14),2)</f>
        <v>17.54</v>
      </c>
      <c r="H125" s="22">
        <f t="shared" si="5"/>
        <v>70.16</v>
      </c>
      <c r="I125" s="14"/>
    </row>
    <row r="126" spans="1:9" ht="35.1" customHeight="1">
      <c r="A126" s="13"/>
      <c r="B126" s="1">
        <v>4</v>
      </c>
      <c r="C126" s="36" t="s">
        <v>117</v>
      </c>
      <c r="D126" s="138" t="s">
        <v>120</v>
      </c>
      <c r="E126" s="139"/>
      <c r="F126" s="43" t="str">
        <f>VLOOKUP(C126,'[2]Acha Air Sales Price List'!$B$1:$D$65536,3,FALSE)</f>
        <v>Surgical steel clip-on nose hoop,18g(1mm),diameter 5/16" - 3/8" (8mm - 10mm)</v>
      </c>
      <c r="G126" s="21">
        <f>ROUND(IF(ISBLANK(C126),0,VLOOKUP(C126,'[2]Acha Air Sales Price List'!$B$1:$X$65536,12,FALSE)*$L$14),2)</f>
        <v>17.54</v>
      </c>
      <c r="H126" s="22">
        <f t="shared" ref="H126:H176" si="6">ROUND(IF(ISNUMBER(B126), G126*B126, 0),5)</f>
        <v>70.16</v>
      </c>
      <c r="I126" s="14"/>
    </row>
    <row r="127" spans="1:9" ht="35.1" customHeight="1">
      <c r="A127" s="13"/>
      <c r="B127" s="1">
        <v>2</v>
      </c>
      <c r="C127" s="36" t="s">
        <v>121</v>
      </c>
      <c r="D127" s="138" t="s">
        <v>122</v>
      </c>
      <c r="E127" s="139"/>
      <c r="F127" s="43" t="str">
        <f>VLOOKUP(C127,'[2]Acha Air Sales Price List'!$B$1:$D$65536,3,FALSE)</f>
        <v>PVD plated surgical steel clip-on nose hoop,18g(1mm),diameter 5/16" - 3/8" (8mm - 10mm)</v>
      </c>
      <c r="G127" s="21">
        <f>ROUND(IF(ISBLANK(C127),0,VLOOKUP(C127,'[2]Acha Air Sales Price List'!$B$1:$X$65536,12,FALSE)*$L$14),2)</f>
        <v>19.329999999999998</v>
      </c>
      <c r="H127" s="22">
        <f t="shared" si="6"/>
        <v>38.659999999999997</v>
      </c>
      <c r="I127" s="14"/>
    </row>
    <row r="128" spans="1:9" ht="35.1" customHeight="1">
      <c r="A128" s="13"/>
      <c r="B128" s="1">
        <v>2</v>
      </c>
      <c r="C128" s="36" t="s">
        <v>121</v>
      </c>
      <c r="D128" s="138" t="s">
        <v>123</v>
      </c>
      <c r="E128" s="139"/>
      <c r="F128" s="43" t="str">
        <f>VLOOKUP(C128,'[2]Acha Air Sales Price List'!$B$1:$D$65536,3,FALSE)</f>
        <v>PVD plated surgical steel clip-on nose hoop,18g(1mm),diameter 5/16" - 3/8" (8mm - 10mm)</v>
      </c>
      <c r="G128" s="21">
        <f>ROUND(IF(ISBLANK(C128),0,VLOOKUP(C128,'[2]Acha Air Sales Price List'!$B$1:$X$65536,12,FALSE)*$L$14),2)</f>
        <v>19.329999999999998</v>
      </c>
      <c r="H128" s="22">
        <f t="shared" si="6"/>
        <v>38.659999999999997</v>
      </c>
      <c r="I128" s="14"/>
    </row>
    <row r="129" spans="1:9" ht="35.1" customHeight="1">
      <c r="A129" s="13"/>
      <c r="B129" s="1">
        <v>2</v>
      </c>
      <c r="C129" s="36" t="s">
        <v>121</v>
      </c>
      <c r="D129" s="138" t="s">
        <v>124</v>
      </c>
      <c r="E129" s="139"/>
      <c r="F129" s="43" t="str">
        <f>VLOOKUP(C129,'[2]Acha Air Sales Price List'!$B$1:$D$65536,3,FALSE)</f>
        <v>PVD plated surgical steel clip-on nose hoop,18g(1mm),diameter 5/16" - 3/8" (8mm - 10mm)</v>
      </c>
      <c r="G129" s="21">
        <f>ROUND(IF(ISBLANK(C129),0,VLOOKUP(C129,'[2]Acha Air Sales Price List'!$B$1:$X$65536,12,FALSE)*$L$14),2)</f>
        <v>19.329999999999998</v>
      </c>
      <c r="H129" s="22">
        <f t="shared" si="6"/>
        <v>38.659999999999997</v>
      </c>
      <c r="I129" s="14"/>
    </row>
    <row r="130" spans="1:9" ht="35.1" customHeight="1">
      <c r="A130" s="13"/>
      <c r="B130" s="1">
        <v>2</v>
      </c>
      <c r="C130" s="36" t="s">
        <v>121</v>
      </c>
      <c r="D130" s="138" t="s">
        <v>125</v>
      </c>
      <c r="E130" s="139"/>
      <c r="F130" s="43" t="str">
        <f>VLOOKUP(C130,'[2]Acha Air Sales Price List'!$B$1:$D$65536,3,FALSE)</f>
        <v>PVD plated surgical steel clip-on nose hoop,18g(1mm),diameter 5/16" - 3/8" (8mm - 10mm)</v>
      </c>
      <c r="G130" s="21">
        <f>ROUND(IF(ISBLANK(C130),0,VLOOKUP(C130,'[2]Acha Air Sales Price List'!$B$1:$X$65536,12,FALSE)*$L$14),2)</f>
        <v>19.329999999999998</v>
      </c>
      <c r="H130" s="22">
        <f t="shared" si="6"/>
        <v>38.659999999999997</v>
      </c>
      <c r="I130" s="14"/>
    </row>
    <row r="131" spans="1:9" ht="35.1" customHeight="1">
      <c r="A131" s="13"/>
      <c r="B131" s="1">
        <v>2</v>
      </c>
      <c r="C131" s="36" t="s">
        <v>121</v>
      </c>
      <c r="D131" s="138" t="s">
        <v>129</v>
      </c>
      <c r="E131" s="139"/>
      <c r="F131" s="43" t="str">
        <f>VLOOKUP(C131,'[2]Acha Air Sales Price List'!$B$1:$D$65536,3,FALSE)</f>
        <v>PVD plated surgical steel clip-on nose hoop,18g(1mm),diameter 5/16" - 3/8" (8mm - 10mm)</v>
      </c>
      <c r="G131" s="21">
        <f>ROUND(IF(ISBLANK(C131),0,VLOOKUP(C131,'[2]Acha Air Sales Price List'!$B$1:$X$65536,12,FALSE)*$L$14),2)</f>
        <v>19.329999999999998</v>
      </c>
      <c r="H131" s="22">
        <f t="shared" si="6"/>
        <v>38.659999999999997</v>
      </c>
      <c r="I131" s="14"/>
    </row>
    <row r="132" spans="1:9" ht="35.1" customHeight="1">
      <c r="A132" s="13"/>
      <c r="B132" s="1">
        <v>2</v>
      </c>
      <c r="C132" s="36" t="s">
        <v>121</v>
      </c>
      <c r="D132" s="138" t="s">
        <v>126</v>
      </c>
      <c r="E132" s="139"/>
      <c r="F132" s="43" t="str">
        <f>VLOOKUP(C132,'[2]Acha Air Sales Price List'!$B$1:$D$65536,3,FALSE)</f>
        <v>PVD plated surgical steel clip-on nose hoop,18g(1mm),diameter 5/16" - 3/8" (8mm - 10mm)</v>
      </c>
      <c r="G132" s="21">
        <f>ROUND(IF(ISBLANK(C132),0,VLOOKUP(C132,'[2]Acha Air Sales Price List'!$B$1:$X$65536,12,FALSE)*$L$14),2)</f>
        <v>19.329999999999998</v>
      </c>
      <c r="H132" s="22">
        <f t="shared" si="6"/>
        <v>38.659999999999997</v>
      </c>
      <c r="I132" s="14"/>
    </row>
    <row r="133" spans="1:9" ht="35.1" customHeight="1">
      <c r="A133" s="13"/>
      <c r="B133" s="1">
        <v>2</v>
      </c>
      <c r="C133" s="36" t="s">
        <v>121</v>
      </c>
      <c r="D133" s="138" t="s">
        <v>127</v>
      </c>
      <c r="E133" s="139"/>
      <c r="F133" s="43" t="str">
        <f>VLOOKUP(C133,'[2]Acha Air Sales Price List'!$B$1:$D$65536,3,FALSE)</f>
        <v>PVD plated surgical steel clip-on nose hoop,18g(1mm),diameter 5/16" - 3/8" (8mm - 10mm)</v>
      </c>
      <c r="G133" s="21">
        <f>ROUND(IF(ISBLANK(C133),0,VLOOKUP(C133,'[2]Acha Air Sales Price List'!$B$1:$X$65536,12,FALSE)*$L$14),2)</f>
        <v>19.329999999999998</v>
      </c>
      <c r="H133" s="22">
        <f t="shared" si="6"/>
        <v>38.659999999999997</v>
      </c>
      <c r="I133" s="14"/>
    </row>
    <row r="134" spans="1:9" ht="35.1" customHeight="1">
      <c r="A134" s="13"/>
      <c r="B134" s="1">
        <v>2</v>
      </c>
      <c r="C134" s="36" t="s">
        <v>121</v>
      </c>
      <c r="D134" s="138" t="s">
        <v>128</v>
      </c>
      <c r="E134" s="139"/>
      <c r="F134" s="43" t="str">
        <f>VLOOKUP(C134,'[2]Acha Air Sales Price List'!$B$1:$D$65536,3,FALSE)</f>
        <v>PVD plated surgical steel clip-on nose hoop,18g(1mm),diameter 5/16" - 3/8" (8mm - 10mm)</v>
      </c>
      <c r="G134" s="21">
        <f>ROUND(IF(ISBLANK(C134),0,VLOOKUP(C134,'[2]Acha Air Sales Price List'!$B$1:$X$65536,12,FALSE)*$L$14),2)</f>
        <v>19.329999999999998</v>
      </c>
      <c r="H134" s="22">
        <f t="shared" si="6"/>
        <v>38.659999999999997</v>
      </c>
      <c r="I134" s="14"/>
    </row>
    <row r="135" spans="1:9" ht="35.1" customHeight="1">
      <c r="A135" s="13"/>
      <c r="B135" s="1">
        <v>3</v>
      </c>
      <c r="C135" s="36" t="s">
        <v>130</v>
      </c>
      <c r="D135" s="138" t="s">
        <v>122</v>
      </c>
      <c r="E135" s="139"/>
      <c r="F135" s="43" t="str">
        <f>VLOOKUP(C135,'[2]Acha Air Sales Price List'!$B$1:$D$65536,3,FALSE)</f>
        <v>PVD plated surgical steel banana, 14g (1.6mm) with two 4mm balls - length 1/4" to 1/2" (6mm - 12mm)</v>
      </c>
      <c r="G135" s="21">
        <f>ROUND(IF(ISBLANK(C135),0,VLOOKUP(C135,'[2]Acha Air Sales Price List'!$B$1:$X$65536,12,FALSE)*$L$14),2)</f>
        <v>21.12</v>
      </c>
      <c r="H135" s="22">
        <f t="shared" si="6"/>
        <v>63.36</v>
      </c>
      <c r="I135" s="14"/>
    </row>
    <row r="136" spans="1:9" ht="35.1" customHeight="1">
      <c r="A136" s="13"/>
      <c r="B136" s="1">
        <v>3</v>
      </c>
      <c r="C136" s="36" t="s">
        <v>130</v>
      </c>
      <c r="D136" s="138" t="s">
        <v>123</v>
      </c>
      <c r="E136" s="139"/>
      <c r="F136" s="43" t="str">
        <f>VLOOKUP(C136,'[2]Acha Air Sales Price List'!$B$1:$D$65536,3,FALSE)</f>
        <v>PVD plated surgical steel banana, 14g (1.6mm) with two 4mm balls - length 1/4" to 1/2" (6mm - 12mm)</v>
      </c>
      <c r="G136" s="21">
        <f>ROUND(IF(ISBLANK(C136),0,VLOOKUP(C136,'[2]Acha Air Sales Price List'!$B$1:$X$65536,12,FALSE)*$L$14),2)</f>
        <v>21.12</v>
      </c>
      <c r="H136" s="22">
        <f t="shared" si="6"/>
        <v>63.36</v>
      </c>
      <c r="I136" s="14"/>
    </row>
    <row r="137" spans="1:9" ht="35.1" customHeight="1">
      <c r="A137" s="13"/>
      <c r="B137" s="1">
        <v>3</v>
      </c>
      <c r="C137" s="36" t="s">
        <v>130</v>
      </c>
      <c r="D137" s="138" t="s">
        <v>124</v>
      </c>
      <c r="E137" s="139"/>
      <c r="F137" s="43" t="str">
        <f>VLOOKUP(C137,'[2]Acha Air Sales Price List'!$B$1:$D$65536,3,FALSE)</f>
        <v>PVD plated surgical steel banana, 14g (1.6mm) with two 4mm balls - length 1/4" to 1/2" (6mm - 12mm)</v>
      </c>
      <c r="G137" s="21">
        <f>ROUND(IF(ISBLANK(C137),0,VLOOKUP(C137,'[2]Acha Air Sales Price List'!$B$1:$X$65536,12,FALSE)*$L$14),2)</f>
        <v>21.12</v>
      </c>
      <c r="H137" s="22">
        <f t="shared" si="6"/>
        <v>63.36</v>
      </c>
      <c r="I137" s="14"/>
    </row>
    <row r="138" spans="1:9" ht="35.1" customHeight="1">
      <c r="A138" s="13"/>
      <c r="B138" s="1">
        <v>3</v>
      </c>
      <c r="C138" s="36" t="s">
        <v>130</v>
      </c>
      <c r="D138" s="138" t="s">
        <v>129</v>
      </c>
      <c r="E138" s="139"/>
      <c r="F138" s="43" t="str">
        <f>VLOOKUP(C138,'[2]Acha Air Sales Price List'!$B$1:$D$65536,3,FALSE)</f>
        <v>PVD plated surgical steel banana, 14g (1.6mm) with two 4mm balls - length 1/4" to 1/2" (6mm - 12mm)</v>
      </c>
      <c r="G138" s="21">
        <f>ROUND(IF(ISBLANK(C138),0,VLOOKUP(C138,'[2]Acha Air Sales Price List'!$B$1:$X$65536,12,FALSE)*$L$14),2)</f>
        <v>21.12</v>
      </c>
      <c r="H138" s="22">
        <f t="shared" si="6"/>
        <v>63.36</v>
      </c>
      <c r="I138" s="14"/>
    </row>
    <row r="139" spans="1:9" ht="35.1" customHeight="1">
      <c r="A139" s="13"/>
      <c r="B139" s="1">
        <v>3</v>
      </c>
      <c r="C139" s="36" t="s">
        <v>130</v>
      </c>
      <c r="D139" s="138" t="s">
        <v>126</v>
      </c>
      <c r="E139" s="139"/>
      <c r="F139" s="43" t="str">
        <f>VLOOKUP(C139,'[2]Acha Air Sales Price List'!$B$1:$D$65536,3,FALSE)</f>
        <v>PVD plated surgical steel banana, 14g (1.6mm) with two 4mm balls - length 1/4" to 1/2" (6mm - 12mm)</v>
      </c>
      <c r="G139" s="21">
        <f>ROUND(IF(ISBLANK(C139),0,VLOOKUP(C139,'[2]Acha Air Sales Price List'!$B$1:$X$65536,12,FALSE)*$L$14),2)</f>
        <v>21.12</v>
      </c>
      <c r="H139" s="22">
        <f t="shared" si="6"/>
        <v>63.36</v>
      </c>
      <c r="I139" s="14"/>
    </row>
    <row r="140" spans="1:9" ht="35.1" customHeight="1">
      <c r="A140" s="13"/>
      <c r="B140" s="1">
        <v>3</v>
      </c>
      <c r="C140" s="36" t="s">
        <v>130</v>
      </c>
      <c r="D140" s="138" t="s">
        <v>127</v>
      </c>
      <c r="E140" s="139"/>
      <c r="F140" s="43" t="str">
        <f>VLOOKUP(C140,'[2]Acha Air Sales Price List'!$B$1:$D$65536,3,FALSE)</f>
        <v>PVD plated surgical steel banana, 14g (1.6mm) with two 4mm balls - length 1/4" to 1/2" (6mm - 12mm)</v>
      </c>
      <c r="G140" s="21">
        <f>ROUND(IF(ISBLANK(C140),0,VLOOKUP(C140,'[2]Acha Air Sales Price List'!$B$1:$X$65536,12,FALSE)*$L$14),2)</f>
        <v>21.12</v>
      </c>
      <c r="H140" s="22">
        <f t="shared" si="6"/>
        <v>63.36</v>
      </c>
      <c r="I140" s="14"/>
    </row>
    <row r="141" spans="1:9" ht="35.1" customHeight="1">
      <c r="A141" s="13"/>
      <c r="B141" s="1">
        <v>3</v>
      </c>
      <c r="C141" s="36" t="s">
        <v>130</v>
      </c>
      <c r="D141" s="138" t="s">
        <v>131</v>
      </c>
      <c r="E141" s="139"/>
      <c r="F141" s="43" t="str">
        <f>VLOOKUP(C141,'[2]Acha Air Sales Price List'!$B$1:$D$65536,3,FALSE)</f>
        <v>PVD plated surgical steel banana, 14g (1.6mm) with two 4mm balls - length 1/4" to 1/2" (6mm - 12mm)</v>
      </c>
      <c r="G141" s="21">
        <f>ROUND(IF(ISBLANK(C141),0,VLOOKUP(C141,'[2]Acha Air Sales Price List'!$B$1:$X$65536,12,FALSE)*$L$14),2)</f>
        <v>21.12</v>
      </c>
      <c r="H141" s="22">
        <f t="shared" si="6"/>
        <v>63.36</v>
      </c>
      <c r="I141" s="14"/>
    </row>
    <row r="142" spans="1:9" ht="35.1" customHeight="1">
      <c r="A142" s="13"/>
      <c r="B142" s="1">
        <v>3</v>
      </c>
      <c r="C142" s="36" t="s">
        <v>130</v>
      </c>
      <c r="D142" s="138" t="s">
        <v>132</v>
      </c>
      <c r="E142" s="139"/>
      <c r="F142" s="43" t="str">
        <f>VLOOKUP(C142,'[2]Acha Air Sales Price List'!$B$1:$D$65536,3,FALSE)</f>
        <v>PVD plated surgical steel banana, 14g (1.6mm) with two 4mm balls - length 1/4" to 1/2" (6mm - 12mm)</v>
      </c>
      <c r="G142" s="21">
        <f>ROUND(IF(ISBLANK(C142),0,VLOOKUP(C142,'[2]Acha Air Sales Price List'!$B$1:$X$65536,12,FALSE)*$L$14),2)</f>
        <v>21.12</v>
      </c>
      <c r="H142" s="22">
        <f t="shared" si="6"/>
        <v>63.36</v>
      </c>
      <c r="I142" s="14"/>
    </row>
    <row r="143" spans="1:9" ht="35.1" customHeight="1">
      <c r="A143" s="13"/>
      <c r="B143" s="1">
        <v>3</v>
      </c>
      <c r="C143" s="36" t="s">
        <v>130</v>
      </c>
      <c r="D143" s="138" t="s">
        <v>133</v>
      </c>
      <c r="E143" s="139"/>
      <c r="F143" s="43" t="str">
        <f>VLOOKUP(C143,'[2]Acha Air Sales Price List'!$B$1:$D$65536,3,FALSE)</f>
        <v>PVD plated surgical steel banana, 14g (1.6mm) with two 4mm balls - length 1/4" to 1/2" (6mm - 12mm)</v>
      </c>
      <c r="G143" s="21">
        <f>ROUND(IF(ISBLANK(C143),0,VLOOKUP(C143,'[2]Acha Air Sales Price List'!$B$1:$X$65536,12,FALSE)*$L$14),2)</f>
        <v>21.12</v>
      </c>
      <c r="H143" s="22">
        <f t="shared" si="6"/>
        <v>63.36</v>
      </c>
      <c r="I143" s="14"/>
    </row>
    <row r="144" spans="1:9" ht="35.1" customHeight="1">
      <c r="A144" s="13"/>
      <c r="B144" s="1">
        <v>1</v>
      </c>
      <c r="C144" s="36" t="s">
        <v>134</v>
      </c>
      <c r="D144" s="138" t="s">
        <v>127</v>
      </c>
      <c r="E144" s="139"/>
      <c r="F144" s="43" t="str">
        <f>VLOOKUP(C144,'[2]Acha Air Sales Price List'!$B$1:$D$65536,3,FALSE)</f>
        <v>Pack of 10 PVD plated steel curved bar posts for bananas - 1.6mm threading (14g), 3/8'' long ”body jewelry parts”</v>
      </c>
      <c r="G144" s="21">
        <f>ROUND(IF(ISBLANK(C144),0,VLOOKUP(C144,'[2]Acha Air Sales Price List'!$B$1:$X$65536,12,FALSE)*$L$14),2)</f>
        <v>108.09</v>
      </c>
      <c r="H144" s="22">
        <f t="shared" si="6"/>
        <v>108.09</v>
      </c>
      <c r="I144" s="14"/>
    </row>
    <row r="145" spans="1:9" ht="35.1" customHeight="1">
      <c r="A145" s="13"/>
      <c r="B145" s="1">
        <v>1</v>
      </c>
      <c r="C145" s="36" t="s">
        <v>134</v>
      </c>
      <c r="D145" s="138" t="s">
        <v>128</v>
      </c>
      <c r="E145" s="139"/>
      <c r="F145" s="43" t="str">
        <f>VLOOKUP(C145,'[2]Acha Air Sales Price List'!$B$1:$D$65536,3,FALSE)</f>
        <v>Pack of 10 PVD plated steel curved bar posts for bananas - 1.6mm threading (14g), 3/8'' long ”body jewelry parts”</v>
      </c>
      <c r="G145" s="21">
        <f>ROUND(IF(ISBLANK(C145),0,VLOOKUP(C145,'[2]Acha Air Sales Price List'!$B$1:$X$65536,12,FALSE)*$L$14),2)</f>
        <v>108.09</v>
      </c>
      <c r="H145" s="22">
        <f t="shared" si="6"/>
        <v>108.09</v>
      </c>
      <c r="I145" s="14"/>
    </row>
    <row r="146" spans="1:9" ht="35.1" customHeight="1">
      <c r="A146" s="13"/>
      <c r="B146" s="1">
        <v>0.5</v>
      </c>
      <c r="C146" s="36" t="s">
        <v>134</v>
      </c>
      <c r="D146" s="138" t="s">
        <v>126</v>
      </c>
      <c r="E146" s="139"/>
      <c r="F146" s="43" t="str">
        <f>VLOOKUP(C146,'[2]Acha Air Sales Price List'!$B$1:$D$65536,3,FALSE)</f>
        <v>Pack of 10 PVD plated steel curved bar posts for bananas - 1.6mm threading (14g), 3/8'' long ”body jewelry parts”</v>
      </c>
      <c r="G146" s="21">
        <f>ROUND(IF(ISBLANK(C146),0,VLOOKUP(C146,'[2]Acha Air Sales Price List'!$B$1:$X$65536,12,FALSE)*$L$14),2)</f>
        <v>108.09</v>
      </c>
      <c r="H146" s="22">
        <f t="shared" si="6"/>
        <v>54.045000000000002</v>
      </c>
      <c r="I146" s="14"/>
    </row>
    <row r="147" spans="1:9" ht="35.1" customHeight="1">
      <c r="A147" s="13"/>
      <c r="B147" s="1">
        <v>1</v>
      </c>
      <c r="C147" s="36" t="s">
        <v>135</v>
      </c>
      <c r="D147" s="138" t="s">
        <v>136</v>
      </c>
      <c r="E147" s="139"/>
      <c r="F147" s="43" t="str">
        <f>VLOOKUP(C147,'[2]Acha Air Sales Price List'!$B$1:$D$65536,3,FALSE)</f>
        <v>Pack of 10 PVD plated steel cones - 3mm * 1.6mm threading (14g)</v>
      </c>
      <c r="G147" s="21">
        <f>ROUND(IF(ISBLANK(C147),0,VLOOKUP(C147,'[2]Acha Air Sales Price List'!$B$1:$X$65536,12,FALSE)*$L$14),2)</f>
        <v>69.430000000000007</v>
      </c>
      <c r="H147" s="22">
        <f t="shared" si="6"/>
        <v>69.430000000000007</v>
      </c>
      <c r="I147" s="14"/>
    </row>
    <row r="148" spans="1:9" ht="35.1" customHeight="1">
      <c r="A148" s="13"/>
      <c r="B148" s="1">
        <v>1</v>
      </c>
      <c r="C148" s="36" t="s">
        <v>135</v>
      </c>
      <c r="D148" s="138" t="s">
        <v>137</v>
      </c>
      <c r="E148" s="139"/>
      <c r="F148" s="43" t="str">
        <f>VLOOKUP(C148,'[2]Acha Air Sales Price List'!$B$1:$D$65536,3,FALSE)</f>
        <v>Pack of 10 PVD plated steel cones - 3mm * 1.6mm threading (14g)</v>
      </c>
      <c r="G148" s="21">
        <f>ROUND(IF(ISBLANK(C148),0,VLOOKUP(C148,'[2]Acha Air Sales Price List'!$B$1:$X$65536,12,FALSE)*$L$14),2)</f>
        <v>69.430000000000007</v>
      </c>
      <c r="H148" s="22">
        <f t="shared" si="6"/>
        <v>69.430000000000007</v>
      </c>
      <c r="I148" s="14"/>
    </row>
    <row r="149" spans="1:9" ht="35.1" customHeight="1">
      <c r="A149" s="13"/>
      <c r="B149" s="1">
        <v>1</v>
      </c>
      <c r="C149" s="36" t="s">
        <v>138</v>
      </c>
      <c r="D149" s="138" t="s">
        <v>139</v>
      </c>
      <c r="E149" s="139"/>
      <c r="F149" s="43" t="str">
        <f>VLOOKUP(C149,'[2]Acha Air Sales Price List'!$B$1:$D$65536,3,FALSE)</f>
        <v>Pack of 10 PVD plated steel cones - 2mm * 1.2mm threading (16g)</v>
      </c>
      <c r="G149" s="21">
        <f>ROUND(IF(ISBLANK(C149),0,VLOOKUP(C149,'[2]Acha Air Sales Price List'!$B$1:$X$65536,12,FALSE)*$L$14),2)</f>
        <v>91.98</v>
      </c>
      <c r="H149" s="22">
        <f t="shared" si="6"/>
        <v>91.98</v>
      </c>
      <c r="I149" s="14"/>
    </row>
    <row r="150" spans="1:9" ht="35.1" customHeight="1">
      <c r="A150" s="13"/>
      <c r="B150" s="1">
        <v>1</v>
      </c>
      <c r="C150" s="36" t="s">
        <v>138</v>
      </c>
      <c r="D150" s="138" t="s">
        <v>137</v>
      </c>
      <c r="E150" s="139"/>
      <c r="F150" s="43" t="str">
        <f>VLOOKUP(C150,'[2]Acha Air Sales Price List'!$B$1:$D$65536,3,FALSE)</f>
        <v>Pack of 10 PVD plated steel cones - 2mm * 1.2mm threading (16g)</v>
      </c>
      <c r="G150" s="21">
        <f>ROUND(IF(ISBLANK(C150),0,VLOOKUP(C150,'[2]Acha Air Sales Price List'!$B$1:$X$65536,12,FALSE)*$L$14),2)</f>
        <v>91.98</v>
      </c>
      <c r="H150" s="22">
        <f t="shared" si="6"/>
        <v>91.98</v>
      </c>
      <c r="I150" s="14"/>
    </row>
    <row r="151" spans="1:9" ht="35.1" customHeight="1">
      <c r="A151" s="13"/>
      <c r="B151" s="1">
        <v>1</v>
      </c>
      <c r="C151" s="36" t="s">
        <v>138</v>
      </c>
      <c r="D151" s="138" t="s">
        <v>136</v>
      </c>
      <c r="E151" s="139"/>
      <c r="F151" s="43" t="str">
        <f>VLOOKUP(C151,'[2]Acha Air Sales Price List'!$B$1:$D$65536,3,FALSE)</f>
        <v>Pack of 10 PVD plated steel cones - 2mm * 1.2mm threading (16g)</v>
      </c>
      <c r="G151" s="21">
        <f>ROUND(IF(ISBLANK(C151),0,VLOOKUP(C151,'[2]Acha Air Sales Price List'!$B$1:$X$65536,12,FALSE)*$L$14),2)</f>
        <v>91.98</v>
      </c>
      <c r="H151" s="22">
        <f t="shared" si="6"/>
        <v>91.98</v>
      </c>
      <c r="I151" s="14"/>
    </row>
    <row r="152" spans="1:9" ht="35.1" customHeight="1">
      <c r="A152" s="13"/>
      <c r="B152" s="1">
        <v>1</v>
      </c>
      <c r="C152" s="36" t="s">
        <v>138</v>
      </c>
      <c r="D152" s="138" t="s">
        <v>140</v>
      </c>
      <c r="E152" s="139"/>
      <c r="F152" s="43" t="str">
        <f>VLOOKUP(C152,'[2]Acha Air Sales Price List'!$B$1:$D$65536,3,FALSE)</f>
        <v>Pack of 10 PVD plated steel cones - 2mm * 1.2mm threading (16g)</v>
      </c>
      <c r="G152" s="21">
        <f>ROUND(IF(ISBLANK(C152),0,VLOOKUP(C152,'[2]Acha Air Sales Price List'!$B$1:$X$65536,12,FALSE)*$L$14),2)</f>
        <v>91.98</v>
      </c>
      <c r="H152" s="22">
        <f t="shared" si="6"/>
        <v>91.98</v>
      </c>
      <c r="I152" s="14"/>
    </row>
    <row r="153" spans="1:9" ht="35.1" customHeight="1">
      <c r="A153" s="13"/>
      <c r="B153" s="1">
        <v>4</v>
      </c>
      <c r="C153" s="36" t="s">
        <v>145</v>
      </c>
      <c r="D153" s="138" t="s">
        <v>63</v>
      </c>
      <c r="E153" s="139"/>
      <c r="F153" s="43" t="str">
        <f>VLOOKUP(C153,'[2]Acha Air Sales Price List'!$B$1:$D$65536,3,FALSE)</f>
        <v>Stainless steel engravable thin band ring</v>
      </c>
      <c r="G153" s="21">
        <f>ROUND(IF(ISBLANK(C153),0,VLOOKUP(C153,'[2]Acha Air Sales Price List'!$B$1:$X$65536,12,FALSE)*$L$14),2)</f>
        <v>35.43</v>
      </c>
      <c r="H153" s="22">
        <f t="shared" si="6"/>
        <v>141.72</v>
      </c>
      <c r="I153" s="14"/>
    </row>
    <row r="154" spans="1:9" ht="35.1" customHeight="1">
      <c r="A154" s="13"/>
      <c r="B154" s="1">
        <v>3</v>
      </c>
      <c r="C154" s="38" t="s">
        <v>145</v>
      </c>
      <c r="D154" s="138" t="s">
        <v>68</v>
      </c>
      <c r="E154" s="139"/>
      <c r="F154" s="43" t="str">
        <f>VLOOKUP(C154,'[2]Acha Air Sales Price List'!$B$1:$D$65536,3,FALSE)</f>
        <v>Stainless steel engravable thin band ring</v>
      </c>
      <c r="G154" s="21">
        <f>ROUND(IF(ISBLANK(C154),0,VLOOKUP(C154,'[2]Acha Air Sales Price List'!$B$1:$X$65536,12,FALSE)*$L$14),2)</f>
        <v>35.43</v>
      </c>
      <c r="H154" s="22">
        <f t="shared" si="6"/>
        <v>106.29</v>
      </c>
      <c r="I154" s="14"/>
    </row>
    <row r="155" spans="1:9" ht="35.1" customHeight="1">
      <c r="A155" s="13"/>
      <c r="B155" s="1">
        <v>3</v>
      </c>
      <c r="C155" s="38" t="s">
        <v>145</v>
      </c>
      <c r="D155" s="138" t="s">
        <v>61</v>
      </c>
      <c r="E155" s="139"/>
      <c r="F155" s="43" t="str">
        <f>VLOOKUP(C155,'[2]Acha Air Sales Price List'!$B$1:$D$65536,3,FALSE)</f>
        <v>Stainless steel engravable thin band ring</v>
      </c>
      <c r="G155" s="21">
        <f>ROUND(IF(ISBLANK(C155),0,VLOOKUP(C155,'[2]Acha Air Sales Price List'!$B$1:$X$65536,12,FALSE)*$L$14),2)</f>
        <v>35.43</v>
      </c>
      <c r="H155" s="22">
        <f t="shared" si="6"/>
        <v>106.29</v>
      </c>
      <c r="I155" s="14"/>
    </row>
    <row r="156" spans="1:9" ht="35.1" customHeight="1">
      <c r="A156" s="13"/>
      <c r="B156" s="1">
        <v>3</v>
      </c>
      <c r="C156" s="38" t="s">
        <v>145</v>
      </c>
      <c r="D156" s="138" t="s">
        <v>58</v>
      </c>
      <c r="E156" s="139"/>
      <c r="F156" s="43" t="str">
        <f>VLOOKUP(C156,'[2]Acha Air Sales Price List'!$B$1:$D$65536,3,FALSE)</f>
        <v>Stainless steel engravable thin band ring</v>
      </c>
      <c r="G156" s="21">
        <f>ROUND(IF(ISBLANK(C156),0,VLOOKUP(C156,'[2]Acha Air Sales Price List'!$B$1:$X$65536,12,FALSE)*$L$14),2)</f>
        <v>35.43</v>
      </c>
      <c r="H156" s="22">
        <f t="shared" si="6"/>
        <v>106.29</v>
      </c>
      <c r="I156" s="14"/>
    </row>
    <row r="157" spans="1:9" ht="35.1" customHeight="1">
      <c r="A157" s="13"/>
      <c r="B157" s="1">
        <v>3</v>
      </c>
      <c r="C157" s="38" t="s">
        <v>145</v>
      </c>
      <c r="D157" s="138" t="s">
        <v>62</v>
      </c>
      <c r="E157" s="139"/>
      <c r="F157" s="43" t="str">
        <f>VLOOKUP(C157,'[2]Acha Air Sales Price List'!$B$1:$D$65536,3,FALSE)</f>
        <v>Stainless steel engravable thin band ring</v>
      </c>
      <c r="G157" s="21">
        <f>ROUND(IF(ISBLANK(C157),0,VLOOKUP(C157,'[2]Acha Air Sales Price List'!$B$1:$X$65536,12,FALSE)*$L$14),2)</f>
        <v>35.43</v>
      </c>
      <c r="H157" s="22">
        <f t="shared" si="6"/>
        <v>106.29</v>
      </c>
      <c r="I157" s="14"/>
    </row>
    <row r="158" spans="1:9" ht="12.4" hidden="1" customHeight="1">
      <c r="A158" s="13"/>
      <c r="B158" s="1"/>
      <c r="C158" s="36"/>
      <c r="D158" s="138"/>
      <c r="E158" s="139"/>
      <c r="F158" s="43" t="str">
        <f>VLOOKUP(C158,'[2]Acha Air Sales Price List'!$B$1:$D$65536,3,FALSE)</f>
        <v>first line keep open</v>
      </c>
      <c r="G158" s="21">
        <f>ROUND(IF(ISBLANK(C158),0,VLOOKUP(C158,'[2]Acha Air Sales Price List'!$B$1:$X$65536,12,FALSE)*$L$14),2)</f>
        <v>0</v>
      </c>
      <c r="H158" s="22">
        <f t="shared" si="6"/>
        <v>0</v>
      </c>
      <c r="I158" s="14"/>
    </row>
    <row r="159" spans="1:9" ht="12.4" hidden="1" customHeight="1">
      <c r="A159" s="13"/>
      <c r="B159" s="1"/>
      <c r="C159" s="36"/>
      <c r="D159" s="138"/>
      <c r="E159" s="139"/>
      <c r="F159" s="43" t="str">
        <f>VLOOKUP(C159,'[2]Acha Air Sales Price List'!$B$1:$D$65536,3,FALSE)</f>
        <v>first line keep open</v>
      </c>
      <c r="G159" s="21">
        <f>ROUND(IF(ISBLANK(C159),0,VLOOKUP(C159,'[2]Acha Air Sales Price List'!$B$1:$X$65536,12,FALSE)*$L$14),2)</f>
        <v>0</v>
      </c>
      <c r="H159" s="22">
        <f t="shared" si="6"/>
        <v>0</v>
      </c>
      <c r="I159" s="14"/>
    </row>
    <row r="160" spans="1:9" ht="12.4" hidden="1" customHeight="1">
      <c r="A160" s="13"/>
      <c r="B160" s="1"/>
      <c r="C160" s="36"/>
      <c r="D160" s="138"/>
      <c r="E160" s="139"/>
      <c r="F160" s="43" t="str">
        <f>VLOOKUP(C160,'[2]Acha Air Sales Price List'!$B$1:$D$65536,3,FALSE)</f>
        <v>first line keep open</v>
      </c>
      <c r="G160" s="21">
        <f>ROUND(IF(ISBLANK(C160),0,VLOOKUP(C160,'[2]Acha Air Sales Price List'!$B$1:$X$65536,12,FALSE)*$L$14),2)</f>
        <v>0</v>
      </c>
      <c r="H160" s="22">
        <f t="shared" si="6"/>
        <v>0</v>
      </c>
      <c r="I160" s="14"/>
    </row>
    <row r="161" spans="1:9" ht="12.4" hidden="1" customHeight="1">
      <c r="A161" s="13"/>
      <c r="B161" s="1"/>
      <c r="C161" s="36"/>
      <c r="D161" s="138"/>
      <c r="E161" s="139"/>
      <c r="F161" s="43" t="str">
        <f>VLOOKUP(C161,'[2]Acha Air Sales Price List'!$B$1:$D$65536,3,FALSE)</f>
        <v>first line keep open</v>
      </c>
      <c r="G161" s="21">
        <f>ROUND(IF(ISBLANK(C161),0,VLOOKUP(C161,'[2]Acha Air Sales Price List'!$B$1:$X$65536,12,FALSE)*$L$14),2)</f>
        <v>0</v>
      </c>
      <c r="H161" s="22">
        <f t="shared" si="6"/>
        <v>0</v>
      </c>
      <c r="I161" s="14"/>
    </row>
    <row r="162" spans="1:9" ht="12.4" hidden="1" customHeight="1">
      <c r="A162" s="13"/>
      <c r="B162" s="1"/>
      <c r="C162" s="36"/>
      <c r="D162" s="138"/>
      <c r="E162" s="139"/>
      <c r="F162" s="43" t="str">
        <f>VLOOKUP(C162,'[2]Acha Air Sales Price List'!$B$1:$D$65536,3,FALSE)</f>
        <v>first line keep open</v>
      </c>
      <c r="G162" s="21">
        <f>ROUND(IF(ISBLANK(C162),0,VLOOKUP(C162,'[2]Acha Air Sales Price List'!$B$1:$X$65536,12,FALSE)*$L$14),2)</f>
        <v>0</v>
      </c>
      <c r="H162" s="22">
        <f t="shared" si="6"/>
        <v>0</v>
      </c>
      <c r="I162" s="14"/>
    </row>
    <row r="163" spans="1:9" ht="12.4" hidden="1" customHeight="1">
      <c r="A163" s="13"/>
      <c r="B163" s="1"/>
      <c r="C163" s="36"/>
      <c r="D163" s="138"/>
      <c r="E163" s="139"/>
      <c r="F163" s="43" t="str">
        <f>VLOOKUP(C163,'[2]Acha Air Sales Price List'!$B$1:$D$65536,3,FALSE)</f>
        <v>first line keep open</v>
      </c>
      <c r="G163" s="21">
        <f>ROUND(IF(ISBLANK(C163),0,VLOOKUP(C163,'[2]Acha Air Sales Price List'!$B$1:$X$65536,12,FALSE)*$L$14),2)</f>
        <v>0</v>
      </c>
      <c r="H163" s="22">
        <f t="shared" si="6"/>
        <v>0</v>
      </c>
      <c r="I163" s="14"/>
    </row>
    <row r="164" spans="1:9" ht="12.4" hidden="1" customHeight="1">
      <c r="A164" s="13"/>
      <c r="B164" s="1"/>
      <c r="C164" s="36"/>
      <c r="D164" s="138"/>
      <c r="E164" s="139"/>
      <c r="F164" s="43" t="str">
        <f>VLOOKUP(C164,'[2]Acha Air Sales Price List'!$B$1:$D$65536,3,FALSE)</f>
        <v>first line keep open</v>
      </c>
      <c r="G164" s="21">
        <f>ROUND(IF(ISBLANK(C164),0,VLOOKUP(C164,'[2]Acha Air Sales Price List'!$B$1:$X$65536,12,FALSE)*$L$14),2)</f>
        <v>0</v>
      </c>
      <c r="H164" s="22">
        <f t="shared" si="6"/>
        <v>0</v>
      </c>
      <c r="I164" s="14"/>
    </row>
    <row r="165" spans="1:9" ht="12.4" hidden="1" customHeight="1">
      <c r="A165" s="13"/>
      <c r="B165" s="1"/>
      <c r="C165" s="36"/>
      <c r="D165" s="138"/>
      <c r="E165" s="139"/>
      <c r="F165" s="43" t="str">
        <f>VLOOKUP(C165,'[2]Acha Air Sales Price List'!$B$1:$D$65536,3,FALSE)</f>
        <v>first line keep open</v>
      </c>
      <c r="G165" s="21">
        <f>ROUND(IF(ISBLANK(C165),0,VLOOKUP(C165,'[2]Acha Air Sales Price List'!$B$1:$X$65536,12,FALSE)*$L$14),2)</f>
        <v>0</v>
      </c>
      <c r="H165" s="22">
        <f t="shared" si="6"/>
        <v>0</v>
      </c>
      <c r="I165" s="14"/>
    </row>
    <row r="166" spans="1:9" ht="12.4" hidden="1" customHeight="1">
      <c r="A166" s="13"/>
      <c r="B166" s="1"/>
      <c r="C166" s="36"/>
      <c r="D166" s="138"/>
      <c r="E166" s="139"/>
      <c r="F166" s="43" t="str">
        <f>VLOOKUP(C166,'[2]Acha Air Sales Price List'!$B$1:$D$65536,3,FALSE)</f>
        <v>first line keep open</v>
      </c>
      <c r="G166" s="21">
        <f>ROUND(IF(ISBLANK(C166),0,VLOOKUP(C166,'[2]Acha Air Sales Price List'!$B$1:$X$65536,12,FALSE)*$L$14),2)</f>
        <v>0</v>
      </c>
      <c r="H166" s="22">
        <f t="shared" si="6"/>
        <v>0</v>
      </c>
      <c r="I166" s="14"/>
    </row>
    <row r="167" spans="1:9" ht="12.4" hidden="1" customHeight="1">
      <c r="A167" s="13"/>
      <c r="B167" s="1"/>
      <c r="C167" s="36"/>
      <c r="D167" s="138"/>
      <c r="E167" s="139"/>
      <c r="F167" s="43" t="str">
        <f>VLOOKUP(C167,'[2]Acha Air Sales Price List'!$B$1:$D$65536,3,FALSE)</f>
        <v>first line keep open</v>
      </c>
      <c r="G167" s="21">
        <f>ROUND(IF(ISBLANK(C167),0,VLOOKUP(C167,'[2]Acha Air Sales Price List'!$B$1:$X$65536,12,FALSE)*$L$14),2)</f>
        <v>0</v>
      </c>
      <c r="H167" s="22">
        <f t="shared" si="6"/>
        <v>0</v>
      </c>
      <c r="I167" s="14"/>
    </row>
    <row r="168" spans="1:9" ht="12.4" hidden="1" customHeight="1">
      <c r="A168" s="13"/>
      <c r="B168" s="1"/>
      <c r="C168" s="36"/>
      <c r="D168" s="138"/>
      <c r="E168" s="139"/>
      <c r="F168" s="43" t="str">
        <f>VLOOKUP(C168,'[2]Acha Air Sales Price List'!$B$1:$D$65536,3,FALSE)</f>
        <v>first line keep open</v>
      </c>
      <c r="G168" s="21">
        <f>ROUND(IF(ISBLANK(C168),0,VLOOKUP(C168,'[2]Acha Air Sales Price List'!$B$1:$X$65536,12,FALSE)*$L$14),2)</f>
        <v>0</v>
      </c>
      <c r="H168" s="22">
        <f t="shared" si="6"/>
        <v>0</v>
      </c>
      <c r="I168" s="14"/>
    </row>
    <row r="169" spans="1:9" ht="12.4" hidden="1" customHeight="1">
      <c r="A169" s="13"/>
      <c r="B169" s="1"/>
      <c r="C169" s="36"/>
      <c r="D169" s="138"/>
      <c r="E169" s="139"/>
      <c r="F169" s="43" t="str">
        <f>VLOOKUP(C169,'[2]Acha Air Sales Price List'!$B$1:$D$65536,3,FALSE)</f>
        <v>first line keep open</v>
      </c>
      <c r="G169" s="21">
        <f>ROUND(IF(ISBLANK(C169),0,VLOOKUP(C169,'[2]Acha Air Sales Price List'!$B$1:$X$65536,12,FALSE)*$L$14),2)</f>
        <v>0</v>
      </c>
      <c r="H169" s="22">
        <f t="shared" si="6"/>
        <v>0</v>
      </c>
      <c r="I169" s="14"/>
    </row>
    <row r="170" spans="1:9" ht="12.4" hidden="1" customHeight="1">
      <c r="A170" s="13"/>
      <c r="B170" s="1"/>
      <c r="C170" s="36"/>
      <c r="D170" s="138"/>
      <c r="E170" s="139"/>
      <c r="F170" s="43" t="str">
        <f>VLOOKUP(C170,'[2]Acha Air Sales Price List'!$B$1:$D$65536,3,FALSE)</f>
        <v>first line keep open</v>
      </c>
      <c r="G170" s="21">
        <f>ROUND(IF(ISBLANK(C170),0,VLOOKUP(C170,'[2]Acha Air Sales Price List'!$B$1:$X$65536,12,FALSE)*$L$14),2)</f>
        <v>0</v>
      </c>
      <c r="H170" s="22">
        <f t="shared" si="6"/>
        <v>0</v>
      </c>
      <c r="I170" s="14"/>
    </row>
    <row r="171" spans="1:9" ht="12.4" hidden="1" customHeight="1">
      <c r="A171" s="13"/>
      <c r="B171" s="1"/>
      <c r="C171" s="36"/>
      <c r="D171" s="138"/>
      <c r="E171" s="139"/>
      <c r="F171" s="43" t="str">
        <f>VLOOKUP(C171,'[2]Acha Air Sales Price List'!$B$1:$D$65536,3,FALSE)</f>
        <v>first line keep open</v>
      </c>
      <c r="G171" s="21">
        <f>ROUND(IF(ISBLANK(C171),0,VLOOKUP(C171,'[2]Acha Air Sales Price List'!$B$1:$X$65536,12,FALSE)*$L$14),2)</f>
        <v>0</v>
      </c>
      <c r="H171" s="22">
        <f t="shared" si="6"/>
        <v>0</v>
      </c>
      <c r="I171" s="14"/>
    </row>
    <row r="172" spans="1:9" ht="12.4" hidden="1" customHeight="1">
      <c r="A172" s="13"/>
      <c r="B172" s="1"/>
      <c r="C172" s="36"/>
      <c r="D172" s="138"/>
      <c r="E172" s="139"/>
      <c r="F172" s="43" t="str">
        <f>VLOOKUP(C172,'[2]Acha Air Sales Price List'!$B$1:$D$65536,3,FALSE)</f>
        <v>first line keep open</v>
      </c>
      <c r="G172" s="21">
        <f>ROUND(IF(ISBLANK(C172),0,VLOOKUP(C172,'[2]Acha Air Sales Price List'!$B$1:$X$65536,12,FALSE)*$L$14),2)</f>
        <v>0</v>
      </c>
      <c r="H172" s="22">
        <f t="shared" si="6"/>
        <v>0</v>
      </c>
      <c r="I172" s="14"/>
    </row>
    <row r="173" spans="1:9" ht="12.4" hidden="1" customHeight="1">
      <c r="A173" s="13"/>
      <c r="B173" s="1"/>
      <c r="C173" s="36"/>
      <c r="D173" s="138"/>
      <c r="E173" s="139"/>
      <c r="F173" s="43" t="str">
        <f>VLOOKUP(C173,'[2]Acha Air Sales Price List'!$B$1:$D$65536,3,FALSE)</f>
        <v>first line keep open</v>
      </c>
      <c r="G173" s="21">
        <f>ROUND(IF(ISBLANK(C173),0,VLOOKUP(C173,'[2]Acha Air Sales Price List'!$B$1:$X$65536,12,FALSE)*$L$14),2)</f>
        <v>0</v>
      </c>
      <c r="H173" s="22">
        <f t="shared" si="6"/>
        <v>0</v>
      </c>
      <c r="I173" s="14"/>
    </row>
    <row r="174" spans="1:9" ht="12.4" hidden="1" customHeight="1">
      <c r="A174" s="13"/>
      <c r="B174" s="1"/>
      <c r="C174" s="36"/>
      <c r="D174" s="138"/>
      <c r="E174" s="139"/>
      <c r="F174" s="43" t="str">
        <f>VLOOKUP(C174,'[2]Acha Air Sales Price List'!$B$1:$D$65536,3,FALSE)</f>
        <v>first line keep open</v>
      </c>
      <c r="G174" s="21">
        <f>ROUND(IF(ISBLANK(C174),0,VLOOKUP(C174,'[2]Acha Air Sales Price List'!$B$1:$X$65536,12,FALSE)*$L$14),2)</f>
        <v>0</v>
      </c>
      <c r="H174" s="22">
        <f t="shared" si="6"/>
        <v>0</v>
      </c>
      <c r="I174" s="14"/>
    </row>
    <row r="175" spans="1:9" ht="12.4" hidden="1" customHeight="1">
      <c r="A175" s="13"/>
      <c r="B175" s="1"/>
      <c r="C175" s="36"/>
      <c r="D175" s="138"/>
      <c r="E175" s="139"/>
      <c r="F175" s="43" t="str">
        <f>VLOOKUP(C175,'[2]Acha Air Sales Price List'!$B$1:$D$65536,3,FALSE)</f>
        <v>first line keep open</v>
      </c>
      <c r="G175" s="21">
        <f>ROUND(IF(ISBLANK(C175),0,VLOOKUP(C175,'[2]Acha Air Sales Price List'!$B$1:$X$65536,12,FALSE)*$L$14),2)</f>
        <v>0</v>
      </c>
      <c r="H175" s="22">
        <f t="shared" si="6"/>
        <v>0</v>
      </c>
      <c r="I175" s="14"/>
    </row>
    <row r="176" spans="1:9" ht="12.4" hidden="1" customHeight="1">
      <c r="A176" s="13"/>
      <c r="B176" s="1"/>
      <c r="C176" s="36"/>
      <c r="D176" s="138"/>
      <c r="E176" s="139"/>
      <c r="F176" s="43" t="str">
        <f>VLOOKUP(C176,'[2]Acha Air Sales Price List'!$B$1:$D$65536,3,FALSE)</f>
        <v>first line keep open</v>
      </c>
      <c r="G176" s="21">
        <f>ROUND(IF(ISBLANK(C176),0,VLOOKUP(C176,'[2]Acha Air Sales Price List'!$B$1:$X$65536,12,FALSE)*$L$14),2)</f>
        <v>0</v>
      </c>
      <c r="H176" s="22">
        <f t="shared" si="6"/>
        <v>0</v>
      </c>
      <c r="I176" s="14"/>
    </row>
    <row r="177" spans="1:9" ht="12.4" hidden="1" customHeight="1">
      <c r="A177" s="13"/>
      <c r="B177" s="1"/>
      <c r="C177" s="37"/>
      <c r="D177" s="138"/>
      <c r="E177" s="139"/>
      <c r="F177" s="43" t="str">
        <f>VLOOKUP(C177,'[2]Acha Air Sales Price List'!$B$1:$D$65536,3,FALSE)</f>
        <v>first line keep open</v>
      </c>
      <c r="G177" s="21">
        <f>ROUND(IF(ISBLANK(C177),0,VLOOKUP(C177,'[2]Acha Air Sales Price List'!$B$1:$X$65536,12,FALSE)*$L$14),2)</f>
        <v>0</v>
      </c>
      <c r="H177" s="22">
        <f>ROUND(IF(ISNUMBER(B177), G177*B177, 0),5)</f>
        <v>0</v>
      </c>
      <c r="I177" s="14"/>
    </row>
    <row r="178" spans="1:9" ht="12" hidden="1" customHeight="1">
      <c r="A178" s="13"/>
      <c r="B178" s="1"/>
      <c r="C178" s="36"/>
      <c r="D178" s="138"/>
      <c r="E178" s="139"/>
      <c r="F178" s="43" t="str">
        <f>VLOOKUP(C178,'[2]Acha Air Sales Price List'!$B$1:$D$65536,3,FALSE)</f>
        <v>first line keep open</v>
      </c>
      <c r="G178" s="21">
        <f>ROUND(IF(ISBLANK(C178),0,VLOOKUP(C178,'[2]Acha Air Sales Price List'!$B$1:$X$65536,12,FALSE)*$L$14),2)</f>
        <v>0</v>
      </c>
      <c r="H178" s="22">
        <f t="shared" ref="H178:H232" si="7">ROUND(IF(ISNUMBER(B178), G178*B178, 0),5)</f>
        <v>0</v>
      </c>
      <c r="I178" s="14"/>
    </row>
    <row r="179" spans="1:9" ht="12.4" hidden="1" customHeight="1">
      <c r="A179" s="13"/>
      <c r="B179" s="1"/>
      <c r="C179" s="36"/>
      <c r="D179" s="138"/>
      <c r="E179" s="139"/>
      <c r="F179" s="43" t="str">
        <f>VLOOKUP(C179,'[2]Acha Air Sales Price List'!$B$1:$D$65536,3,FALSE)</f>
        <v>first line keep open</v>
      </c>
      <c r="G179" s="21">
        <f>ROUND(IF(ISBLANK(C179),0,VLOOKUP(C179,'[2]Acha Air Sales Price List'!$B$1:$X$65536,12,FALSE)*$L$14),2)</f>
        <v>0</v>
      </c>
      <c r="H179" s="22">
        <f t="shared" si="7"/>
        <v>0</v>
      </c>
      <c r="I179" s="14"/>
    </row>
    <row r="180" spans="1:9" ht="12.4" hidden="1" customHeight="1">
      <c r="A180" s="13"/>
      <c r="B180" s="1"/>
      <c r="C180" s="36"/>
      <c r="D180" s="138"/>
      <c r="E180" s="139"/>
      <c r="F180" s="43" t="str">
        <f>VLOOKUP(C180,'[2]Acha Air Sales Price List'!$B$1:$D$65536,3,FALSE)</f>
        <v>first line keep open</v>
      </c>
      <c r="G180" s="21">
        <f>ROUND(IF(ISBLANK(C180),0,VLOOKUP(C180,'[2]Acha Air Sales Price List'!$B$1:$X$65536,12,FALSE)*$L$14),2)</f>
        <v>0</v>
      </c>
      <c r="H180" s="22">
        <f t="shared" si="7"/>
        <v>0</v>
      </c>
      <c r="I180" s="14"/>
    </row>
    <row r="181" spans="1:9" ht="12.4" hidden="1" customHeight="1">
      <c r="A181" s="13"/>
      <c r="B181" s="1"/>
      <c r="C181" s="36"/>
      <c r="D181" s="138"/>
      <c r="E181" s="139"/>
      <c r="F181" s="43" t="str">
        <f>VLOOKUP(C181,'[2]Acha Air Sales Price List'!$B$1:$D$65536,3,FALSE)</f>
        <v>first line keep open</v>
      </c>
      <c r="G181" s="21">
        <f>ROUND(IF(ISBLANK(C181),0,VLOOKUP(C181,'[2]Acha Air Sales Price List'!$B$1:$X$65536,12,FALSE)*$L$14),2)</f>
        <v>0</v>
      </c>
      <c r="H181" s="22">
        <f t="shared" si="7"/>
        <v>0</v>
      </c>
      <c r="I181" s="14"/>
    </row>
    <row r="182" spans="1:9" ht="12.4" hidden="1" customHeight="1">
      <c r="A182" s="13"/>
      <c r="B182" s="1"/>
      <c r="C182" s="36"/>
      <c r="D182" s="138"/>
      <c r="E182" s="139"/>
      <c r="F182" s="43" t="str">
        <f>VLOOKUP(C182,'[2]Acha Air Sales Price List'!$B$1:$D$65536,3,FALSE)</f>
        <v>first line keep open</v>
      </c>
      <c r="G182" s="21">
        <f>ROUND(IF(ISBLANK(C182),0,VLOOKUP(C182,'[2]Acha Air Sales Price List'!$B$1:$X$65536,12,FALSE)*$L$14),2)</f>
        <v>0</v>
      </c>
      <c r="H182" s="22">
        <f t="shared" si="7"/>
        <v>0</v>
      </c>
      <c r="I182" s="14"/>
    </row>
    <row r="183" spans="1:9" ht="12.4" hidden="1" customHeight="1">
      <c r="A183" s="13"/>
      <c r="B183" s="1"/>
      <c r="C183" s="36"/>
      <c r="D183" s="138"/>
      <c r="E183" s="139"/>
      <c r="F183" s="43" t="str">
        <f>VLOOKUP(C183,'[2]Acha Air Sales Price List'!$B$1:$D$65536,3,FALSE)</f>
        <v>first line keep open</v>
      </c>
      <c r="G183" s="21">
        <f>ROUND(IF(ISBLANK(C183),0,VLOOKUP(C183,'[2]Acha Air Sales Price List'!$B$1:$X$65536,12,FALSE)*$L$14),2)</f>
        <v>0</v>
      </c>
      <c r="H183" s="22">
        <f t="shared" si="7"/>
        <v>0</v>
      </c>
      <c r="I183" s="14"/>
    </row>
    <row r="184" spans="1:9" ht="12.4" hidden="1" customHeight="1">
      <c r="A184" s="13"/>
      <c r="B184" s="1"/>
      <c r="C184" s="36"/>
      <c r="D184" s="138"/>
      <c r="E184" s="139"/>
      <c r="F184" s="43" t="str">
        <f>VLOOKUP(C184,'[2]Acha Air Sales Price List'!$B$1:$D$65536,3,FALSE)</f>
        <v>first line keep open</v>
      </c>
      <c r="G184" s="21">
        <f>ROUND(IF(ISBLANK(C184),0,VLOOKUP(C184,'[2]Acha Air Sales Price List'!$B$1:$X$65536,12,FALSE)*$L$14),2)</f>
        <v>0</v>
      </c>
      <c r="H184" s="22">
        <f t="shared" si="7"/>
        <v>0</v>
      </c>
      <c r="I184" s="14"/>
    </row>
    <row r="185" spans="1:9" ht="12.4" hidden="1" customHeight="1">
      <c r="A185" s="13"/>
      <c r="B185" s="1"/>
      <c r="C185" s="36"/>
      <c r="D185" s="138"/>
      <c r="E185" s="139"/>
      <c r="F185" s="43" t="str">
        <f>VLOOKUP(C185,'[2]Acha Air Sales Price List'!$B$1:$D$65536,3,FALSE)</f>
        <v>first line keep open</v>
      </c>
      <c r="G185" s="21">
        <f>ROUND(IF(ISBLANK(C185),0,VLOOKUP(C185,'[2]Acha Air Sales Price List'!$B$1:$X$65536,12,FALSE)*$L$14),2)</f>
        <v>0</v>
      </c>
      <c r="H185" s="22">
        <f t="shared" si="7"/>
        <v>0</v>
      </c>
      <c r="I185" s="14"/>
    </row>
    <row r="186" spans="1:9" ht="12.4" hidden="1" customHeight="1">
      <c r="A186" s="13"/>
      <c r="B186" s="1"/>
      <c r="C186" s="36"/>
      <c r="D186" s="138"/>
      <c r="E186" s="139"/>
      <c r="F186" s="43" t="str">
        <f>VLOOKUP(C186,'[2]Acha Air Sales Price List'!$B$1:$D$65536,3,FALSE)</f>
        <v>first line keep open</v>
      </c>
      <c r="G186" s="21">
        <f>ROUND(IF(ISBLANK(C186),0,VLOOKUP(C186,'[2]Acha Air Sales Price List'!$B$1:$X$65536,12,FALSE)*$L$14),2)</f>
        <v>0</v>
      </c>
      <c r="H186" s="22">
        <f t="shared" si="7"/>
        <v>0</v>
      </c>
      <c r="I186" s="14"/>
    </row>
    <row r="187" spans="1:9" ht="12.4" hidden="1" customHeight="1">
      <c r="A187" s="13"/>
      <c r="B187" s="1"/>
      <c r="C187" s="36"/>
      <c r="D187" s="138"/>
      <c r="E187" s="139"/>
      <c r="F187" s="43" t="str">
        <f>VLOOKUP(C187,'[2]Acha Air Sales Price List'!$B$1:$D$65536,3,FALSE)</f>
        <v>first line keep open</v>
      </c>
      <c r="G187" s="21">
        <f>ROUND(IF(ISBLANK(C187),0,VLOOKUP(C187,'[2]Acha Air Sales Price List'!$B$1:$X$65536,12,FALSE)*$L$14),2)</f>
        <v>0</v>
      </c>
      <c r="H187" s="22">
        <f t="shared" si="7"/>
        <v>0</v>
      </c>
      <c r="I187" s="14"/>
    </row>
    <row r="188" spans="1:9" ht="12.4" hidden="1" customHeight="1">
      <c r="A188" s="13"/>
      <c r="B188" s="1"/>
      <c r="C188" s="36"/>
      <c r="D188" s="138"/>
      <c r="E188" s="139"/>
      <c r="F188" s="43" t="str">
        <f>VLOOKUP(C188,'[2]Acha Air Sales Price List'!$B$1:$D$65536,3,FALSE)</f>
        <v>first line keep open</v>
      </c>
      <c r="G188" s="21">
        <f>ROUND(IF(ISBLANK(C188),0,VLOOKUP(C188,'[2]Acha Air Sales Price List'!$B$1:$X$65536,12,FALSE)*$L$14),2)</f>
        <v>0</v>
      </c>
      <c r="H188" s="22">
        <f t="shared" si="7"/>
        <v>0</v>
      </c>
      <c r="I188" s="14"/>
    </row>
    <row r="189" spans="1:9" ht="12.4" hidden="1" customHeight="1">
      <c r="A189" s="13"/>
      <c r="B189" s="1"/>
      <c r="C189" s="36"/>
      <c r="D189" s="138"/>
      <c r="E189" s="139"/>
      <c r="F189" s="43" t="str">
        <f>VLOOKUP(C189,'[2]Acha Air Sales Price List'!$B$1:$D$65536,3,FALSE)</f>
        <v>first line keep open</v>
      </c>
      <c r="G189" s="21">
        <f>ROUND(IF(ISBLANK(C189),0,VLOOKUP(C189,'[2]Acha Air Sales Price List'!$B$1:$X$65536,12,FALSE)*$L$14),2)</f>
        <v>0</v>
      </c>
      <c r="H189" s="22">
        <f t="shared" si="7"/>
        <v>0</v>
      </c>
      <c r="I189" s="14"/>
    </row>
    <row r="190" spans="1:9" ht="12.4" hidden="1" customHeight="1">
      <c r="A190" s="13"/>
      <c r="B190" s="1"/>
      <c r="C190" s="36"/>
      <c r="D190" s="138"/>
      <c r="E190" s="139"/>
      <c r="F190" s="43" t="str">
        <f>VLOOKUP(C190,'[2]Acha Air Sales Price List'!$B$1:$D$65536,3,FALSE)</f>
        <v>first line keep open</v>
      </c>
      <c r="G190" s="21">
        <f>ROUND(IF(ISBLANK(C190),0,VLOOKUP(C190,'[2]Acha Air Sales Price List'!$B$1:$X$65536,12,FALSE)*$L$14),2)</f>
        <v>0</v>
      </c>
      <c r="H190" s="22">
        <f t="shared" si="7"/>
        <v>0</v>
      </c>
      <c r="I190" s="14"/>
    </row>
    <row r="191" spans="1:9" ht="12.4" hidden="1" customHeight="1">
      <c r="A191" s="13"/>
      <c r="B191" s="1"/>
      <c r="C191" s="36"/>
      <c r="D191" s="138"/>
      <c r="E191" s="139"/>
      <c r="F191" s="43" t="str">
        <f>VLOOKUP(C191,'[2]Acha Air Sales Price List'!$B$1:$D$65536,3,FALSE)</f>
        <v>first line keep open</v>
      </c>
      <c r="G191" s="21">
        <f>ROUND(IF(ISBLANK(C191),0,VLOOKUP(C191,'[2]Acha Air Sales Price List'!$B$1:$X$65536,12,FALSE)*$L$14),2)</f>
        <v>0</v>
      </c>
      <c r="H191" s="22">
        <f t="shared" si="7"/>
        <v>0</v>
      </c>
      <c r="I191" s="14"/>
    </row>
    <row r="192" spans="1:9" ht="12.4" hidden="1" customHeight="1">
      <c r="A192" s="13"/>
      <c r="B192" s="1"/>
      <c r="C192" s="36"/>
      <c r="D192" s="138"/>
      <c r="E192" s="139"/>
      <c r="F192" s="43" t="str">
        <f>VLOOKUP(C192,'[2]Acha Air Sales Price List'!$B$1:$D$65536,3,FALSE)</f>
        <v>first line keep open</v>
      </c>
      <c r="G192" s="21">
        <f>ROUND(IF(ISBLANK(C192),0,VLOOKUP(C192,'[2]Acha Air Sales Price List'!$B$1:$X$65536,12,FALSE)*$L$14),2)</f>
        <v>0</v>
      </c>
      <c r="H192" s="22">
        <f t="shared" si="7"/>
        <v>0</v>
      </c>
      <c r="I192" s="14"/>
    </row>
    <row r="193" spans="1:9" ht="12.4" hidden="1" customHeight="1">
      <c r="A193" s="13"/>
      <c r="B193" s="1"/>
      <c r="C193" s="37"/>
      <c r="D193" s="138"/>
      <c r="E193" s="139"/>
      <c r="F193" s="43" t="str">
        <f>VLOOKUP(C193,'[2]Acha Air Sales Price List'!$B$1:$D$65536,3,FALSE)</f>
        <v>first line keep open</v>
      </c>
      <c r="G193" s="21">
        <f>ROUND(IF(ISBLANK(C193),0,VLOOKUP(C193,'[2]Acha Air Sales Price List'!$B$1:$X$65536,12,FALSE)*$L$14),2)</f>
        <v>0</v>
      </c>
      <c r="H193" s="22">
        <f t="shared" si="7"/>
        <v>0</v>
      </c>
      <c r="I193" s="14"/>
    </row>
    <row r="194" spans="1:9" ht="12.4" hidden="1" customHeight="1">
      <c r="A194" s="13"/>
      <c r="B194" s="1"/>
      <c r="C194" s="37"/>
      <c r="D194" s="138"/>
      <c r="E194" s="139"/>
      <c r="F194" s="43" t="str">
        <f>VLOOKUP(C194,'[2]Acha Air Sales Price List'!$B$1:$D$65536,3,FALSE)</f>
        <v>first line keep open</v>
      </c>
      <c r="G194" s="21">
        <f>ROUND(IF(ISBLANK(C194),0,VLOOKUP(C194,'[2]Acha Air Sales Price List'!$B$1:$X$65536,12,FALSE)*$L$14),2)</f>
        <v>0</v>
      </c>
      <c r="H194" s="22">
        <f t="shared" si="7"/>
        <v>0</v>
      </c>
      <c r="I194" s="14"/>
    </row>
    <row r="195" spans="1:9" ht="12.4" hidden="1" customHeight="1">
      <c r="A195" s="13"/>
      <c r="B195" s="1"/>
      <c r="C195" s="36"/>
      <c r="D195" s="138"/>
      <c r="E195" s="139"/>
      <c r="F195" s="43" t="str">
        <f>VLOOKUP(C195,'[2]Acha Air Sales Price List'!$B$1:$D$65536,3,FALSE)</f>
        <v>first line keep open</v>
      </c>
      <c r="G195" s="21">
        <f>ROUND(IF(ISBLANK(C195),0,VLOOKUP(C195,'[2]Acha Air Sales Price List'!$B$1:$X$65536,12,FALSE)*$L$14),2)</f>
        <v>0</v>
      </c>
      <c r="H195" s="22">
        <f t="shared" si="7"/>
        <v>0</v>
      </c>
      <c r="I195" s="14"/>
    </row>
    <row r="196" spans="1:9" ht="12.4" hidden="1" customHeight="1">
      <c r="A196" s="13"/>
      <c r="B196" s="1"/>
      <c r="C196" s="36"/>
      <c r="D196" s="138"/>
      <c r="E196" s="139"/>
      <c r="F196" s="43" t="str">
        <f>VLOOKUP(C196,'[2]Acha Air Sales Price List'!$B$1:$D$65536,3,FALSE)</f>
        <v>first line keep open</v>
      </c>
      <c r="G196" s="21">
        <f>ROUND(IF(ISBLANK(C196),0,VLOOKUP(C196,'[2]Acha Air Sales Price List'!$B$1:$X$65536,12,FALSE)*$L$14),2)</f>
        <v>0</v>
      </c>
      <c r="H196" s="22">
        <f t="shared" si="7"/>
        <v>0</v>
      </c>
      <c r="I196" s="14"/>
    </row>
    <row r="197" spans="1:9" ht="12.4" hidden="1" customHeight="1">
      <c r="A197" s="13"/>
      <c r="B197" s="1"/>
      <c r="C197" s="36"/>
      <c r="D197" s="138"/>
      <c r="E197" s="139"/>
      <c r="F197" s="43" t="str">
        <f>VLOOKUP(C197,'[2]Acha Air Sales Price List'!$B$1:$D$65536,3,FALSE)</f>
        <v>first line keep open</v>
      </c>
      <c r="G197" s="21">
        <f>ROUND(IF(ISBLANK(C197),0,VLOOKUP(C197,'[2]Acha Air Sales Price List'!$B$1:$X$65536,12,FALSE)*$L$14),2)</f>
        <v>0</v>
      </c>
      <c r="H197" s="22">
        <f t="shared" si="7"/>
        <v>0</v>
      </c>
      <c r="I197" s="14"/>
    </row>
    <row r="198" spans="1:9" ht="12.4" hidden="1" customHeight="1">
      <c r="A198" s="13"/>
      <c r="B198" s="1"/>
      <c r="C198" s="36"/>
      <c r="D198" s="138"/>
      <c r="E198" s="139"/>
      <c r="F198" s="43" t="str">
        <f>VLOOKUP(C198,'[2]Acha Air Sales Price List'!$B$1:$D$65536,3,FALSE)</f>
        <v>first line keep open</v>
      </c>
      <c r="G198" s="21">
        <f>ROUND(IF(ISBLANK(C198),0,VLOOKUP(C198,'[2]Acha Air Sales Price List'!$B$1:$X$65536,12,FALSE)*$L$14),2)</f>
        <v>0</v>
      </c>
      <c r="H198" s="22">
        <f t="shared" si="7"/>
        <v>0</v>
      </c>
      <c r="I198" s="14"/>
    </row>
    <row r="199" spans="1:9" ht="12.4" hidden="1" customHeight="1">
      <c r="A199" s="13"/>
      <c r="B199" s="1"/>
      <c r="C199" s="36"/>
      <c r="D199" s="138"/>
      <c r="E199" s="139"/>
      <c r="F199" s="43" t="str">
        <f>VLOOKUP(C199,'[2]Acha Air Sales Price List'!$B$1:$D$65536,3,FALSE)</f>
        <v>first line keep open</v>
      </c>
      <c r="G199" s="21">
        <f>ROUND(IF(ISBLANK(C199),0,VLOOKUP(C199,'[2]Acha Air Sales Price List'!$B$1:$X$65536,12,FALSE)*$L$14),2)</f>
        <v>0</v>
      </c>
      <c r="H199" s="22">
        <f t="shared" si="7"/>
        <v>0</v>
      </c>
      <c r="I199" s="14"/>
    </row>
    <row r="200" spans="1:9" ht="12.4" hidden="1" customHeight="1">
      <c r="A200" s="13"/>
      <c r="B200" s="1"/>
      <c r="C200" s="36"/>
      <c r="D200" s="138"/>
      <c r="E200" s="139"/>
      <c r="F200" s="43" t="str">
        <f>VLOOKUP(C200,'[2]Acha Air Sales Price List'!$B$1:$D$65536,3,FALSE)</f>
        <v>first line keep open</v>
      </c>
      <c r="G200" s="21">
        <f>ROUND(IF(ISBLANK(C200),0,VLOOKUP(C200,'[2]Acha Air Sales Price List'!$B$1:$X$65536,12,FALSE)*$L$14),2)</f>
        <v>0</v>
      </c>
      <c r="H200" s="22">
        <f t="shared" si="7"/>
        <v>0</v>
      </c>
      <c r="I200" s="14"/>
    </row>
    <row r="201" spans="1:9" ht="12.4" hidden="1" customHeight="1">
      <c r="A201" s="13"/>
      <c r="B201" s="1"/>
      <c r="C201" s="36"/>
      <c r="D201" s="138"/>
      <c r="E201" s="139"/>
      <c r="F201" s="43" t="str">
        <f>VLOOKUP(C201,'[2]Acha Air Sales Price List'!$B$1:$D$65536,3,FALSE)</f>
        <v>first line keep open</v>
      </c>
      <c r="G201" s="21">
        <f>ROUND(IF(ISBLANK(C201),0,VLOOKUP(C201,'[2]Acha Air Sales Price List'!$B$1:$X$65536,12,FALSE)*$L$14),2)</f>
        <v>0</v>
      </c>
      <c r="H201" s="22">
        <f t="shared" si="7"/>
        <v>0</v>
      </c>
      <c r="I201" s="14"/>
    </row>
    <row r="202" spans="1:9" ht="12.4" hidden="1" customHeight="1">
      <c r="A202" s="13"/>
      <c r="B202" s="1"/>
      <c r="C202" s="36"/>
      <c r="D202" s="138"/>
      <c r="E202" s="139"/>
      <c r="F202" s="43" t="str">
        <f>VLOOKUP(C202,'[2]Acha Air Sales Price List'!$B$1:$D$65536,3,FALSE)</f>
        <v>first line keep open</v>
      </c>
      <c r="G202" s="21">
        <f>ROUND(IF(ISBLANK(C202),0,VLOOKUP(C202,'[2]Acha Air Sales Price List'!$B$1:$X$65536,12,FALSE)*$L$14),2)</f>
        <v>0</v>
      </c>
      <c r="H202" s="22">
        <f t="shared" si="7"/>
        <v>0</v>
      </c>
      <c r="I202" s="14"/>
    </row>
    <row r="203" spans="1:9" ht="12.4" hidden="1" customHeight="1">
      <c r="A203" s="13"/>
      <c r="B203" s="1"/>
      <c r="C203" s="36"/>
      <c r="D203" s="138"/>
      <c r="E203" s="139"/>
      <c r="F203" s="43" t="str">
        <f>VLOOKUP(C203,'[2]Acha Air Sales Price List'!$B$1:$D$65536,3,FALSE)</f>
        <v>first line keep open</v>
      </c>
      <c r="G203" s="21">
        <f>ROUND(IF(ISBLANK(C203),0,VLOOKUP(C203,'[2]Acha Air Sales Price List'!$B$1:$X$65536,12,FALSE)*$L$14),2)</f>
        <v>0</v>
      </c>
      <c r="H203" s="22">
        <f t="shared" si="7"/>
        <v>0</v>
      </c>
      <c r="I203" s="14"/>
    </row>
    <row r="204" spans="1:9" ht="12.4" hidden="1" customHeight="1">
      <c r="A204" s="13"/>
      <c r="B204" s="1"/>
      <c r="C204" s="36"/>
      <c r="D204" s="138"/>
      <c r="E204" s="139"/>
      <c r="F204" s="43" t="str">
        <f>VLOOKUP(C204,'[2]Acha Air Sales Price List'!$B$1:$D$65536,3,FALSE)</f>
        <v>first line keep open</v>
      </c>
      <c r="G204" s="21">
        <f>ROUND(IF(ISBLANK(C204),0,VLOOKUP(C204,'[2]Acha Air Sales Price List'!$B$1:$X$65536,12,FALSE)*$L$14),2)</f>
        <v>0</v>
      </c>
      <c r="H204" s="22">
        <f t="shared" si="7"/>
        <v>0</v>
      </c>
      <c r="I204" s="14"/>
    </row>
    <row r="205" spans="1:9" ht="12.4" hidden="1" customHeight="1">
      <c r="A205" s="13"/>
      <c r="B205" s="1"/>
      <c r="C205" s="37"/>
      <c r="D205" s="138"/>
      <c r="E205" s="139"/>
      <c r="F205" s="43" t="str">
        <f>VLOOKUP(C205,'[2]Acha Air Sales Price List'!$B$1:$D$65536,3,FALSE)</f>
        <v>first line keep open</v>
      </c>
      <c r="G205" s="21">
        <f>ROUND(IF(ISBLANK(C205),0,VLOOKUP(C205,'[2]Acha Air Sales Price List'!$B$1:$X$65536,12,FALSE)*$L$14),2)</f>
        <v>0</v>
      </c>
      <c r="H205" s="22">
        <f t="shared" si="7"/>
        <v>0</v>
      </c>
      <c r="I205" s="14"/>
    </row>
    <row r="206" spans="1:9" ht="12" hidden="1" customHeight="1">
      <c r="A206" s="13"/>
      <c r="B206" s="1"/>
      <c r="C206" s="36"/>
      <c r="D206" s="138"/>
      <c r="E206" s="139"/>
      <c r="F206" s="43" t="str">
        <f>VLOOKUP(C206,'[2]Acha Air Sales Price List'!$B$1:$D$65536,3,FALSE)</f>
        <v>first line keep open</v>
      </c>
      <c r="G206" s="21">
        <f>ROUND(IF(ISBLANK(C206),0,VLOOKUP(C206,'[2]Acha Air Sales Price List'!$B$1:$X$65536,12,FALSE)*$L$14),2)</f>
        <v>0</v>
      </c>
      <c r="H206" s="22">
        <f t="shared" si="7"/>
        <v>0</v>
      </c>
      <c r="I206" s="14"/>
    </row>
    <row r="207" spans="1:9" ht="12.4" hidden="1" customHeight="1">
      <c r="A207" s="13"/>
      <c r="B207" s="1"/>
      <c r="C207" s="36"/>
      <c r="D207" s="138"/>
      <c r="E207" s="139"/>
      <c r="F207" s="43" t="str">
        <f>VLOOKUP(C207,'[2]Acha Air Sales Price List'!$B$1:$D$65536,3,FALSE)</f>
        <v>first line keep open</v>
      </c>
      <c r="G207" s="21">
        <f>ROUND(IF(ISBLANK(C207),0,VLOOKUP(C207,'[2]Acha Air Sales Price List'!$B$1:$X$65536,12,FALSE)*$L$14),2)</f>
        <v>0</v>
      </c>
      <c r="H207" s="22">
        <f t="shared" si="7"/>
        <v>0</v>
      </c>
      <c r="I207" s="14"/>
    </row>
    <row r="208" spans="1:9" ht="12.4" hidden="1" customHeight="1">
      <c r="A208" s="13"/>
      <c r="B208" s="1"/>
      <c r="C208" s="36"/>
      <c r="D208" s="138"/>
      <c r="E208" s="139"/>
      <c r="F208" s="43" t="str">
        <f>VLOOKUP(C208,'[2]Acha Air Sales Price List'!$B$1:$D$65536,3,FALSE)</f>
        <v>first line keep open</v>
      </c>
      <c r="G208" s="21">
        <f>ROUND(IF(ISBLANK(C208),0,VLOOKUP(C208,'[2]Acha Air Sales Price List'!$B$1:$X$65536,12,FALSE)*$L$14),2)</f>
        <v>0</v>
      </c>
      <c r="H208" s="22">
        <f t="shared" si="7"/>
        <v>0</v>
      </c>
      <c r="I208" s="14"/>
    </row>
    <row r="209" spans="1:9" ht="12.4" hidden="1" customHeight="1">
      <c r="A209" s="13"/>
      <c r="B209" s="1"/>
      <c r="C209" s="36"/>
      <c r="D209" s="138"/>
      <c r="E209" s="139"/>
      <c r="F209" s="43" t="str">
        <f>VLOOKUP(C209,'[2]Acha Air Sales Price List'!$B$1:$D$65536,3,FALSE)</f>
        <v>first line keep open</v>
      </c>
      <c r="G209" s="21">
        <f>ROUND(IF(ISBLANK(C209),0,VLOOKUP(C209,'[2]Acha Air Sales Price List'!$B$1:$X$65536,12,FALSE)*$L$14),2)</f>
        <v>0</v>
      </c>
      <c r="H209" s="22">
        <f t="shared" si="7"/>
        <v>0</v>
      </c>
      <c r="I209" s="14"/>
    </row>
    <row r="210" spans="1:9" ht="12.4" hidden="1" customHeight="1">
      <c r="A210" s="13"/>
      <c r="B210" s="1"/>
      <c r="C210" s="36"/>
      <c r="D210" s="138"/>
      <c r="E210" s="139"/>
      <c r="F210" s="43" t="str">
        <f>VLOOKUP(C210,'[2]Acha Air Sales Price List'!$B$1:$D$65536,3,FALSE)</f>
        <v>first line keep open</v>
      </c>
      <c r="G210" s="21">
        <f>ROUND(IF(ISBLANK(C210),0,VLOOKUP(C210,'[2]Acha Air Sales Price List'!$B$1:$X$65536,12,FALSE)*$L$14),2)</f>
        <v>0</v>
      </c>
      <c r="H210" s="22">
        <f t="shared" si="7"/>
        <v>0</v>
      </c>
      <c r="I210" s="14"/>
    </row>
    <row r="211" spans="1:9" ht="12.4" hidden="1" customHeight="1">
      <c r="A211" s="13"/>
      <c r="B211" s="1"/>
      <c r="C211" s="36"/>
      <c r="D211" s="138"/>
      <c r="E211" s="139"/>
      <c r="F211" s="43" t="str">
        <f>VLOOKUP(C211,'[2]Acha Air Sales Price List'!$B$1:$D$65536,3,FALSE)</f>
        <v>first line keep open</v>
      </c>
      <c r="G211" s="21">
        <f>ROUND(IF(ISBLANK(C211),0,VLOOKUP(C211,'[2]Acha Air Sales Price List'!$B$1:$X$65536,12,FALSE)*$L$14),2)</f>
        <v>0</v>
      </c>
      <c r="H211" s="22">
        <f t="shared" si="7"/>
        <v>0</v>
      </c>
      <c r="I211" s="14"/>
    </row>
    <row r="212" spans="1:9" ht="12.4" hidden="1" customHeight="1">
      <c r="A212" s="13"/>
      <c r="B212" s="1"/>
      <c r="C212" s="36"/>
      <c r="D212" s="138"/>
      <c r="E212" s="139"/>
      <c r="F212" s="43" t="str">
        <f>VLOOKUP(C212,'[2]Acha Air Sales Price List'!$B$1:$D$65536,3,FALSE)</f>
        <v>first line keep open</v>
      </c>
      <c r="G212" s="21">
        <f>ROUND(IF(ISBLANK(C212),0,VLOOKUP(C212,'[2]Acha Air Sales Price List'!$B$1:$X$65536,12,FALSE)*$L$14),2)</f>
        <v>0</v>
      </c>
      <c r="H212" s="22">
        <f t="shared" si="7"/>
        <v>0</v>
      </c>
      <c r="I212" s="14"/>
    </row>
    <row r="213" spans="1:9" ht="12.4" hidden="1" customHeight="1">
      <c r="A213" s="13"/>
      <c r="B213" s="1"/>
      <c r="C213" s="36"/>
      <c r="D213" s="138"/>
      <c r="E213" s="139"/>
      <c r="F213" s="43" t="str">
        <f>VLOOKUP(C213,'[2]Acha Air Sales Price List'!$B$1:$D$65536,3,FALSE)</f>
        <v>first line keep open</v>
      </c>
      <c r="G213" s="21">
        <f>ROUND(IF(ISBLANK(C213),0,VLOOKUP(C213,'[2]Acha Air Sales Price List'!$B$1:$X$65536,12,FALSE)*$L$14),2)</f>
        <v>0</v>
      </c>
      <c r="H213" s="22">
        <f t="shared" si="7"/>
        <v>0</v>
      </c>
      <c r="I213" s="14"/>
    </row>
    <row r="214" spans="1:9" ht="12.4" hidden="1" customHeight="1">
      <c r="A214" s="13"/>
      <c r="B214" s="1"/>
      <c r="C214" s="36"/>
      <c r="D214" s="138"/>
      <c r="E214" s="139"/>
      <c r="F214" s="43" t="str">
        <f>VLOOKUP(C214,'[2]Acha Air Sales Price List'!$B$1:$D$65536,3,FALSE)</f>
        <v>first line keep open</v>
      </c>
      <c r="G214" s="21">
        <f>ROUND(IF(ISBLANK(C214),0,VLOOKUP(C214,'[2]Acha Air Sales Price List'!$B$1:$X$65536,12,FALSE)*$L$14),2)</f>
        <v>0</v>
      </c>
      <c r="H214" s="22">
        <f t="shared" si="7"/>
        <v>0</v>
      </c>
      <c r="I214" s="14"/>
    </row>
    <row r="215" spans="1:9" ht="12.4" hidden="1" customHeight="1">
      <c r="A215" s="13"/>
      <c r="B215" s="1"/>
      <c r="C215" s="36"/>
      <c r="D215" s="138"/>
      <c r="E215" s="139"/>
      <c r="F215" s="43" t="str">
        <f>VLOOKUP(C215,'[2]Acha Air Sales Price List'!$B$1:$D$65536,3,FALSE)</f>
        <v>first line keep open</v>
      </c>
      <c r="G215" s="21">
        <f>ROUND(IF(ISBLANK(C215),0,VLOOKUP(C215,'[2]Acha Air Sales Price List'!$B$1:$X$65536,12,FALSE)*$L$14),2)</f>
        <v>0</v>
      </c>
      <c r="H215" s="22">
        <f t="shared" si="7"/>
        <v>0</v>
      </c>
      <c r="I215" s="14"/>
    </row>
    <row r="216" spans="1:9" ht="12.4" hidden="1" customHeight="1">
      <c r="A216" s="13"/>
      <c r="B216" s="1"/>
      <c r="C216" s="36"/>
      <c r="D216" s="138"/>
      <c r="E216" s="139"/>
      <c r="F216" s="43" t="str">
        <f>VLOOKUP(C216,'[2]Acha Air Sales Price List'!$B$1:$D$65536,3,FALSE)</f>
        <v>first line keep open</v>
      </c>
      <c r="G216" s="21">
        <f>ROUND(IF(ISBLANK(C216),0,VLOOKUP(C216,'[2]Acha Air Sales Price List'!$B$1:$X$65536,12,FALSE)*$L$14),2)</f>
        <v>0</v>
      </c>
      <c r="H216" s="22">
        <f t="shared" si="7"/>
        <v>0</v>
      </c>
      <c r="I216" s="14"/>
    </row>
    <row r="217" spans="1:9" ht="12.4" hidden="1" customHeight="1">
      <c r="A217" s="13"/>
      <c r="B217" s="1"/>
      <c r="C217" s="36"/>
      <c r="D217" s="138"/>
      <c r="E217" s="139"/>
      <c r="F217" s="43" t="str">
        <f>VLOOKUP(C217,'[2]Acha Air Sales Price List'!$B$1:$D$65536,3,FALSE)</f>
        <v>first line keep open</v>
      </c>
      <c r="G217" s="21">
        <f>ROUND(IF(ISBLANK(C217),0,VLOOKUP(C217,'[2]Acha Air Sales Price List'!$B$1:$X$65536,12,FALSE)*$L$14),2)</f>
        <v>0</v>
      </c>
      <c r="H217" s="22">
        <f t="shared" si="7"/>
        <v>0</v>
      </c>
      <c r="I217" s="14"/>
    </row>
    <row r="218" spans="1:9" ht="12.4" hidden="1" customHeight="1">
      <c r="A218" s="13"/>
      <c r="B218" s="1"/>
      <c r="C218" s="36"/>
      <c r="D218" s="138"/>
      <c r="E218" s="139"/>
      <c r="F218" s="43" t="str">
        <f>VLOOKUP(C218,'[2]Acha Air Sales Price List'!$B$1:$D$65536,3,FALSE)</f>
        <v>first line keep open</v>
      </c>
      <c r="G218" s="21">
        <f>ROUND(IF(ISBLANK(C218),0,VLOOKUP(C218,'[2]Acha Air Sales Price List'!$B$1:$X$65536,12,FALSE)*$L$14),2)</f>
        <v>0</v>
      </c>
      <c r="H218" s="22">
        <f t="shared" si="7"/>
        <v>0</v>
      </c>
      <c r="I218" s="14"/>
    </row>
    <row r="219" spans="1:9" ht="12.4" hidden="1" customHeight="1">
      <c r="A219" s="13"/>
      <c r="B219" s="1"/>
      <c r="C219" s="36"/>
      <c r="D219" s="138"/>
      <c r="E219" s="139"/>
      <c r="F219" s="43" t="str">
        <f>VLOOKUP(C219,'[2]Acha Air Sales Price List'!$B$1:$D$65536,3,FALSE)</f>
        <v>first line keep open</v>
      </c>
      <c r="G219" s="21">
        <f>ROUND(IF(ISBLANK(C219),0,VLOOKUP(C219,'[2]Acha Air Sales Price List'!$B$1:$X$65536,12,FALSE)*$L$14),2)</f>
        <v>0</v>
      </c>
      <c r="H219" s="22">
        <f t="shared" si="7"/>
        <v>0</v>
      </c>
      <c r="I219" s="14"/>
    </row>
    <row r="220" spans="1:9" ht="12.4" hidden="1" customHeight="1">
      <c r="A220" s="13"/>
      <c r="B220" s="1"/>
      <c r="C220" s="36"/>
      <c r="D220" s="138"/>
      <c r="E220" s="139"/>
      <c r="F220" s="43" t="str">
        <f>VLOOKUP(C220,'[2]Acha Air Sales Price List'!$B$1:$D$65536,3,FALSE)</f>
        <v>first line keep open</v>
      </c>
      <c r="G220" s="21">
        <f>ROUND(IF(ISBLANK(C220),0,VLOOKUP(C220,'[2]Acha Air Sales Price List'!$B$1:$X$65536,12,FALSE)*$L$14),2)</f>
        <v>0</v>
      </c>
      <c r="H220" s="22">
        <f t="shared" si="7"/>
        <v>0</v>
      </c>
      <c r="I220" s="14"/>
    </row>
    <row r="221" spans="1:9" ht="12.4" hidden="1" customHeight="1">
      <c r="A221" s="13"/>
      <c r="B221" s="1"/>
      <c r="C221" s="36"/>
      <c r="D221" s="138"/>
      <c r="E221" s="139"/>
      <c r="F221" s="43" t="str">
        <f>VLOOKUP(C221,'[2]Acha Air Sales Price List'!$B$1:$D$65536,3,FALSE)</f>
        <v>first line keep open</v>
      </c>
      <c r="G221" s="21">
        <f>ROUND(IF(ISBLANK(C221),0,VLOOKUP(C221,'[2]Acha Air Sales Price List'!$B$1:$X$65536,12,FALSE)*$L$14),2)</f>
        <v>0</v>
      </c>
      <c r="H221" s="22">
        <f t="shared" si="7"/>
        <v>0</v>
      </c>
      <c r="I221" s="14"/>
    </row>
    <row r="222" spans="1:9" ht="12.4" hidden="1" customHeight="1">
      <c r="A222" s="13"/>
      <c r="B222" s="1"/>
      <c r="C222" s="36"/>
      <c r="D222" s="138"/>
      <c r="E222" s="139"/>
      <c r="F222" s="43" t="str">
        <f>VLOOKUP(C222,'[2]Acha Air Sales Price List'!$B$1:$D$65536,3,FALSE)</f>
        <v>first line keep open</v>
      </c>
      <c r="G222" s="21">
        <f>ROUND(IF(ISBLANK(C222),0,VLOOKUP(C222,'[2]Acha Air Sales Price List'!$B$1:$X$65536,12,FALSE)*$L$14),2)</f>
        <v>0</v>
      </c>
      <c r="H222" s="22">
        <f t="shared" si="7"/>
        <v>0</v>
      </c>
      <c r="I222" s="14"/>
    </row>
    <row r="223" spans="1:9" ht="12.4" hidden="1" customHeight="1">
      <c r="A223" s="13"/>
      <c r="B223" s="1"/>
      <c r="C223" s="36"/>
      <c r="D223" s="138"/>
      <c r="E223" s="139"/>
      <c r="F223" s="43" t="str">
        <f>VLOOKUP(C223,'[2]Acha Air Sales Price List'!$B$1:$D$65536,3,FALSE)</f>
        <v>first line keep open</v>
      </c>
      <c r="G223" s="21">
        <f>ROUND(IF(ISBLANK(C223),0,VLOOKUP(C223,'[2]Acha Air Sales Price List'!$B$1:$X$65536,12,FALSE)*$L$14),2)</f>
        <v>0</v>
      </c>
      <c r="H223" s="22">
        <f t="shared" si="7"/>
        <v>0</v>
      </c>
      <c r="I223" s="14"/>
    </row>
    <row r="224" spans="1:9" ht="12.4" hidden="1" customHeight="1">
      <c r="A224" s="13"/>
      <c r="B224" s="1"/>
      <c r="C224" s="36"/>
      <c r="D224" s="138"/>
      <c r="E224" s="139"/>
      <c r="F224" s="43" t="str">
        <f>VLOOKUP(C224,'[2]Acha Air Sales Price List'!$B$1:$D$65536,3,FALSE)</f>
        <v>first line keep open</v>
      </c>
      <c r="G224" s="21">
        <f>ROUND(IF(ISBLANK(C224),0,VLOOKUP(C224,'[2]Acha Air Sales Price List'!$B$1:$X$65536,12,FALSE)*$L$14),2)</f>
        <v>0</v>
      </c>
      <c r="H224" s="22">
        <f t="shared" si="7"/>
        <v>0</v>
      </c>
      <c r="I224" s="14"/>
    </row>
    <row r="225" spans="1:9" ht="12.4" hidden="1" customHeight="1">
      <c r="A225" s="13"/>
      <c r="B225" s="1"/>
      <c r="C225" s="36"/>
      <c r="D225" s="138"/>
      <c r="E225" s="139"/>
      <c r="F225" s="43" t="str">
        <f>VLOOKUP(C225,'[2]Acha Air Sales Price List'!$B$1:$D$65536,3,FALSE)</f>
        <v>first line keep open</v>
      </c>
      <c r="G225" s="21">
        <f>ROUND(IF(ISBLANK(C225),0,VLOOKUP(C225,'[2]Acha Air Sales Price List'!$B$1:$X$65536,12,FALSE)*$L$14),2)</f>
        <v>0</v>
      </c>
      <c r="H225" s="22">
        <f t="shared" si="7"/>
        <v>0</v>
      </c>
      <c r="I225" s="14"/>
    </row>
    <row r="226" spans="1:9" ht="12.4" hidden="1" customHeight="1">
      <c r="A226" s="13"/>
      <c r="B226" s="1"/>
      <c r="C226" s="36"/>
      <c r="D226" s="138"/>
      <c r="E226" s="139"/>
      <c r="F226" s="43" t="str">
        <f>VLOOKUP(C226,'[2]Acha Air Sales Price List'!$B$1:$D$65536,3,FALSE)</f>
        <v>first line keep open</v>
      </c>
      <c r="G226" s="21">
        <f>ROUND(IF(ISBLANK(C226),0,VLOOKUP(C226,'[2]Acha Air Sales Price List'!$B$1:$X$65536,12,FALSE)*$L$14),2)</f>
        <v>0</v>
      </c>
      <c r="H226" s="22">
        <f t="shared" si="7"/>
        <v>0</v>
      </c>
      <c r="I226" s="14"/>
    </row>
    <row r="227" spans="1:9" ht="12.4" hidden="1" customHeight="1">
      <c r="A227" s="13"/>
      <c r="B227" s="1"/>
      <c r="C227" s="36"/>
      <c r="D227" s="138"/>
      <c r="E227" s="139"/>
      <c r="F227" s="43" t="str">
        <f>VLOOKUP(C227,'[2]Acha Air Sales Price List'!$B$1:$D$65536,3,FALSE)</f>
        <v>first line keep open</v>
      </c>
      <c r="G227" s="21">
        <f>ROUND(IF(ISBLANK(C227),0,VLOOKUP(C227,'[2]Acha Air Sales Price List'!$B$1:$X$65536,12,FALSE)*$L$14),2)</f>
        <v>0</v>
      </c>
      <c r="H227" s="22">
        <f t="shared" si="7"/>
        <v>0</v>
      </c>
      <c r="I227" s="14"/>
    </row>
    <row r="228" spans="1:9" ht="12.4" hidden="1" customHeight="1">
      <c r="A228" s="13"/>
      <c r="B228" s="1"/>
      <c r="C228" s="36"/>
      <c r="D228" s="138"/>
      <c r="E228" s="139"/>
      <c r="F228" s="43" t="str">
        <f>VLOOKUP(C228,'[2]Acha Air Sales Price List'!$B$1:$D$65536,3,FALSE)</f>
        <v>first line keep open</v>
      </c>
      <c r="G228" s="21">
        <f>ROUND(IF(ISBLANK(C228),0,VLOOKUP(C228,'[2]Acha Air Sales Price List'!$B$1:$X$65536,12,FALSE)*$L$14),2)</f>
        <v>0</v>
      </c>
      <c r="H228" s="22">
        <f t="shared" si="7"/>
        <v>0</v>
      </c>
      <c r="I228" s="14"/>
    </row>
    <row r="229" spans="1:9" ht="12.4" hidden="1" customHeight="1">
      <c r="A229" s="13"/>
      <c r="B229" s="1"/>
      <c r="C229" s="36"/>
      <c r="D229" s="138"/>
      <c r="E229" s="139"/>
      <c r="F229" s="43" t="str">
        <f>VLOOKUP(C229,'[2]Acha Air Sales Price List'!$B$1:$D$65536,3,FALSE)</f>
        <v>first line keep open</v>
      </c>
      <c r="G229" s="21">
        <f>ROUND(IF(ISBLANK(C229),0,VLOOKUP(C229,'[2]Acha Air Sales Price List'!$B$1:$X$65536,12,FALSE)*$L$14),2)</f>
        <v>0</v>
      </c>
      <c r="H229" s="22">
        <f t="shared" si="7"/>
        <v>0</v>
      </c>
      <c r="I229" s="14"/>
    </row>
    <row r="230" spans="1:9" ht="12.4" hidden="1" customHeight="1">
      <c r="A230" s="13"/>
      <c r="B230" s="1"/>
      <c r="C230" s="36"/>
      <c r="D230" s="138"/>
      <c r="E230" s="139"/>
      <c r="F230" s="43" t="str">
        <f>VLOOKUP(C230,'[2]Acha Air Sales Price List'!$B$1:$D$65536,3,FALSE)</f>
        <v>first line keep open</v>
      </c>
      <c r="G230" s="21">
        <f>ROUND(IF(ISBLANK(C230),0,VLOOKUP(C230,'[2]Acha Air Sales Price List'!$B$1:$X$65536,12,FALSE)*$L$14),2)</f>
        <v>0</v>
      </c>
      <c r="H230" s="22">
        <f t="shared" si="7"/>
        <v>0</v>
      </c>
      <c r="I230" s="14"/>
    </row>
    <row r="231" spans="1:9" ht="12.4" hidden="1" customHeight="1">
      <c r="A231" s="13"/>
      <c r="B231" s="1"/>
      <c r="C231" s="36"/>
      <c r="D231" s="138"/>
      <c r="E231" s="139"/>
      <c r="F231" s="43" t="str">
        <f>VLOOKUP(C231,'[2]Acha Air Sales Price List'!$B$1:$D$65536,3,FALSE)</f>
        <v>first line keep open</v>
      </c>
      <c r="G231" s="21">
        <f>ROUND(IF(ISBLANK(C231),0,VLOOKUP(C231,'[2]Acha Air Sales Price List'!$B$1:$X$65536,12,FALSE)*$L$14),2)</f>
        <v>0</v>
      </c>
      <c r="H231" s="22">
        <f t="shared" si="7"/>
        <v>0</v>
      </c>
      <c r="I231" s="14"/>
    </row>
    <row r="232" spans="1:9" ht="12.4" hidden="1" customHeight="1">
      <c r="A232" s="13"/>
      <c r="B232" s="1"/>
      <c r="C232" s="36"/>
      <c r="D232" s="138"/>
      <c r="E232" s="139"/>
      <c r="F232" s="43" t="str">
        <f>VLOOKUP(C232,'[2]Acha Air Sales Price List'!$B$1:$D$65536,3,FALSE)</f>
        <v>first line keep open</v>
      </c>
      <c r="G232" s="21">
        <f>ROUND(IF(ISBLANK(C232),0,VLOOKUP(C232,'[2]Acha Air Sales Price List'!$B$1:$X$65536,12,FALSE)*$L$14),2)</f>
        <v>0</v>
      </c>
      <c r="H232" s="22">
        <f t="shared" si="7"/>
        <v>0</v>
      </c>
      <c r="I232" s="14"/>
    </row>
    <row r="233" spans="1:9" ht="12.4" hidden="1" customHeight="1">
      <c r="A233" s="13"/>
      <c r="B233" s="1"/>
      <c r="C233" s="37"/>
      <c r="D233" s="138"/>
      <c r="E233" s="139"/>
      <c r="F233" s="43" t="str">
        <f>VLOOKUP(C233,'[2]Acha Air Sales Price List'!$B$1:$D$65536,3,FALSE)</f>
        <v>first line keep open</v>
      </c>
      <c r="G233" s="21">
        <f>ROUND(IF(ISBLANK(C233),0,VLOOKUP(C233,'[2]Acha Air Sales Price List'!$B$1:$X$65536,12,FALSE)*$L$14),2)</f>
        <v>0</v>
      </c>
      <c r="H233" s="22">
        <f>ROUND(IF(ISNUMBER(B233), G233*B233, 0),5)</f>
        <v>0</v>
      </c>
      <c r="I233" s="14"/>
    </row>
    <row r="234" spans="1:9" ht="12" hidden="1" customHeight="1">
      <c r="A234" s="13"/>
      <c r="B234" s="1"/>
      <c r="C234" s="36"/>
      <c r="D234" s="138"/>
      <c r="E234" s="139"/>
      <c r="F234" s="43" t="str">
        <f>VLOOKUP(C234,'[2]Acha Air Sales Price List'!$B$1:$D$65536,3,FALSE)</f>
        <v>first line keep open</v>
      </c>
      <c r="G234" s="21">
        <f>ROUND(IF(ISBLANK(C234),0,VLOOKUP(C234,'[2]Acha Air Sales Price List'!$B$1:$X$65536,12,FALSE)*$L$14),2)</f>
        <v>0</v>
      </c>
      <c r="H234" s="22">
        <f t="shared" ref="H234:H284" si="8">ROUND(IF(ISNUMBER(B234), G234*B234, 0),5)</f>
        <v>0</v>
      </c>
      <c r="I234" s="14"/>
    </row>
    <row r="235" spans="1:9" ht="12.4" hidden="1" customHeight="1">
      <c r="A235" s="13"/>
      <c r="B235" s="1"/>
      <c r="C235" s="36"/>
      <c r="D235" s="138"/>
      <c r="E235" s="139"/>
      <c r="F235" s="43" t="str">
        <f>VLOOKUP(C235,'[2]Acha Air Sales Price List'!$B$1:$D$65536,3,FALSE)</f>
        <v>first line keep open</v>
      </c>
      <c r="G235" s="21">
        <f>ROUND(IF(ISBLANK(C235),0,VLOOKUP(C235,'[2]Acha Air Sales Price List'!$B$1:$X$65536,12,FALSE)*$L$14),2)</f>
        <v>0</v>
      </c>
      <c r="H235" s="22">
        <f t="shared" si="8"/>
        <v>0</v>
      </c>
      <c r="I235" s="14"/>
    </row>
    <row r="236" spans="1:9" ht="12.4" hidden="1" customHeight="1">
      <c r="A236" s="13"/>
      <c r="B236" s="1"/>
      <c r="C236" s="36"/>
      <c r="D236" s="138"/>
      <c r="E236" s="139"/>
      <c r="F236" s="43" t="str">
        <f>VLOOKUP(C236,'[2]Acha Air Sales Price List'!$B$1:$D$65536,3,FALSE)</f>
        <v>first line keep open</v>
      </c>
      <c r="G236" s="21">
        <f>ROUND(IF(ISBLANK(C236),0,VLOOKUP(C236,'[2]Acha Air Sales Price List'!$B$1:$X$65536,12,FALSE)*$L$14),2)</f>
        <v>0</v>
      </c>
      <c r="H236" s="22">
        <f t="shared" si="8"/>
        <v>0</v>
      </c>
      <c r="I236" s="14"/>
    </row>
    <row r="237" spans="1:9" ht="12.4" hidden="1" customHeight="1">
      <c r="A237" s="13"/>
      <c r="B237" s="1"/>
      <c r="C237" s="36"/>
      <c r="D237" s="138"/>
      <c r="E237" s="139"/>
      <c r="F237" s="43" t="str">
        <f>VLOOKUP(C237,'[2]Acha Air Sales Price List'!$B$1:$D$65536,3,FALSE)</f>
        <v>first line keep open</v>
      </c>
      <c r="G237" s="21">
        <f>ROUND(IF(ISBLANK(C237),0,VLOOKUP(C237,'[2]Acha Air Sales Price List'!$B$1:$X$65536,12,FALSE)*$L$14),2)</f>
        <v>0</v>
      </c>
      <c r="H237" s="22">
        <f t="shared" si="8"/>
        <v>0</v>
      </c>
      <c r="I237" s="14"/>
    </row>
    <row r="238" spans="1:9" ht="12.4" hidden="1" customHeight="1">
      <c r="A238" s="13"/>
      <c r="B238" s="1"/>
      <c r="C238" s="36"/>
      <c r="D238" s="138"/>
      <c r="E238" s="139"/>
      <c r="F238" s="43" t="str">
        <f>VLOOKUP(C238,'[2]Acha Air Sales Price List'!$B$1:$D$65536,3,FALSE)</f>
        <v>first line keep open</v>
      </c>
      <c r="G238" s="21">
        <f>ROUND(IF(ISBLANK(C238),0,VLOOKUP(C238,'[2]Acha Air Sales Price List'!$B$1:$X$65536,12,FALSE)*$L$14),2)</f>
        <v>0</v>
      </c>
      <c r="H238" s="22">
        <f t="shared" si="8"/>
        <v>0</v>
      </c>
      <c r="I238" s="14"/>
    </row>
    <row r="239" spans="1:9" ht="12.4" hidden="1" customHeight="1">
      <c r="A239" s="13"/>
      <c r="B239" s="1"/>
      <c r="C239" s="36"/>
      <c r="D239" s="138"/>
      <c r="E239" s="139"/>
      <c r="F239" s="43" t="str">
        <f>VLOOKUP(C239,'[2]Acha Air Sales Price List'!$B$1:$D$65536,3,FALSE)</f>
        <v>first line keep open</v>
      </c>
      <c r="G239" s="21">
        <f>ROUND(IF(ISBLANK(C239),0,VLOOKUP(C239,'[2]Acha Air Sales Price List'!$B$1:$X$65536,12,FALSE)*$L$14),2)</f>
        <v>0</v>
      </c>
      <c r="H239" s="22">
        <f t="shared" si="8"/>
        <v>0</v>
      </c>
      <c r="I239" s="14"/>
    </row>
    <row r="240" spans="1:9" ht="12.4" hidden="1" customHeight="1">
      <c r="A240" s="13"/>
      <c r="B240" s="1"/>
      <c r="C240" s="36"/>
      <c r="D240" s="138"/>
      <c r="E240" s="139"/>
      <c r="F240" s="43" t="str">
        <f>VLOOKUP(C240,'[2]Acha Air Sales Price List'!$B$1:$D$65536,3,FALSE)</f>
        <v>first line keep open</v>
      </c>
      <c r="G240" s="21">
        <f>ROUND(IF(ISBLANK(C240),0,VLOOKUP(C240,'[2]Acha Air Sales Price List'!$B$1:$X$65536,12,FALSE)*$L$14),2)</f>
        <v>0</v>
      </c>
      <c r="H240" s="22">
        <f t="shared" si="8"/>
        <v>0</v>
      </c>
      <c r="I240" s="14"/>
    </row>
    <row r="241" spans="1:9" ht="12.4" hidden="1" customHeight="1">
      <c r="A241" s="13"/>
      <c r="B241" s="1"/>
      <c r="C241" s="36"/>
      <c r="D241" s="138"/>
      <c r="E241" s="139"/>
      <c r="F241" s="43" t="str">
        <f>VLOOKUP(C241,'[2]Acha Air Sales Price List'!$B$1:$D$65536,3,FALSE)</f>
        <v>first line keep open</v>
      </c>
      <c r="G241" s="21">
        <f>ROUND(IF(ISBLANK(C241),0,VLOOKUP(C241,'[2]Acha Air Sales Price List'!$B$1:$X$65536,12,FALSE)*$L$14),2)</f>
        <v>0</v>
      </c>
      <c r="H241" s="22">
        <f t="shared" si="8"/>
        <v>0</v>
      </c>
      <c r="I241" s="14"/>
    </row>
    <row r="242" spans="1:9" ht="12.4" hidden="1" customHeight="1">
      <c r="A242" s="13"/>
      <c r="B242" s="1"/>
      <c r="C242" s="36"/>
      <c r="D242" s="138"/>
      <c r="E242" s="139"/>
      <c r="F242" s="43" t="str">
        <f>VLOOKUP(C242,'[2]Acha Air Sales Price List'!$B$1:$D$65536,3,FALSE)</f>
        <v>first line keep open</v>
      </c>
      <c r="G242" s="21">
        <f>ROUND(IF(ISBLANK(C242),0,VLOOKUP(C242,'[2]Acha Air Sales Price List'!$B$1:$X$65536,12,FALSE)*$L$14),2)</f>
        <v>0</v>
      </c>
      <c r="H242" s="22">
        <f t="shared" si="8"/>
        <v>0</v>
      </c>
      <c r="I242" s="14"/>
    </row>
    <row r="243" spans="1:9" ht="12.4" hidden="1" customHeight="1">
      <c r="A243" s="13"/>
      <c r="B243" s="1"/>
      <c r="C243" s="36"/>
      <c r="D243" s="138"/>
      <c r="E243" s="139"/>
      <c r="F243" s="43" t="str">
        <f>VLOOKUP(C243,'[2]Acha Air Sales Price List'!$B$1:$D$65536,3,FALSE)</f>
        <v>first line keep open</v>
      </c>
      <c r="G243" s="21">
        <f>ROUND(IF(ISBLANK(C243),0,VLOOKUP(C243,'[2]Acha Air Sales Price List'!$B$1:$X$65536,12,FALSE)*$L$14),2)</f>
        <v>0</v>
      </c>
      <c r="H243" s="22">
        <f t="shared" si="8"/>
        <v>0</v>
      </c>
      <c r="I243" s="14"/>
    </row>
    <row r="244" spans="1:9" ht="12.4" hidden="1" customHeight="1">
      <c r="A244" s="13"/>
      <c r="B244" s="1"/>
      <c r="C244" s="36"/>
      <c r="D244" s="138"/>
      <c r="E244" s="139"/>
      <c r="F244" s="43" t="str">
        <f>VLOOKUP(C244,'[2]Acha Air Sales Price List'!$B$1:$D$65536,3,FALSE)</f>
        <v>first line keep open</v>
      </c>
      <c r="G244" s="21">
        <f>ROUND(IF(ISBLANK(C244),0,VLOOKUP(C244,'[2]Acha Air Sales Price List'!$B$1:$X$65536,12,FALSE)*$L$14),2)</f>
        <v>0</v>
      </c>
      <c r="H244" s="22">
        <f t="shared" si="8"/>
        <v>0</v>
      </c>
      <c r="I244" s="14"/>
    </row>
    <row r="245" spans="1:9" ht="12.4" hidden="1" customHeight="1">
      <c r="A245" s="13"/>
      <c r="B245" s="1"/>
      <c r="C245" s="36"/>
      <c r="D245" s="138"/>
      <c r="E245" s="139"/>
      <c r="F245" s="43" t="str">
        <f>VLOOKUP(C245,'[2]Acha Air Sales Price List'!$B$1:$D$65536,3,FALSE)</f>
        <v>first line keep open</v>
      </c>
      <c r="G245" s="21">
        <f>ROUND(IF(ISBLANK(C245),0,VLOOKUP(C245,'[2]Acha Air Sales Price List'!$B$1:$X$65536,12,FALSE)*$L$14),2)</f>
        <v>0</v>
      </c>
      <c r="H245" s="22">
        <f t="shared" si="8"/>
        <v>0</v>
      </c>
      <c r="I245" s="14"/>
    </row>
    <row r="246" spans="1:9" ht="12.4" hidden="1" customHeight="1">
      <c r="A246" s="13"/>
      <c r="B246" s="1"/>
      <c r="C246" s="36"/>
      <c r="D246" s="138"/>
      <c r="E246" s="139"/>
      <c r="F246" s="43" t="str">
        <f>VLOOKUP(C246,'[2]Acha Air Sales Price List'!$B$1:$D$65536,3,FALSE)</f>
        <v>first line keep open</v>
      </c>
      <c r="G246" s="21">
        <f>ROUND(IF(ISBLANK(C246),0,VLOOKUP(C246,'[2]Acha Air Sales Price List'!$B$1:$X$65536,12,FALSE)*$L$14),2)</f>
        <v>0</v>
      </c>
      <c r="H246" s="22">
        <f t="shared" si="8"/>
        <v>0</v>
      </c>
      <c r="I246" s="14"/>
    </row>
    <row r="247" spans="1:9" ht="12.4" hidden="1" customHeight="1">
      <c r="A247" s="13"/>
      <c r="B247" s="1"/>
      <c r="C247" s="36"/>
      <c r="D247" s="138"/>
      <c r="E247" s="139"/>
      <c r="F247" s="43" t="str">
        <f>VLOOKUP(C247,'[2]Acha Air Sales Price List'!$B$1:$D$65536,3,FALSE)</f>
        <v>first line keep open</v>
      </c>
      <c r="G247" s="21">
        <f>ROUND(IF(ISBLANK(C247),0,VLOOKUP(C247,'[2]Acha Air Sales Price List'!$B$1:$X$65536,12,FALSE)*$L$14),2)</f>
        <v>0</v>
      </c>
      <c r="H247" s="22">
        <f t="shared" si="8"/>
        <v>0</v>
      </c>
      <c r="I247" s="14"/>
    </row>
    <row r="248" spans="1:9" ht="12.4" hidden="1" customHeight="1">
      <c r="A248" s="13"/>
      <c r="B248" s="1"/>
      <c r="C248" s="36"/>
      <c r="D248" s="138"/>
      <c r="E248" s="139"/>
      <c r="F248" s="43" t="str">
        <f>VLOOKUP(C248,'[2]Acha Air Sales Price List'!$B$1:$D$65536,3,FALSE)</f>
        <v>first line keep open</v>
      </c>
      <c r="G248" s="21">
        <f>ROUND(IF(ISBLANK(C248),0,VLOOKUP(C248,'[2]Acha Air Sales Price List'!$B$1:$X$65536,12,FALSE)*$L$14),2)</f>
        <v>0</v>
      </c>
      <c r="H248" s="22">
        <f t="shared" si="8"/>
        <v>0</v>
      </c>
      <c r="I248" s="14"/>
    </row>
    <row r="249" spans="1:9" ht="12.4" hidden="1" customHeight="1">
      <c r="A249" s="13"/>
      <c r="B249" s="1"/>
      <c r="C249" s="36"/>
      <c r="D249" s="138"/>
      <c r="E249" s="139"/>
      <c r="F249" s="43" t="str">
        <f>VLOOKUP(C249,'[2]Acha Air Sales Price List'!$B$1:$D$65536,3,FALSE)</f>
        <v>first line keep open</v>
      </c>
      <c r="G249" s="21">
        <f>ROUND(IF(ISBLANK(C249),0,VLOOKUP(C249,'[2]Acha Air Sales Price List'!$B$1:$X$65536,12,FALSE)*$L$14),2)</f>
        <v>0</v>
      </c>
      <c r="H249" s="22">
        <f t="shared" si="8"/>
        <v>0</v>
      </c>
      <c r="I249" s="14"/>
    </row>
    <row r="250" spans="1:9" ht="12.4" hidden="1" customHeight="1">
      <c r="A250" s="13"/>
      <c r="B250" s="1"/>
      <c r="C250" s="36"/>
      <c r="D250" s="138"/>
      <c r="E250" s="139"/>
      <c r="F250" s="43" t="str">
        <f>VLOOKUP(C250,'[2]Acha Air Sales Price List'!$B$1:$D$65536,3,FALSE)</f>
        <v>first line keep open</v>
      </c>
      <c r="G250" s="21">
        <f>ROUND(IF(ISBLANK(C250),0,VLOOKUP(C250,'[2]Acha Air Sales Price List'!$B$1:$X$65536,12,FALSE)*$L$14),2)</f>
        <v>0</v>
      </c>
      <c r="H250" s="22">
        <f t="shared" si="8"/>
        <v>0</v>
      </c>
      <c r="I250" s="14"/>
    </row>
    <row r="251" spans="1:9" ht="12.4" hidden="1" customHeight="1">
      <c r="A251" s="13"/>
      <c r="B251" s="1"/>
      <c r="C251" s="36"/>
      <c r="D251" s="138"/>
      <c r="E251" s="139"/>
      <c r="F251" s="43" t="str">
        <f>VLOOKUP(C251,'[2]Acha Air Sales Price List'!$B$1:$D$65536,3,FALSE)</f>
        <v>first line keep open</v>
      </c>
      <c r="G251" s="21">
        <f>ROUND(IF(ISBLANK(C251),0,VLOOKUP(C251,'[2]Acha Air Sales Price List'!$B$1:$X$65536,12,FALSE)*$L$14),2)</f>
        <v>0</v>
      </c>
      <c r="H251" s="22">
        <f t="shared" si="8"/>
        <v>0</v>
      </c>
      <c r="I251" s="14"/>
    </row>
    <row r="252" spans="1:9" ht="12.4" hidden="1" customHeight="1">
      <c r="A252" s="13"/>
      <c r="B252" s="1"/>
      <c r="C252" s="36"/>
      <c r="D252" s="138"/>
      <c r="E252" s="139"/>
      <c r="F252" s="43" t="str">
        <f>VLOOKUP(C252,'[2]Acha Air Sales Price List'!$B$1:$D$65536,3,FALSE)</f>
        <v>first line keep open</v>
      </c>
      <c r="G252" s="21">
        <f>ROUND(IF(ISBLANK(C252),0,VLOOKUP(C252,'[2]Acha Air Sales Price List'!$B$1:$X$65536,12,FALSE)*$L$14),2)</f>
        <v>0</v>
      </c>
      <c r="H252" s="22">
        <f t="shared" si="8"/>
        <v>0</v>
      </c>
      <c r="I252" s="14"/>
    </row>
    <row r="253" spans="1:9" ht="12.4" hidden="1" customHeight="1">
      <c r="A253" s="13"/>
      <c r="B253" s="1"/>
      <c r="C253" s="36"/>
      <c r="D253" s="138"/>
      <c r="E253" s="139"/>
      <c r="F253" s="43" t="str">
        <f>VLOOKUP(C253,'[2]Acha Air Sales Price List'!$B$1:$D$65536,3,FALSE)</f>
        <v>first line keep open</v>
      </c>
      <c r="G253" s="21">
        <f>ROUND(IF(ISBLANK(C253),0,VLOOKUP(C253,'[2]Acha Air Sales Price List'!$B$1:$X$65536,12,FALSE)*$L$14),2)</f>
        <v>0</v>
      </c>
      <c r="H253" s="22">
        <f t="shared" si="8"/>
        <v>0</v>
      </c>
      <c r="I253" s="14"/>
    </row>
    <row r="254" spans="1:9" ht="12.4" hidden="1" customHeight="1">
      <c r="A254" s="13"/>
      <c r="B254" s="1"/>
      <c r="C254" s="36"/>
      <c r="D254" s="138"/>
      <c r="E254" s="139"/>
      <c r="F254" s="43" t="str">
        <f>VLOOKUP(C254,'[2]Acha Air Sales Price List'!$B$1:$D$65536,3,FALSE)</f>
        <v>first line keep open</v>
      </c>
      <c r="G254" s="21">
        <f>ROUND(IF(ISBLANK(C254),0,VLOOKUP(C254,'[2]Acha Air Sales Price List'!$B$1:$X$65536,12,FALSE)*$L$14),2)</f>
        <v>0</v>
      </c>
      <c r="H254" s="22">
        <f t="shared" si="8"/>
        <v>0</v>
      </c>
      <c r="I254" s="14"/>
    </row>
    <row r="255" spans="1:9" ht="12.4" hidden="1" customHeight="1">
      <c r="A255" s="13"/>
      <c r="B255" s="1"/>
      <c r="C255" s="36"/>
      <c r="D255" s="138"/>
      <c r="E255" s="139"/>
      <c r="F255" s="43" t="str">
        <f>VLOOKUP(C255,'[2]Acha Air Sales Price List'!$B$1:$D$65536,3,FALSE)</f>
        <v>first line keep open</v>
      </c>
      <c r="G255" s="21">
        <f>ROUND(IF(ISBLANK(C255),0,VLOOKUP(C255,'[2]Acha Air Sales Price List'!$B$1:$X$65536,12,FALSE)*$L$14),2)</f>
        <v>0</v>
      </c>
      <c r="H255" s="22">
        <f t="shared" si="8"/>
        <v>0</v>
      </c>
      <c r="I255" s="14"/>
    </row>
    <row r="256" spans="1:9" ht="12.4" hidden="1" customHeight="1">
      <c r="A256" s="13"/>
      <c r="B256" s="1"/>
      <c r="C256" s="36"/>
      <c r="D256" s="138"/>
      <c r="E256" s="139"/>
      <c r="F256" s="43" t="str">
        <f>VLOOKUP(C256,'[2]Acha Air Sales Price List'!$B$1:$D$65536,3,FALSE)</f>
        <v>first line keep open</v>
      </c>
      <c r="G256" s="21">
        <f>ROUND(IF(ISBLANK(C256),0,VLOOKUP(C256,'[2]Acha Air Sales Price List'!$B$1:$X$65536,12,FALSE)*$L$14),2)</f>
        <v>0</v>
      </c>
      <c r="H256" s="22">
        <f t="shared" si="8"/>
        <v>0</v>
      </c>
      <c r="I256" s="14"/>
    </row>
    <row r="257" spans="1:9" ht="12.4" hidden="1" customHeight="1">
      <c r="A257" s="13"/>
      <c r="B257" s="1"/>
      <c r="C257" s="37"/>
      <c r="D257" s="138"/>
      <c r="E257" s="139"/>
      <c r="F257" s="43" t="str">
        <f>VLOOKUP(C257,'[2]Acha Air Sales Price List'!$B$1:$D$65536,3,FALSE)</f>
        <v>first line keep open</v>
      </c>
      <c r="G257" s="21">
        <f>ROUND(IF(ISBLANK(C257),0,VLOOKUP(C257,'[2]Acha Air Sales Price List'!$B$1:$X$65536,12,FALSE)*$L$14),2)</f>
        <v>0</v>
      </c>
      <c r="H257" s="22">
        <f t="shared" si="8"/>
        <v>0</v>
      </c>
      <c r="I257" s="14"/>
    </row>
    <row r="258" spans="1:9" ht="12" hidden="1" customHeight="1">
      <c r="A258" s="13"/>
      <c r="B258" s="1"/>
      <c r="C258" s="36"/>
      <c r="D258" s="138"/>
      <c r="E258" s="139"/>
      <c r="F258" s="43" t="str">
        <f>VLOOKUP(C258,'[2]Acha Air Sales Price List'!$B$1:$D$65536,3,FALSE)</f>
        <v>first line keep open</v>
      </c>
      <c r="G258" s="21">
        <f>ROUND(IF(ISBLANK(C258),0,VLOOKUP(C258,'[2]Acha Air Sales Price List'!$B$1:$X$65536,12,FALSE)*$L$14),2)</f>
        <v>0</v>
      </c>
      <c r="H258" s="22">
        <f t="shared" si="8"/>
        <v>0</v>
      </c>
      <c r="I258" s="14"/>
    </row>
    <row r="259" spans="1:9" ht="12.4" hidden="1" customHeight="1">
      <c r="A259" s="13"/>
      <c r="B259" s="1"/>
      <c r="C259" s="36"/>
      <c r="D259" s="138"/>
      <c r="E259" s="139"/>
      <c r="F259" s="43" t="str">
        <f>VLOOKUP(C259,'[2]Acha Air Sales Price List'!$B$1:$D$65536,3,FALSE)</f>
        <v>first line keep open</v>
      </c>
      <c r="G259" s="21">
        <f>ROUND(IF(ISBLANK(C259),0,VLOOKUP(C259,'[2]Acha Air Sales Price List'!$B$1:$X$65536,12,FALSE)*$L$14),2)</f>
        <v>0</v>
      </c>
      <c r="H259" s="22">
        <f t="shared" si="8"/>
        <v>0</v>
      </c>
      <c r="I259" s="14"/>
    </row>
    <row r="260" spans="1:9" ht="12.4" hidden="1" customHeight="1">
      <c r="A260" s="13"/>
      <c r="B260" s="1"/>
      <c r="C260" s="36"/>
      <c r="D260" s="138"/>
      <c r="E260" s="139"/>
      <c r="F260" s="43" t="str">
        <f>VLOOKUP(C260,'[2]Acha Air Sales Price List'!$B$1:$D$65536,3,FALSE)</f>
        <v>first line keep open</v>
      </c>
      <c r="G260" s="21">
        <f>ROUND(IF(ISBLANK(C260),0,VLOOKUP(C260,'[2]Acha Air Sales Price List'!$B$1:$X$65536,12,FALSE)*$L$14),2)</f>
        <v>0</v>
      </c>
      <c r="H260" s="22">
        <f t="shared" si="8"/>
        <v>0</v>
      </c>
      <c r="I260" s="14"/>
    </row>
    <row r="261" spans="1:9" ht="12.4" hidden="1" customHeight="1">
      <c r="A261" s="13"/>
      <c r="B261" s="1"/>
      <c r="C261" s="36"/>
      <c r="D261" s="138"/>
      <c r="E261" s="139"/>
      <c r="F261" s="43" t="str">
        <f>VLOOKUP(C261,'[2]Acha Air Sales Price List'!$B$1:$D$65536,3,FALSE)</f>
        <v>first line keep open</v>
      </c>
      <c r="G261" s="21">
        <f>ROUND(IF(ISBLANK(C261),0,VLOOKUP(C261,'[2]Acha Air Sales Price List'!$B$1:$X$65536,12,FALSE)*$L$14),2)</f>
        <v>0</v>
      </c>
      <c r="H261" s="22">
        <f t="shared" si="8"/>
        <v>0</v>
      </c>
      <c r="I261" s="14"/>
    </row>
    <row r="262" spans="1:9" ht="12.4" hidden="1" customHeight="1">
      <c r="A262" s="13"/>
      <c r="B262" s="1"/>
      <c r="C262" s="36"/>
      <c r="D262" s="138"/>
      <c r="E262" s="139"/>
      <c r="F262" s="43" t="str">
        <f>VLOOKUP(C262,'[2]Acha Air Sales Price List'!$B$1:$D$65536,3,FALSE)</f>
        <v>first line keep open</v>
      </c>
      <c r="G262" s="21">
        <f>ROUND(IF(ISBLANK(C262),0,VLOOKUP(C262,'[2]Acha Air Sales Price List'!$B$1:$X$65536,12,FALSE)*$L$14),2)</f>
        <v>0</v>
      </c>
      <c r="H262" s="22">
        <f t="shared" si="8"/>
        <v>0</v>
      </c>
      <c r="I262" s="14"/>
    </row>
    <row r="263" spans="1:9" ht="12.4" hidden="1" customHeight="1">
      <c r="A263" s="13"/>
      <c r="B263" s="1"/>
      <c r="C263" s="36"/>
      <c r="D263" s="138"/>
      <c r="E263" s="139"/>
      <c r="F263" s="43" t="str">
        <f>VLOOKUP(C263,'[2]Acha Air Sales Price List'!$B$1:$D$65536,3,FALSE)</f>
        <v>first line keep open</v>
      </c>
      <c r="G263" s="21">
        <f>ROUND(IF(ISBLANK(C263),0,VLOOKUP(C263,'[2]Acha Air Sales Price List'!$B$1:$X$65536,12,FALSE)*$L$14),2)</f>
        <v>0</v>
      </c>
      <c r="H263" s="22">
        <f t="shared" si="8"/>
        <v>0</v>
      </c>
      <c r="I263" s="14"/>
    </row>
    <row r="264" spans="1:9" ht="12.4" hidden="1" customHeight="1">
      <c r="A264" s="13"/>
      <c r="B264" s="1"/>
      <c r="C264" s="36"/>
      <c r="D264" s="138"/>
      <c r="E264" s="139"/>
      <c r="F264" s="43" t="str">
        <f>VLOOKUP(C264,'[2]Acha Air Sales Price List'!$B$1:$D$65536,3,FALSE)</f>
        <v>first line keep open</v>
      </c>
      <c r="G264" s="21">
        <f>ROUND(IF(ISBLANK(C264),0,VLOOKUP(C264,'[2]Acha Air Sales Price List'!$B$1:$X$65536,12,FALSE)*$L$14),2)</f>
        <v>0</v>
      </c>
      <c r="H264" s="22">
        <f t="shared" si="8"/>
        <v>0</v>
      </c>
      <c r="I264" s="14"/>
    </row>
    <row r="265" spans="1:9" ht="12.4" hidden="1" customHeight="1">
      <c r="A265" s="13"/>
      <c r="B265" s="1"/>
      <c r="C265" s="36"/>
      <c r="D265" s="138"/>
      <c r="E265" s="139"/>
      <c r="F265" s="43" t="str">
        <f>VLOOKUP(C265,'[2]Acha Air Sales Price List'!$B$1:$D$65536,3,FALSE)</f>
        <v>first line keep open</v>
      </c>
      <c r="G265" s="21">
        <f>ROUND(IF(ISBLANK(C265),0,VLOOKUP(C265,'[2]Acha Air Sales Price List'!$B$1:$X$65536,12,FALSE)*$L$14),2)</f>
        <v>0</v>
      </c>
      <c r="H265" s="22">
        <f t="shared" si="8"/>
        <v>0</v>
      </c>
      <c r="I265" s="14"/>
    </row>
    <row r="266" spans="1:9" ht="12.4" hidden="1" customHeight="1">
      <c r="A266" s="13"/>
      <c r="B266" s="1"/>
      <c r="C266" s="36"/>
      <c r="D266" s="138"/>
      <c r="E266" s="139"/>
      <c r="F266" s="43" t="str">
        <f>VLOOKUP(C266,'[2]Acha Air Sales Price List'!$B$1:$D$65536,3,FALSE)</f>
        <v>first line keep open</v>
      </c>
      <c r="G266" s="21">
        <f>ROUND(IF(ISBLANK(C266),0,VLOOKUP(C266,'[2]Acha Air Sales Price List'!$B$1:$X$65536,12,FALSE)*$L$14),2)</f>
        <v>0</v>
      </c>
      <c r="H266" s="22">
        <f t="shared" si="8"/>
        <v>0</v>
      </c>
      <c r="I266" s="14"/>
    </row>
    <row r="267" spans="1:9" ht="12.4" hidden="1" customHeight="1">
      <c r="A267" s="13"/>
      <c r="B267" s="1"/>
      <c r="C267" s="36"/>
      <c r="D267" s="138"/>
      <c r="E267" s="139"/>
      <c r="F267" s="43" t="str">
        <f>VLOOKUP(C267,'[2]Acha Air Sales Price List'!$B$1:$D$65536,3,FALSE)</f>
        <v>first line keep open</v>
      </c>
      <c r="G267" s="21">
        <f>ROUND(IF(ISBLANK(C267),0,VLOOKUP(C267,'[2]Acha Air Sales Price List'!$B$1:$X$65536,12,FALSE)*$L$14),2)</f>
        <v>0</v>
      </c>
      <c r="H267" s="22">
        <f t="shared" si="8"/>
        <v>0</v>
      </c>
      <c r="I267" s="14"/>
    </row>
    <row r="268" spans="1:9" ht="12.4" hidden="1" customHeight="1">
      <c r="A268" s="13"/>
      <c r="B268" s="1"/>
      <c r="C268" s="36"/>
      <c r="D268" s="138"/>
      <c r="E268" s="139"/>
      <c r="F268" s="43" t="str">
        <f>VLOOKUP(C268,'[2]Acha Air Sales Price List'!$B$1:$D$65536,3,FALSE)</f>
        <v>first line keep open</v>
      </c>
      <c r="G268" s="21">
        <f>ROUND(IF(ISBLANK(C268),0,VLOOKUP(C268,'[2]Acha Air Sales Price List'!$B$1:$X$65536,12,FALSE)*$L$14),2)</f>
        <v>0</v>
      </c>
      <c r="H268" s="22">
        <f t="shared" si="8"/>
        <v>0</v>
      </c>
      <c r="I268" s="14"/>
    </row>
    <row r="269" spans="1:9" ht="12.4" hidden="1" customHeight="1">
      <c r="A269" s="13"/>
      <c r="B269" s="1"/>
      <c r="C269" s="36"/>
      <c r="D269" s="138"/>
      <c r="E269" s="139"/>
      <c r="F269" s="43" t="str">
        <f>VLOOKUP(C269,'[2]Acha Air Sales Price List'!$B$1:$D$65536,3,FALSE)</f>
        <v>first line keep open</v>
      </c>
      <c r="G269" s="21">
        <f>ROUND(IF(ISBLANK(C269),0,VLOOKUP(C269,'[2]Acha Air Sales Price List'!$B$1:$X$65536,12,FALSE)*$L$14),2)</f>
        <v>0</v>
      </c>
      <c r="H269" s="22">
        <f t="shared" si="8"/>
        <v>0</v>
      </c>
      <c r="I269" s="14"/>
    </row>
    <row r="270" spans="1:9" ht="12.4" hidden="1" customHeight="1">
      <c r="A270" s="13"/>
      <c r="B270" s="1"/>
      <c r="C270" s="36"/>
      <c r="D270" s="138"/>
      <c r="E270" s="139"/>
      <c r="F270" s="43" t="str">
        <f>VLOOKUP(C270,'[2]Acha Air Sales Price List'!$B$1:$D$65536,3,FALSE)</f>
        <v>first line keep open</v>
      </c>
      <c r="G270" s="21">
        <f>ROUND(IF(ISBLANK(C270),0,VLOOKUP(C270,'[2]Acha Air Sales Price List'!$B$1:$X$65536,12,FALSE)*$L$14),2)</f>
        <v>0</v>
      </c>
      <c r="H270" s="22">
        <f t="shared" si="8"/>
        <v>0</v>
      </c>
      <c r="I270" s="14"/>
    </row>
    <row r="271" spans="1:9" ht="12.4" hidden="1" customHeight="1">
      <c r="A271" s="13"/>
      <c r="B271" s="1"/>
      <c r="C271" s="36"/>
      <c r="D271" s="138"/>
      <c r="E271" s="139"/>
      <c r="F271" s="43" t="str">
        <f>VLOOKUP(C271,'[2]Acha Air Sales Price List'!$B$1:$D$65536,3,FALSE)</f>
        <v>first line keep open</v>
      </c>
      <c r="G271" s="21">
        <f>ROUND(IF(ISBLANK(C271),0,VLOOKUP(C271,'[2]Acha Air Sales Price List'!$B$1:$X$65536,12,FALSE)*$L$14),2)</f>
        <v>0</v>
      </c>
      <c r="H271" s="22">
        <f t="shared" si="8"/>
        <v>0</v>
      </c>
      <c r="I271" s="14"/>
    </row>
    <row r="272" spans="1:9" ht="12.4" hidden="1" customHeight="1">
      <c r="A272" s="13"/>
      <c r="B272" s="1"/>
      <c r="C272" s="36"/>
      <c r="D272" s="138"/>
      <c r="E272" s="139"/>
      <c r="F272" s="43" t="str">
        <f>VLOOKUP(C272,'[2]Acha Air Sales Price List'!$B$1:$D$65536,3,FALSE)</f>
        <v>first line keep open</v>
      </c>
      <c r="G272" s="21">
        <f>ROUND(IF(ISBLANK(C272),0,VLOOKUP(C272,'[2]Acha Air Sales Price List'!$B$1:$X$65536,12,FALSE)*$L$14),2)</f>
        <v>0</v>
      </c>
      <c r="H272" s="22">
        <f t="shared" si="8"/>
        <v>0</v>
      </c>
      <c r="I272" s="14"/>
    </row>
    <row r="273" spans="1:9" ht="12.4" hidden="1" customHeight="1">
      <c r="A273" s="13"/>
      <c r="B273" s="1"/>
      <c r="C273" s="36"/>
      <c r="D273" s="138"/>
      <c r="E273" s="139"/>
      <c r="F273" s="43" t="str">
        <f>VLOOKUP(C273,'[2]Acha Air Sales Price List'!$B$1:$D$65536,3,FALSE)</f>
        <v>first line keep open</v>
      </c>
      <c r="G273" s="21">
        <f>ROUND(IF(ISBLANK(C273),0,VLOOKUP(C273,'[2]Acha Air Sales Price List'!$B$1:$X$65536,12,FALSE)*$L$14),2)</f>
        <v>0</v>
      </c>
      <c r="H273" s="22">
        <f t="shared" si="8"/>
        <v>0</v>
      </c>
      <c r="I273" s="14"/>
    </row>
    <row r="274" spans="1:9" ht="12.4" hidden="1" customHeight="1">
      <c r="A274" s="13"/>
      <c r="B274" s="1"/>
      <c r="C274" s="36"/>
      <c r="D274" s="138"/>
      <c r="E274" s="139"/>
      <c r="F274" s="43" t="str">
        <f>VLOOKUP(C274,'[2]Acha Air Sales Price List'!$B$1:$D$65536,3,FALSE)</f>
        <v>first line keep open</v>
      </c>
      <c r="G274" s="21">
        <f>ROUND(IF(ISBLANK(C274),0,VLOOKUP(C274,'[2]Acha Air Sales Price List'!$B$1:$X$65536,12,FALSE)*$L$14),2)</f>
        <v>0</v>
      </c>
      <c r="H274" s="22">
        <f t="shared" si="8"/>
        <v>0</v>
      </c>
      <c r="I274" s="14"/>
    </row>
    <row r="275" spans="1:9" ht="12.4" hidden="1" customHeight="1">
      <c r="A275" s="13"/>
      <c r="B275" s="1"/>
      <c r="C275" s="36"/>
      <c r="D275" s="138"/>
      <c r="E275" s="139"/>
      <c r="F275" s="43" t="str">
        <f>VLOOKUP(C275,'[2]Acha Air Sales Price List'!$B$1:$D$65536,3,FALSE)</f>
        <v>first line keep open</v>
      </c>
      <c r="G275" s="21">
        <f>ROUND(IF(ISBLANK(C275),0,VLOOKUP(C275,'[2]Acha Air Sales Price List'!$B$1:$X$65536,12,FALSE)*$L$14),2)</f>
        <v>0</v>
      </c>
      <c r="H275" s="22">
        <f t="shared" si="8"/>
        <v>0</v>
      </c>
      <c r="I275" s="14"/>
    </row>
    <row r="276" spans="1:9" ht="12.4" hidden="1" customHeight="1">
      <c r="A276" s="13"/>
      <c r="B276" s="1"/>
      <c r="C276" s="36"/>
      <c r="D276" s="138"/>
      <c r="E276" s="139"/>
      <c r="F276" s="43" t="str">
        <f>VLOOKUP(C276,'[2]Acha Air Sales Price List'!$B$1:$D$65536,3,FALSE)</f>
        <v>first line keep open</v>
      </c>
      <c r="G276" s="21">
        <f>ROUND(IF(ISBLANK(C276),0,VLOOKUP(C276,'[2]Acha Air Sales Price List'!$B$1:$X$65536,12,FALSE)*$L$14),2)</f>
        <v>0</v>
      </c>
      <c r="H276" s="22">
        <f t="shared" si="8"/>
        <v>0</v>
      </c>
      <c r="I276" s="14"/>
    </row>
    <row r="277" spans="1:9" ht="12.4" hidden="1" customHeight="1">
      <c r="A277" s="13"/>
      <c r="B277" s="1"/>
      <c r="C277" s="36"/>
      <c r="D277" s="138"/>
      <c r="E277" s="139"/>
      <c r="F277" s="43" t="str">
        <f>VLOOKUP(C277,'[2]Acha Air Sales Price List'!$B$1:$D$65536,3,FALSE)</f>
        <v>first line keep open</v>
      </c>
      <c r="G277" s="21">
        <f>ROUND(IF(ISBLANK(C277),0,VLOOKUP(C277,'[2]Acha Air Sales Price List'!$B$1:$X$65536,12,FALSE)*$L$14),2)</f>
        <v>0</v>
      </c>
      <c r="H277" s="22">
        <f t="shared" si="8"/>
        <v>0</v>
      </c>
      <c r="I277" s="14"/>
    </row>
    <row r="278" spans="1:9" ht="12.4" hidden="1" customHeight="1">
      <c r="A278" s="13"/>
      <c r="B278" s="1"/>
      <c r="C278" s="36"/>
      <c r="D278" s="138"/>
      <c r="E278" s="139"/>
      <c r="F278" s="43" t="str">
        <f>VLOOKUP(C278,'[2]Acha Air Sales Price List'!$B$1:$D$65536,3,FALSE)</f>
        <v>first line keep open</v>
      </c>
      <c r="G278" s="21">
        <f>ROUND(IF(ISBLANK(C278),0,VLOOKUP(C278,'[2]Acha Air Sales Price List'!$B$1:$X$65536,12,FALSE)*$L$14),2)</f>
        <v>0</v>
      </c>
      <c r="H278" s="22">
        <f t="shared" si="8"/>
        <v>0</v>
      </c>
      <c r="I278" s="14"/>
    </row>
    <row r="279" spans="1:9" ht="12.4" hidden="1" customHeight="1">
      <c r="A279" s="13"/>
      <c r="B279" s="1"/>
      <c r="C279" s="36"/>
      <c r="D279" s="138"/>
      <c r="E279" s="139"/>
      <c r="F279" s="43" t="str">
        <f>VLOOKUP(C279,'[2]Acha Air Sales Price List'!$B$1:$D$65536,3,FALSE)</f>
        <v>first line keep open</v>
      </c>
      <c r="G279" s="21">
        <f>ROUND(IF(ISBLANK(C279),0,VLOOKUP(C279,'[2]Acha Air Sales Price List'!$B$1:$X$65536,12,FALSE)*$L$14),2)</f>
        <v>0</v>
      </c>
      <c r="H279" s="22">
        <f t="shared" si="8"/>
        <v>0</v>
      </c>
      <c r="I279" s="14"/>
    </row>
    <row r="280" spans="1:9" ht="12.4" hidden="1" customHeight="1">
      <c r="A280" s="13"/>
      <c r="B280" s="1"/>
      <c r="C280" s="36"/>
      <c r="D280" s="138"/>
      <c r="E280" s="139"/>
      <c r="F280" s="43" t="str">
        <f>VLOOKUP(C280,'[2]Acha Air Sales Price List'!$B$1:$D$65536,3,FALSE)</f>
        <v>first line keep open</v>
      </c>
      <c r="G280" s="21">
        <f>ROUND(IF(ISBLANK(C280),0,VLOOKUP(C280,'[2]Acha Air Sales Price List'!$B$1:$X$65536,12,FALSE)*$L$14),2)</f>
        <v>0</v>
      </c>
      <c r="H280" s="22">
        <f t="shared" si="8"/>
        <v>0</v>
      </c>
      <c r="I280" s="14"/>
    </row>
    <row r="281" spans="1:9" ht="12.4" hidden="1" customHeight="1">
      <c r="A281" s="13"/>
      <c r="B281" s="1"/>
      <c r="C281" s="36"/>
      <c r="D281" s="138"/>
      <c r="E281" s="139"/>
      <c r="F281" s="43" t="str">
        <f>VLOOKUP(C281,'[2]Acha Air Sales Price List'!$B$1:$D$65536,3,FALSE)</f>
        <v>first line keep open</v>
      </c>
      <c r="G281" s="21">
        <f>ROUND(IF(ISBLANK(C281),0,VLOOKUP(C281,'[2]Acha Air Sales Price List'!$B$1:$X$65536,12,FALSE)*$L$14),2)</f>
        <v>0</v>
      </c>
      <c r="H281" s="22">
        <f t="shared" si="8"/>
        <v>0</v>
      </c>
      <c r="I281" s="14"/>
    </row>
    <row r="282" spans="1:9" ht="12.4" hidden="1" customHeight="1">
      <c r="A282" s="13"/>
      <c r="B282" s="1"/>
      <c r="C282" s="36"/>
      <c r="D282" s="138"/>
      <c r="E282" s="139"/>
      <c r="F282" s="43" t="str">
        <f>VLOOKUP(C282,'[2]Acha Air Sales Price List'!$B$1:$D$65536,3,FALSE)</f>
        <v>first line keep open</v>
      </c>
      <c r="G282" s="21">
        <f>ROUND(IF(ISBLANK(C282),0,VLOOKUP(C282,'[2]Acha Air Sales Price List'!$B$1:$X$65536,12,FALSE)*$L$14),2)</f>
        <v>0</v>
      </c>
      <c r="H282" s="22">
        <f t="shared" si="8"/>
        <v>0</v>
      </c>
      <c r="I282" s="14"/>
    </row>
    <row r="283" spans="1:9" ht="12.4" hidden="1" customHeight="1">
      <c r="A283" s="13"/>
      <c r="B283" s="1"/>
      <c r="C283" s="36"/>
      <c r="D283" s="138"/>
      <c r="E283" s="139"/>
      <c r="F283" s="43" t="str">
        <f>VLOOKUP(C283,'[2]Acha Air Sales Price List'!$B$1:$D$65536,3,FALSE)</f>
        <v>first line keep open</v>
      </c>
      <c r="G283" s="21">
        <f>ROUND(IF(ISBLANK(C283),0,VLOOKUP(C283,'[2]Acha Air Sales Price List'!$B$1:$X$65536,12,FALSE)*$L$14),2)</f>
        <v>0</v>
      </c>
      <c r="H283" s="22">
        <f t="shared" si="8"/>
        <v>0</v>
      </c>
      <c r="I283" s="14"/>
    </row>
    <row r="284" spans="1:9" ht="12.4" hidden="1" customHeight="1">
      <c r="A284" s="13"/>
      <c r="B284" s="1"/>
      <c r="C284" s="36"/>
      <c r="D284" s="138"/>
      <c r="E284" s="139"/>
      <c r="F284" s="43" t="str">
        <f>VLOOKUP(C284,'[2]Acha Air Sales Price List'!$B$1:$D$65536,3,FALSE)</f>
        <v>first line keep open</v>
      </c>
      <c r="G284" s="21">
        <f>ROUND(IF(ISBLANK(C284),0,VLOOKUP(C284,'[2]Acha Air Sales Price List'!$B$1:$X$65536,12,FALSE)*$L$14),2)</f>
        <v>0</v>
      </c>
      <c r="H284" s="22">
        <f t="shared" si="8"/>
        <v>0</v>
      </c>
      <c r="I284" s="14"/>
    </row>
    <row r="285" spans="1:9" ht="12.4" hidden="1" customHeight="1">
      <c r="A285" s="13"/>
      <c r="B285" s="1"/>
      <c r="C285" s="37"/>
      <c r="D285" s="138"/>
      <c r="E285" s="139"/>
      <c r="F285" s="43" t="str">
        <f>VLOOKUP(C285,'[2]Acha Air Sales Price List'!$B$1:$D$65536,3,FALSE)</f>
        <v>first line keep open</v>
      </c>
      <c r="G285" s="21">
        <f>ROUND(IF(ISBLANK(C285),0,VLOOKUP(C285,'[2]Acha Air Sales Price List'!$B$1:$X$65536,12,FALSE)*$L$14),2)</f>
        <v>0</v>
      </c>
      <c r="H285" s="22">
        <f>ROUND(IF(ISNUMBER(B285), G285*B285, 0),5)</f>
        <v>0</v>
      </c>
      <c r="I285" s="14"/>
    </row>
    <row r="286" spans="1:9" ht="12" hidden="1" customHeight="1">
      <c r="A286" s="13"/>
      <c r="B286" s="1"/>
      <c r="C286" s="36"/>
      <c r="D286" s="138"/>
      <c r="E286" s="139"/>
      <c r="F286" s="43" t="str">
        <f>VLOOKUP(C286,'[2]Acha Air Sales Price List'!$B$1:$D$65536,3,FALSE)</f>
        <v>first line keep open</v>
      </c>
      <c r="G286" s="21">
        <f>ROUND(IF(ISBLANK(C286),0,VLOOKUP(C286,'[2]Acha Air Sales Price List'!$B$1:$X$65536,12,FALSE)*$L$14),2)</f>
        <v>0</v>
      </c>
      <c r="H286" s="22">
        <f t="shared" ref="H286:H302" si="9">ROUND(IF(ISNUMBER(B286), G286*B286, 0),5)</f>
        <v>0</v>
      </c>
      <c r="I286" s="14"/>
    </row>
    <row r="287" spans="1:9" ht="12.4" hidden="1" customHeight="1">
      <c r="A287" s="13"/>
      <c r="B287" s="1"/>
      <c r="C287" s="36"/>
      <c r="D287" s="138"/>
      <c r="E287" s="139"/>
      <c r="F287" s="43" t="str">
        <f>VLOOKUP(C287,'[2]Acha Air Sales Price List'!$B$1:$D$65536,3,FALSE)</f>
        <v>first line keep open</v>
      </c>
      <c r="G287" s="21">
        <f>ROUND(IF(ISBLANK(C287),0,VLOOKUP(C287,'[2]Acha Air Sales Price List'!$B$1:$X$65536,12,FALSE)*$L$14),2)</f>
        <v>0</v>
      </c>
      <c r="H287" s="22">
        <f t="shared" si="9"/>
        <v>0</v>
      </c>
      <c r="I287" s="14"/>
    </row>
    <row r="288" spans="1:9" ht="12.4" hidden="1" customHeight="1">
      <c r="A288" s="13"/>
      <c r="B288" s="1"/>
      <c r="C288" s="36"/>
      <c r="D288" s="138"/>
      <c r="E288" s="139"/>
      <c r="F288" s="43" t="str">
        <f>VLOOKUP(C288,'[2]Acha Air Sales Price List'!$B$1:$D$65536,3,FALSE)</f>
        <v>first line keep open</v>
      </c>
      <c r="G288" s="21">
        <f>ROUND(IF(ISBLANK(C288),0,VLOOKUP(C288,'[2]Acha Air Sales Price List'!$B$1:$X$65536,12,FALSE)*$L$14),2)</f>
        <v>0</v>
      </c>
      <c r="H288" s="22">
        <f t="shared" si="9"/>
        <v>0</v>
      </c>
      <c r="I288" s="14"/>
    </row>
    <row r="289" spans="1:9" ht="12.4" hidden="1" customHeight="1">
      <c r="A289" s="13"/>
      <c r="B289" s="1"/>
      <c r="C289" s="36"/>
      <c r="D289" s="138"/>
      <c r="E289" s="139"/>
      <c r="F289" s="43" t="str">
        <f>VLOOKUP(C289,'[2]Acha Air Sales Price List'!$B$1:$D$65536,3,FALSE)</f>
        <v>first line keep open</v>
      </c>
      <c r="G289" s="21">
        <f>ROUND(IF(ISBLANK(C289),0,VLOOKUP(C289,'[2]Acha Air Sales Price List'!$B$1:$X$65536,12,FALSE)*$L$14),2)</f>
        <v>0</v>
      </c>
      <c r="H289" s="22">
        <f t="shared" si="9"/>
        <v>0</v>
      </c>
      <c r="I289" s="14"/>
    </row>
    <row r="290" spans="1:9" ht="12.4" hidden="1" customHeight="1">
      <c r="A290" s="13"/>
      <c r="B290" s="1"/>
      <c r="C290" s="36"/>
      <c r="D290" s="138"/>
      <c r="E290" s="139"/>
      <c r="F290" s="43" t="str">
        <f>VLOOKUP(C290,'[2]Acha Air Sales Price List'!$B$1:$D$65536,3,FALSE)</f>
        <v>first line keep open</v>
      </c>
      <c r="G290" s="21">
        <f>ROUND(IF(ISBLANK(C290),0,VLOOKUP(C290,'[2]Acha Air Sales Price List'!$B$1:$X$65536,12,FALSE)*$L$14),2)</f>
        <v>0</v>
      </c>
      <c r="H290" s="22">
        <f t="shared" si="9"/>
        <v>0</v>
      </c>
      <c r="I290" s="14"/>
    </row>
    <row r="291" spans="1:9" ht="12.4" hidden="1" customHeight="1">
      <c r="A291" s="13"/>
      <c r="B291" s="1"/>
      <c r="C291" s="36"/>
      <c r="D291" s="138"/>
      <c r="E291" s="139"/>
      <c r="F291" s="43" t="str">
        <f>VLOOKUP(C291,'[2]Acha Air Sales Price List'!$B$1:$D$65536,3,FALSE)</f>
        <v>first line keep open</v>
      </c>
      <c r="G291" s="21">
        <f>ROUND(IF(ISBLANK(C291),0,VLOOKUP(C291,'[2]Acha Air Sales Price List'!$B$1:$X$65536,12,FALSE)*$L$14),2)</f>
        <v>0</v>
      </c>
      <c r="H291" s="22">
        <f t="shared" si="9"/>
        <v>0</v>
      </c>
      <c r="I291" s="14"/>
    </row>
    <row r="292" spans="1:9" ht="12.4" hidden="1" customHeight="1">
      <c r="A292" s="13"/>
      <c r="B292" s="1"/>
      <c r="C292" s="36"/>
      <c r="D292" s="138"/>
      <c r="E292" s="139"/>
      <c r="F292" s="43" t="str">
        <f>VLOOKUP(C292,'[2]Acha Air Sales Price List'!$B$1:$D$65536,3,FALSE)</f>
        <v>first line keep open</v>
      </c>
      <c r="G292" s="21">
        <f>ROUND(IF(ISBLANK(C292),0,VLOOKUP(C292,'[2]Acha Air Sales Price List'!$B$1:$X$65536,12,FALSE)*$L$14),2)</f>
        <v>0</v>
      </c>
      <c r="H292" s="22">
        <f t="shared" si="9"/>
        <v>0</v>
      </c>
      <c r="I292" s="14"/>
    </row>
    <row r="293" spans="1:9" ht="12.4" hidden="1" customHeight="1">
      <c r="A293" s="13"/>
      <c r="B293" s="1"/>
      <c r="C293" s="36"/>
      <c r="D293" s="138"/>
      <c r="E293" s="139"/>
      <c r="F293" s="43" t="str">
        <f>VLOOKUP(C293,'[2]Acha Air Sales Price List'!$B$1:$D$65536,3,FALSE)</f>
        <v>first line keep open</v>
      </c>
      <c r="G293" s="21">
        <f>ROUND(IF(ISBLANK(C293),0,VLOOKUP(C293,'[2]Acha Air Sales Price List'!$B$1:$X$65536,12,FALSE)*$L$14),2)</f>
        <v>0</v>
      </c>
      <c r="H293" s="22">
        <f t="shared" si="9"/>
        <v>0</v>
      </c>
      <c r="I293" s="14"/>
    </row>
    <row r="294" spans="1:9" ht="12.4" hidden="1" customHeight="1">
      <c r="A294" s="13"/>
      <c r="B294" s="1"/>
      <c r="C294" s="36"/>
      <c r="D294" s="138"/>
      <c r="E294" s="139"/>
      <c r="F294" s="43" t="str">
        <f>VLOOKUP(C294,'[2]Acha Air Sales Price List'!$B$1:$D$65536,3,FALSE)</f>
        <v>first line keep open</v>
      </c>
      <c r="G294" s="21">
        <f>ROUND(IF(ISBLANK(C294),0,VLOOKUP(C294,'[2]Acha Air Sales Price List'!$B$1:$X$65536,12,FALSE)*$L$14),2)</f>
        <v>0</v>
      </c>
      <c r="H294" s="22">
        <f t="shared" si="9"/>
        <v>0</v>
      </c>
      <c r="I294" s="14"/>
    </row>
    <row r="295" spans="1:9" ht="12.4" hidden="1" customHeight="1">
      <c r="A295" s="13"/>
      <c r="B295" s="1"/>
      <c r="C295" s="36"/>
      <c r="D295" s="138"/>
      <c r="E295" s="139"/>
      <c r="F295" s="43" t="str">
        <f>VLOOKUP(C295,'[2]Acha Air Sales Price List'!$B$1:$D$65536,3,FALSE)</f>
        <v>first line keep open</v>
      </c>
      <c r="G295" s="21">
        <f>ROUND(IF(ISBLANK(C295),0,VLOOKUP(C295,'[2]Acha Air Sales Price List'!$B$1:$X$65536,12,FALSE)*$L$14),2)</f>
        <v>0</v>
      </c>
      <c r="H295" s="22">
        <f t="shared" si="9"/>
        <v>0</v>
      </c>
      <c r="I295" s="14"/>
    </row>
    <row r="296" spans="1:9" ht="12.4" hidden="1" customHeight="1">
      <c r="A296" s="13"/>
      <c r="B296" s="1"/>
      <c r="C296" s="36"/>
      <c r="D296" s="138"/>
      <c r="E296" s="139"/>
      <c r="F296" s="43" t="str">
        <f>VLOOKUP(C296,'[2]Acha Air Sales Price List'!$B$1:$D$65536,3,FALSE)</f>
        <v>first line keep open</v>
      </c>
      <c r="G296" s="21">
        <f>ROUND(IF(ISBLANK(C296),0,VLOOKUP(C296,'[2]Acha Air Sales Price List'!$B$1:$X$65536,12,FALSE)*$L$14),2)</f>
        <v>0</v>
      </c>
      <c r="H296" s="22">
        <f t="shared" si="9"/>
        <v>0</v>
      </c>
      <c r="I296" s="14"/>
    </row>
    <row r="297" spans="1:9" ht="12.4" hidden="1" customHeight="1">
      <c r="A297" s="13"/>
      <c r="B297" s="1"/>
      <c r="C297" s="36"/>
      <c r="D297" s="138"/>
      <c r="E297" s="139"/>
      <c r="F297" s="43" t="str">
        <f>VLOOKUP(C297,'[2]Acha Air Sales Price List'!$B$1:$D$65536,3,FALSE)</f>
        <v>first line keep open</v>
      </c>
      <c r="G297" s="21">
        <f>ROUND(IF(ISBLANK(C297),0,VLOOKUP(C297,'[2]Acha Air Sales Price List'!$B$1:$X$65536,12,FALSE)*$L$14),2)</f>
        <v>0</v>
      </c>
      <c r="H297" s="22">
        <f t="shared" si="9"/>
        <v>0</v>
      </c>
      <c r="I297" s="14"/>
    </row>
    <row r="298" spans="1:9" ht="12.4" hidden="1" customHeight="1">
      <c r="A298" s="13"/>
      <c r="B298" s="1"/>
      <c r="C298" s="36"/>
      <c r="D298" s="138"/>
      <c r="E298" s="139"/>
      <c r="F298" s="43" t="str">
        <f>VLOOKUP(C298,'[2]Acha Air Sales Price List'!$B$1:$D$65536,3,FALSE)</f>
        <v>first line keep open</v>
      </c>
      <c r="G298" s="21">
        <f>ROUND(IF(ISBLANK(C298),0,VLOOKUP(C298,'[2]Acha Air Sales Price List'!$B$1:$X$65536,12,FALSE)*$L$14),2)</f>
        <v>0</v>
      </c>
      <c r="H298" s="22">
        <f t="shared" si="9"/>
        <v>0</v>
      </c>
      <c r="I298" s="14"/>
    </row>
    <row r="299" spans="1:9" ht="12.4" hidden="1" customHeight="1">
      <c r="A299" s="13"/>
      <c r="B299" s="1"/>
      <c r="C299" s="36"/>
      <c r="D299" s="138"/>
      <c r="E299" s="139"/>
      <c r="F299" s="43" t="str">
        <f>VLOOKUP(C299,'[2]Acha Air Sales Price List'!$B$1:$D$65536,3,FALSE)</f>
        <v>first line keep open</v>
      </c>
      <c r="G299" s="21">
        <f>ROUND(IF(ISBLANK(C299),0,VLOOKUP(C299,'[2]Acha Air Sales Price List'!$B$1:$X$65536,12,FALSE)*$L$14),2)</f>
        <v>0</v>
      </c>
      <c r="H299" s="22">
        <f t="shared" si="9"/>
        <v>0</v>
      </c>
      <c r="I299" s="14"/>
    </row>
    <row r="300" spans="1:9" ht="12.4" hidden="1" customHeight="1">
      <c r="A300" s="13"/>
      <c r="B300" s="1"/>
      <c r="C300" s="36"/>
      <c r="D300" s="138"/>
      <c r="E300" s="139"/>
      <c r="F300" s="43" t="str">
        <f>VLOOKUP(C300,'[2]Acha Air Sales Price List'!$B$1:$D$65536,3,FALSE)</f>
        <v>first line keep open</v>
      </c>
      <c r="G300" s="21">
        <f>ROUND(IF(ISBLANK(C300),0,VLOOKUP(C300,'[2]Acha Air Sales Price List'!$B$1:$X$65536,12,FALSE)*$L$14),2)</f>
        <v>0</v>
      </c>
      <c r="H300" s="22">
        <f t="shared" si="9"/>
        <v>0</v>
      </c>
      <c r="I300" s="14"/>
    </row>
    <row r="301" spans="1:9" ht="12.4" hidden="1" customHeight="1">
      <c r="A301" s="13"/>
      <c r="B301" s="1"/>
      <c r="C301" s="37"/>
      <c r="D301" s="138"/>
      <c r="E301" s="139"/>
      <c r="F301" s="43" t="str">
        <f>VLOOKUP(C301,'[2]Acha Air Sales Price List'!$B$1:$D$65536,3,FALSE)</f>
        <v>first line keep open</v>
      </c>
      <c r="G301" s="21">
        <f>ROUND(IF(ISBLANK(C301),0,VLOOKUP(C301,'[2]Acha Air Sales Price List'!$B$1:$X$65536,12,FALSE)*$L$14),2)</f>
        <v>0</v>
      </c>
      <c r="H301" s="22">
        <f t="shared" si="9"/>
        <v>0</v>
      </c>
      <c r="I301" s="14"/>
    </row>
    <row r="302" spans="1:9" ht="12.4" hidden="1" customHeight="1">
      <c r="A302" s="13"/>
      <c r="B302" s="1"/>
      <c r="C302" s="37"/>
      <c r="D302" s="138"/>
      <c r="E302" s="139"/>
      <c r="F302" s="43" t="str">
        <f>VLOOKUP(C302,'[2]Acha Air Sales Price List'!$B$1:$D$65536,3,FALSE)</f>
        <v>first line keep open</v>
      </c>
      <c r="G302" s="21">
        <f>ROUND(IF(ISBLANK(C302),0,VLOOKUP(C302,'[2]Acha Air Sales Price List'!$B$1:$X$65536,12,FALSE)*$L$14),2)</f>
        <v>0</v>
      </c>
      <c r="H302" s="22">
        <f t="shared" si="9"/>
        <v>0</v>
      </c>
      <c r="I302" s="14"/>
    </row>
    <row r="303" spans="1:9" ht="12.4" hidden="1" customHeight="1">
      <c r="A303" s="13"/>
      <c r="B303" s="1"/>
      <c r="C303" s="36"/>
      <c r="D303" s="138"/>
      <c r="E303" s="139"/>
      <c r="F303" s="43" t="str">
        <f>VLOOKUP(C303,'[2]Acha Air Sales Price List'!$B$1:$D$65536,3,FALSE)</f>
        <v>first line keep open</v>
      </c>
      <c r="G303" s="21">
        <f>ROUND(IF(ISBLANK(C303),0,VLOOKUP(C303,'[2]Acha Air Sales Price List'!$B$1:$X$65536,12,FALSE)*$L$14),2)</f>
        <v>0</v>
      </c>
      <c r="H303" s="22">
        <f>ROUND(IF(ISNUMBER(B303), G303*B303, 0),5)</f>
        <v>0</v>
      </c>
      <c r="I303" s="14"/>
    </row>
    <row r="304" spans="1:9" ht="12.4" hidden="1" customHeight="1">
      <c r="A304" s="13"/>
      <c r="B304" s="1"/>
      <c r="C304" s="36"/>
      <c r="D304" s="138"/>
      <c r="E304" s="139"/>
      <c r="F304" s="43" t="str">
        <f>VLOOKUP(C304,'[2]Acha Air Sales Price List'!$B$1:$D$65536,3,FALSE)</f>
        <v>first line keep open</v>
      </c>
      <c r="G304" s="21">
        <f>ROUND(IF(ISBLANK(C304),0,VLOOKUP(C304,'[2]Acha Air Sales Price List'!$B$1:$X$65536,12,FALSE)*$L$14),2)</f>
        <v>0</v>
      </c>
      <c r="H304" s="22">
        <f t="shared" ref="H304:H341" si="10"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138"/>
      <c r="E305" s="139"/>
      <c r="F305" s="43" t="str">
        <f>VLOOKUP(C305,'[2]Acha Air Sales Price List'!$B$1:$D$65536,3,FALSE)</f>
        <v>first line keep open</v>
      </c>
      <c r="G305" s="21">
        <f>ROUND(IF(ISBLANK(C305),0,VLOOKUP(C305,'[2]Acha Air Sales Price List'!$B$1:$X$65536,12,FALSE)*$L$14),2)</f>
        <v>0</v>
      </c>
      <c r="H305" s="22">
        <f t="shared" si="10"/>
        <v>0</v>
      </c>
      <c r="I305" s="14"/>
    </row>
    <row r="306" spans="1:9" ht="12.4" hidden="1" customHeight="1">
      <c r="A306" s="13"/>
      <c r="B306" s="1"/>
      <c r="C306" s="36"/>
      <c r="D306" s="138"/>
      <c r="E306" s="139"/>
      <c r="F306" s="43" t="str">
        <f>VLOOKUP(C306,'[2]Acha Air Sales Price List'!$B$1:$D$65536,3,FALSE)</f>
        <v>first line keep open</v>
      </c>
      <c r="G306" s="21">
        <f>ROUND(IF(ISBLANK(C306),0,VLOOKUP(C306,'[2]Acha Air Sales Price List'!$B$1:$X$65536,12,FALSE)*$L$14),2)</f>
        <v>0</v>
      </c>
      <c r="H306" s="22">
        <f t="shared" si="10"/>
        <v>0</v>
      </c>
      <c r="I306" s="14"/>
    </row>
    <row r="307" spans="1:9" ht="12.4" hidden="1" customHeight="1">
      <c r="A307" s="13"/>
      <c r="B307" s="1"/>
      <c r="C307" s="36"/>
      <c r="D307" s="138"/>
      <c r="E307" s="139"/>
      <c r="F307" s="43" t="str">
        <f>VLOOKUP(C307,'[2]Acha Air Sales Price List'!$B$1:$D$65536,3,FALSE)</f>
        <v>first line keep open</v>
      </c>
      <c r="G307" s="21">
        <f>ROUND(IF(ISBLANK(C307),0,VLOOKUP(C307,'[2]Acha Air Sales Price List'!$B$1:$X$65536,12,FALSE)*$L$14),2)</f>
        <v>0</v>
      </c>
      <c r="H307" s="22">
        <f t="shared" si="10"/>
        <v>0</v>
      </c>
      <c r="I307" s="14"/>
    </row>
    <row r="308" spans="1:9" ht="12.4" hidden="1" customHeight="1">
      <c r="A308" s="13"/>
      <c r="B308" s="1"/>
      <c r="C308" s="36"/>
      <c r="D308" s="138"/>
      <c r="E308" s="139"/>
      <c r="F308" s="43" t="str">
        <f>VLOOKUP(C308,'[2]Acha Air Sales Price List'!$B$1:$D$65536,3,FALSE)</f>
        <v>first line keep open</v>
      </c>
      <c r="G308" s="21">
        <f>ROUND(IF(ISBLANK(C308),0,VLOOKUP(C308,'[2]Acha Air Sales Price List'!$B$1:$X$65536,12,FALSE)*$L$14),2)</f>
        <v>0</v>
      </c>
      <c r="H308" s="22">
        <f t="shared" si="10"/>
        <v>0</v>
      </c>
      <c r="I308" s="14"/>
    </row>
    <row r="309" spans="1:9" ht="12.4" hidden="1" customHeight="1">
      <c r="A309" s="13"/>
      <c r="B309" s="1"/>
      <c r="C309" s="36"/>
      <c r="D309" s="138"/>
      <c r="E309" s="139"/>
      <c r="F309" s="43" t="str">
        <f>VLOOKUP(C309,'[2]Acha Air Sales Price List'!$B$1:$D$65536,3,FALSE)</f>
        <v>first line keep open</v>
      </c>
      <c r="G309" s="21">
        <f>ROUND(IF(ISBLANK(C309),0,VLOOKUP(C309,'[2]Acha Air Sales Price List'!$B$1:$X$65536,12,FALSE)*$L$14),2)</f>
        <v>0</v>
      </c>
      <c r="H309" s="22">
        <f t="shared" si="10"/>
        <v>0</v>
      </c>
      <c r="I309" s="14"/>
    </row>
    <row r="310" spans="1:9" ht="12.4" hidden="1" customHeight="1">
      <c r="A310" s="13"/>
      <c r="B310" s="1"/>
      <c r="C310" s="36"/>
      <c r="D310" s="138"/>
      <c r="E310" s="139"/>
      <c r="F310" s="43" t="str">
        <f>VLOOKUP(C310,'[2]Acha Air Sales Price List'!$B$1:$D$65536,3,FALSE)</f>
        <v>first line keep open</v>
      </c>
      <c r="G310" s="21">
        <f>ROUND(IF(ISBLANK(C310),0,VLOOKUP(C310,'[2]Acha Air Sales Price List'!$B$1:$X$65536,12,FALSE)*$L$14),2)</f>
        <v>0</v>
      </c>
      <c r="H310" s="22">
        <f t="shared" si="10"/>
        <v>0</v>
      </c>
      <c r="I310" s="14"/>
    </row>
    <row r="311" spans="1:9" ht="12.4" hidden="1" customHeight="1">
      <c r="A311" s="13"/>
      <c r="B311" s="1"/>
      <c r="C311" s="36"/>
      <c r="D311" s="138"/>
      <c r="E311" s="139"/>
      <c r="F311" s="43" t="str">
        <f>VLOOKUP(C311,'[2]Acha Air Sales Price List'!$B$1:$D$65536,3,FALSE)</f>
        <v>first line keep open</v>
      </c>
      <c r="G311" s="21">
        <f>ROUND(IF(ISBLANK(C311),0,VLOOKUP(C311,'[2]Acha Air Sales Price List'!$B$1:$X$65536,12,FALSE)*$L$14),2)</f>
        <v>0</v>
      </c>
      <c r="H311" s="22">
        <f t="shared" si="10"/>
        <v>0</v>
      </c>
      <c r="I311" s="14"/>
    </row>
    <row r="312" spans="1:9" ht="12.4" hidden="1" customHeight="1">
      <c r="A312" s="13"/>
      <c r="B312" s="1"/>
      <c r="C312" s="36"/>
      <c r="D312" s="138"/>
      <c r="E312" s="139"/>
      <c r="F312" s="43" t="str">
        <f>VLOOKUP(C312,'[2]Acha Air Sales Price List'!$B$1:$D$65536,3,FALSE)</f>
        <v>first line keep open</v>
      </c>
      <c r="G312" s="21">
        <f>ROUND(IF(ISBLANK(C312),0,VLOOKUP(C312,'[2]Acha Air Sales Price List'!$B$1:$X$65536,12,FALSE)*$L$14),2)</f>
        <v>0</v>
      </c>
      <c r="H312" s="22">
        <f t="shared" si="10"/>
        <v>0</v>
      </c>
      <c r="I312" s="14"/>
    </row>
    <row r="313" spans="1:9" ht="12.4" hidden="1" customHeight="1">
      <c r="A313" s="13"/>
      <c r="B313" s="1"/>
      <c r="C313" s="36"/>
      <c r="D313" s="138"/>
      <c r="E313" s="139"/>
      <c r="F313" s="43" t="str">
        <f>VLOOKUP(C313,'[2]Acha Air Sales Price List'!$B$1:$D$65536,3,FALSE)</f>
        <v>first line keep open</v>
      </c>
      <c r="G313" s="21">
        <f>ROUND(IF(ISBLANK(C313),0,VLOOKUP(C313,'[2]Acha Air Sales Price List'!$B$1:$X$65536,12,FALSE)*$L$14),2)</f>
        <v>0</v>
      </c>
      <c r="H313" s="22">
        <f t="shared" si="10"/>
        <v>0</v>
      </c>
      <c r="I313" s="14"/>
    </row>
    <row r="314" spans="1:9" ht="12.4" hidden="1" customHeight="1">
      <c r="A314" s="13"/>
      <c r="B314" s="1"/>
      <c r="C314" s="37"/>
      <c r="D314" s="138"/>
      <c r="E314" s="139"/>
      <c r="F314" s="43" t="str">
        <f>VLOOKUP(C314,'[2]Acha Air Sales Price List'!$B$1:$D$65536,3,FALSE)</f>
        <v>first line keep open</v>
      </c>
      <c r="G314" s="21">
        <f>ROUND(IF(ISBLANK(C314),0,VLOOKUP(C314,'[2]Acha Air Sales Price List'!$B$1:$X$65536,12,FALSE)*$L$14),2)</f>
        <v>0</v>
      </c>
      <c r="H314" s="22">
        <f t="shared" si="10"/>
        <v>0</v>
      </c>
      <c r="I314" s="14"/>
    </row>
    <row r="315" spans="1:9" ht="12" hidden="1" customHeight="1">
      <c r="A315" s="13"/>
      <c r="B315" s="1"/>
      <c r="C315" s="36"/>
      <c r="D315" s="138"/>
      <c r="E315" s="139"/>
      <c r="F315" s="43" t="str">
        <f>VLOOKUP(C315,'[2]Acha Air Sales Price List'!$B$1:$D$65536,3,FALSE)</f>
        <v>first line keep open</v>
      </c>
      <c r="G315" s="21">
        <f>ROUND(IF(ISBLANK(C315),0,VLOOKUP(C315,'[2]Acha Air Sales Price List'!$B$1:$X$65536,12,FALSE)*$L$14),2)</f>
        <v>0</v>
      </c>
      <c r="H315" s="22">
        <f t="shared" si="10"/>
        <v>0</v>
      </c>
      <c r="I315" s="14"/>
    </row>
    <row r="316" spans="1:9" ht="12.4" hidden="1" customHeight="1">
      <c r="A316" s="13"/>
      <c r="B316" s="1"/>
      <c r="C316" s="36"/>
      <c r="D316" s="138"/>
      <c r="E316" s="139"/>
      <c r="F316" s="43" t="str">
        <f>VLOOKUP(C316,'[2]Acha Air Sales Price List'!$B$1:$D$65536,3,FALSE)</f>
        <v>first line keep open</v>
      </c>
      <c r="G316" s="21">
        <f>ROUND(IF(ISBLANK(C316),0,VLOOKUP(C316,'[2]Acha Air Sales Price List'!$B$1:$X$65536,12,FALSE)*$L$14),2)</f>
        <v>0</v>
      </c>
      <c r="H316" s="22">
        <f t="shared" si="10"/>
        <v>0</v>
      </c>
      <c r="I316" s="14"/>
    </row>
    <row r="317" spans="1:9" ht="12.4" hidden="1" customHeight="1">
      <c r="A317" s="13"/>
      <c r="B317" s="1"/>
      <c r="C317" s="36"/>
      <c r="D317" s="138"/>
      <c r="E317" s="139"/>
      <c r="F317" s="43" t="str">
        <f>VLOOKUP(C317,'[2]Acha Air Sales Price List'!$B$1:$D$65536,3,FALSE)</f>
        <v>first line keep open</v>
      </c>
      <c r="G317" s="21">
        <f>ROUND(IF(ISBLANK(C317),0,VLOOKUP(C317,'[2]Acha Air Sales Price List'!$B$1:$X$65536,12,FALSE)*$L$14),2)</f>
        <v>0</v>
      </c>
      <c r="H317" s="22">
        <f t="shared" si="10"/>
        <v>0</v>
      </c>
      <c r="I317" s="14"/>
    </row>
    <row r="318" spans="1:9" ht="12.4" hidden="1" customHeight="1">
      <c r="A318" s="13"/>
      <c r="B318" s="1"/>
      <c r="C318" s="36"/>
      <c r="D318" s="138"/>
      <c r="E318" s="139"/>
      <c r="F318" s="43" t="str">
        <f>VLOOKUP(C318,'[2]Acha Air Sales Price List'!$B$1:$D$65536,3,FALSE)</f>
        <v>first line keep open</v>
      </c>
      <c r="G318" s="21">
        <f>ROUND(IF(ISBLANK(C318),0,VLOOKUP(C318,'[2]Acha Air Sales Price List'!$B$1:$X$65536,12,FALSE)*$L$14),2)</f>
        <v>0</v>
      </c>
      <c r="H318" s="22">
        <f t="shared" si="10"/>
        <v>0</v>
      </c>
      <c r="I318" s="14"/>
    </row>
    <row r="319" spans="1:9" ht="12.4" hidden="1" customHeight="1">
      <c r="A319" s="13"/>
      <c r="B319" s="1"/>
      <c r="C319" s="36"/>
      <c r="D319" s="138"/>
      <c r="E319" s="139"/>
      <c r="F319" s="43" t="str">
        <f>VLOOKUP(C319,'[2]Acha Air Sales Price List'!$B$1:$D$65536,3,FALSE)</f>
        <v>first line keep open</v>
      </c>
      <c r="G319" s="21">
        <f>ROUND(IF(ISBLANK(C319),0,VLOOKUP(C319,'[2]Acha Air Sales Price List'!$B$1:$X$65536,12,FALSE)*$L$14),2)</f>
        <v>0</v>
      </c>
      <c r="H319" s="22">
        <f t="shared" si="10"/>
        <v>0</v>
      </c>
      <c r="I319" s="14"/>
    </row>
    <row r="320" spans="1:9" ht="12.4" hidden="1" customHeight="1">
      <c r="A320" s="13"/>
      <c r="B320" s="1"/>
      <c r="C320" s="36"/>
      <c r="D320" s="138"/>
      <c r="E320" s="139"/>
      <c r="F320" s="43" t="str">
        <f>VLOOKUP(C320,'[2]Acha Air Sales Price List'!$B$1:$D$65536,3,FALSE)</f>
        <v>first line keep open</v>
      </c>
      <c r="G320" s="21">
        <f>ROUND(IF(ISBLANK(C320),0,VLOOKUP(C320,'[2]Acha Air Sales Price List'!$B$1:$X$65536,12,FALSE)*$L$14),2)</f>
        <v>0</v>
      </c>
      <c r="H320" s="22">
        <f t="shared" si="10"/>
        <v>0</v>
      </c>
      <c r="I320" s="14"/>
    </row>
    <row r="321" spans="1:9" ht="12.4" hidden="1" customHeight="1">
      <c r="A321" s="13"/>
      <c r="B321" s="1"/>
      <c r="C321" s="36"/>
      <c r="D321" s="138"/>
      <c r="E321" s="139"/>
      <c r="F321" s="43" t="str">
        <f>VLOOKUP(C321,'[2]Acha Air Sales Price List'!$B$1:$D$65536,3,FALSE)</f>
        <v>first line keep open</v>
      </c>
      <c r="G321" s="21">
        <f>ROUND(IF(ISBLANK(C321),0,VLOOKUP(C321,'[2]Acha Air Sales Price List'!$B$1:$X$65536,12,FALSE)*$L$14),2)</f>
        <v>0</v>
      </c>
      <c r="H321" s="22">
        <f t="shared" si="10"/>
        <v>0</v>
      </c>
      <c r="I321" s="14"/>
    </row>
    <row r="322" spans="1:9" ht="12.4" hidden="1" customHeight="1">
      <c r="A322" s="13"/>
      <c r="B322" s="1"/>
      <c r="C322" s="36"/>
      <c r="D322" s="138"/>
      <c r="E322" s="139"/>
      <c r="F322" s="43" t="str">
        <f>VLOOKUP(C322,'[2]Acha Air Sales Price List'!$B$1:$D$65536,3,FALSE)</f>
        <v>first line keep open</v>
      </c>
      <c r="G322" s="21">
        <f>ROUND(IF(ISBLANK(C322),0,VLOOKUP(C322,'[2]Acha Air Sales Price List'!$B$1:$X$65536,12,FALSE)*$L$14),2)</f>
        <v>0</v>
      </c>
      <c r="H322" s="22">
        <f t="shared" si="10"/>
        <v>0</v>
      </c>
      <c r="I322" s="14"/>
    </row>
    <row r="323" spans="1:9" ht="12.4" hidden="1" customHeight="1">
      <c r="A323" s="13"/>
      <c r="B323" s="1"/>
      <c r="C323" s="36"/>
      <c r="D323" s="138"/>
      <c r="E323" s="139"/>
      <c r="F323" s="43" t="str">
        <f>VLOOKUP(C323,'[2]Acha Air Sales Price List'!$B$1:$D$65536,3,FALSE)</f>
        <v>first line keep open</v>
      </c>
      <c r="G323" s="21">
        <f>ROUND(IF(ISBLANK(C323),0,VLOOKUP(C323,'[2]Acha Air Sales Price List'!$B$1:$X$65536,12,FALSE)*$L$14),2)</f>
        <v>0</v>
      </c>
      <c r="H323" s="22">
        <f t="shared" si="10"/>
        <v>0</v>
      </c>
      <c r="I323" s="14"/>
    </row>
    <row r="324" spans="1:9" ht="12.4" hidden="1" customHeight="1">
      <c r="A324" s="13"/>
      <c r="B324" s="1"/>
      <c r="C324" s="36"/>
      <c r="D324" s="138"/>
      <c r="E324" s="139"/>
      <c r="F324" s="43" t="str">
        <f>VLOOKUP(C324,'[2]Acha Air Sales Price List'!$B$1:$D$65536,3,FALSE)</f>
        <v>first line keep open</v>
      </c>
      <c r="G324" s="21">
        <f>ROUND(IF(ISBLANK(C324),0,VLOOKUP(C324,'[2]Acha Air Sales Price List'!$B$1:$X$65536,12,FALSE)*$L$14),2)</f>
        <v>0</v>
      </c>
      <c r="H324" s="22">
        <f t="shared" si="10"/>
        <v>0</v>
      </c>
      <c r="I324" s="14"/>
    </row>
    <row r="325" spans="1:9" ht="12.4" hidden="1" customHeight="1">
      <c r="A325" s="13"/>
      <c r="B325" s="1"/>
      <c r="C325" s="36"/>
      <c r="D325" s="138"/>
      <c r="E325" s="139"/>
      <c r="F325" s="43" t="str">
        <f>VLOOKUP(C325,'[2]Acha Air Sales Price List'!$B$1:$D$65536,3,FALSE)</f>
        <v>first line keep open</v>
      </c>
      <c r="G325" s="21">
        <f>ROUND(IF(ISBLANK(C325),0,VLOOKUP(C325,'[2]Acha Air Sales Price List'!$B$1:$X$65536,12,FALSE)*$L$14),2)</f>
        <v>0</v>
      </c>
      <c r="H325" s="22">
        <f t="shared" si="10"/>
        <v>0</v>
      </c>
      <c r="I325" s="14"/>
    </row>
    <row r="326" spans="1:9" ht="12.4" hidden="1" customHeight="1">
      <c r="A326" s="13"/>
      <c r="B326" s="1"/>
      <c r="C326" s="36"/>
      <c r="D326" s="138"/>
      <c r="E326" s="139"/>
      <c r="F326" s="43" t="str">
        <f>VLOOKUP(C326,'[2]Acha Air Sales Price List'!$B$1:$D$65536,3,FALSE)</f>
        <v>first line keep open</v>
      </c>
      <c r="G326" s="21">
        <f>ROUND(IF(ISBLANK(C326),0,VLOOKUP(C326,'[2]Acha Air Sales Price List'!$B$1:$X$65536,12,FALSE)*$L$14),2)</f>
        <v>0</v>
      </c>
      <c r="H326" s="22">
        <f t="shared" si="10"/>
        <v>0</v>
      </c>
      <c r="I326" s="14"/>
    </row>
    <row r="327" spans="1:9" ht="12.4" hidden="1" customHeight="1">
      <c r="A327" s="13"/>
      <c r="B327" s="1"/>
      <c r="C327" s="36"/>
      <c r="D327" s="138"/>
      <c r="E327" s="139"/>
      <c r="F327" s="43" t="str">
        <f>VLOOKUP(C327,'[2]Acha Air Sales Price List'!$B$1:$D$65536,3,FALSE)</f>
        <v>first line keep open</v>
      </c>
      <c r="G327" s="21">
        <f>ROUND(IF(ISBLANK(C327),0,VLOOKUP(C327,'[2]Acha Air Sales Price List'!$B$1:$X$65536,12,FALSE)*$L$14),2)</f>
        <v>0</v>
      </c>
      <c r="H327" s="22">
        <f t="shared" si="10"/>
        <v>0</v>
      </c>
      <c r="I327" s="14"/>
    </row>
    <row r="328" spans="1:9" ht="12.4" hidden="1" customHeight="1">
      <c r="A328" s="13"/>
      <c r="B328" s="1"/>
      <c r="C328" s="36"/>
      <c r="D328" s="138"/>
      <c r="E328" s="139"/>
      <c r="F328" s="43" t="str">
        <f>VLOOKUP(C328,'[2]Acha Air Sales Price List'!$B$1:$D$65536,3,FALSE)</f>
        <v>first line keep open</v>
      </c>
      <c r="G328" s="21">
        <f>ROUND(IF(ISBLANK(C328),0,VLOOKUP(C328,'[2]Acha Air Sales Price List'!$B$1:$X$65536,12,FALSE)*$L$14),2)</f>
        <v>0</v>
      </c>
      <c r="H328" s="22">
        <f t="shared" si="10"/>
        <v>0</v>
      </c>
      <c r="I328" s="14"/>
    </row>
    <row r="329" spans="1:9" ht="12.4" hidden="1" customHeight="1">
      <c r="A329" s="13"/>
      <c r="B329" s="1"/>
      <c r="C329" s="36"/>
      <c r="D329" s="138"/>
      <c r="E329" s="139"/>
      <c r="F329" s="43" t="str">
        <f>VLOOKUP(C329,'[2]Acha Air Sales Price List'!$B$1:$D$65536,3,FALSE)</f>
        <v>first line keep open</v>
      </c>
      <c r="G329" s="21">
        <f>ROUND(IF(ISBLANK(C329),0,VLOOKUP(C329,'[2]Acha Air Sales Price List'!$B$1:$X$65536,12,FALSE)*$L$14),2)</f>
        <v>0</v>
      </c>
      <c r="H329" s="22">
        <f t="shared" si="10"/>
        <v>0</v>
      </c>
      <c r="I329" s="14"/>
    </row>
    <row r="330" spans="1:9" ht="12.4" hidden="1" customHeight="1">
      <c r="A330" s="13"/>
      <c r="B330" s="1"/>
      <c r="C330" s="36"/>
      <c r="D330" s="138"/>
      <c r="E330" s="139"/>
      <c r="F330" s="43" t="str">
        <f>VLOOKUP(C330,'[2]Acha Air Sales Price List'!$B$1:$D$65536,3,FALSE)</f>
        <v>first line keep open</v>
      </c>
      <c r="G330" s="21">
        <f>ROUND(IF(ISBLANK(C330),0,VLOOKUP(C330,'[2]Acha Air Sales Price List'!$B$1:$X$65536,12,FALSE)*$L$14),2)</f>
        <v>0</v>
      </c>
      <c r="H330" s="22">
        <f t="shared" si="10"/>
        <v>0</v>
      </c>
      <c r="I330" s="14"/>
    </row>
    <row r="331" spans="1:9" ht="12.4" hidden="1" customHeight="1">
      <c r="A331" s="13"/>
      <c r="B331" s="1"/>
      <c r="C331" s="36"/>
      <c r="D331" s="138"/>
      <c r="E331" s="139"/>
      <c r="F331" s="43" t="str">
        <f>VLOOKUP(C331,'[2]Acha Air Sales Price List'!$B$1:$D$65536,3,FALSE)</f>
        <v>first line keep open</v>
      </c>
      <c r="G331" s="21">
        <f>ROUND(IF(ISBLANK(C331),0,VLOOKUP(C331,'[2]Acha Air Sales Price List'!$B$1:$X$65536,12,FALSE)*$L$14),2)</f>
        <v>0</v>
      </c>
      <c r="H331" s="22">
        <f t="shared" si="10"/>
        <v>0</v>
      </c>
      <c r="I331" s="14"/>
    </row>
    <row r="332" spans="1:9" ht="12.4" hidden="1" customHeight="1">
      <c r="A332" s="13"/>
      <c r="B332" s="1"/>
      <c r="C332" s="36"/>
      <c r="D332" s="138"/>
      <c r="E332" s="139"/>
      <c r="F332" s="43" t="str">
        <f>VLOOKUP(C332,'[2]Acha Air Sales Price List'!$B$1:$D$65536,3,FALSE)</f>
        <v>first line keep open</v>
      </c>
      <c r="G332" s="21">
        <f>ROUND(IF(ISBLANK(C332),0,VLOOKUP(C332,'[2]Acha Air Sales Price List'!$B$1:$X$65536,12,FALSE)*$L$14),2)</f>
        <v>0</v>
      </c>
      <c r="H332" s="22">
        <f t="shared" si="10"/>
        <v>0</v>
      </c>
      <c r="I332" s="14"/>
    </row>
    <row r="333" spans="1:9" ht="12.4" hidden="1" customHeight="1">
      <c r="A333" s="13"/>
      <c r="B333" s="1"/>
      <c r="C333" s="36"/>
      <c r="D333" s="138"/>
      <c r="E333" s="139"/>
      <c r="F333" s="43" t="str">
        <f>VLOOKUP(C333,'[2]Acha Air Sales Price List'!$B$1:$D$65536,3,FALSE)</f>
        <v>first line keep open</v>
      </c>
      <c r="G333" s="21">
        <f>ROUND(IF(ISBLANK(C333),0,VLOOKUP(C333,'[2]Acha Air Sales Price List'!$B$1:$X$65536,12,FALSE)*$L$14),2)</f>
        <v>0</v>
      </c>
      <c r="H333" s="22">
        <f t="shared" si="10"/>
        <v>0</v>
      </c>
      <c r="I333" s="14"/>
    </row>
    <row r="334" spans="1:9" ht="12.4" hidden="1" customHeight="1">
      <c r="A334" s="13"/>
      <c r="B334" s="1"/>
      <c r="C334" s="36"/>
      <c r="D334" s="138"/>
      <c r="E334" s="139"/>
      <c r="F334" s="43" t="str">
        <f>VLOOKUP(C334,'[2]Acha Air Sales Price List'!$B$1:$D$65536,3,FALSE)</f>
        <v>first line keep open</v>
      </c>
      <c r="G334" s="21">
        <f>ROUND(IF(ISBLANK(C334),0,VLOOKUP(C334,'[2]Acha Air Sales Price List'!$B$1:$X$65536,12,FALSE)*$L$14),2)</f>
        <v>0</v>
      </c>
      <c r="H334" s="22">
        <f t="shared" si="10"/>
        <v>0</v>
      </c>
      <c r="I334" s="14"/>
    </row>
    <row r="335" spans="1:9" ht="12.4" hidden="1" customHeight="1">
      <c r="A335" s="13"/>
      <c r="B335" s="1"/>
      <c r="C335" s="36"/>
      <c r="D335" s="138"/>
      <c r="E335" s="139"/>
      <c r="F335" s="43" t="str">
        <f>VLOOKUP(C335,'[2]Acha Air Sales Price List'!$B$1:$D$65536,3,FALSE)</f>
        <v>first line keep open</v>
      </c>
      <c r="G335" s="21">
        <f>ROUND(IF(ISBLANK(C335),0,VLOOKUP(C335,'[2]Acha Air Sales Price List'!$B$1:$X$65536,12,FALSE)*$L$14),2)</f>
        <v>0</v>
      </c>
      <c r="H335" s="22">
        <f t="shared" si="10"/>
        <v>0</v>
      </c>
      <c r="I335" s="14"/>
    </row>
    <row r="336" spans="1:9" ht="12.4" hidden="1" customHeight="1">
      <c r="A336" s="13"/>
      <c r="B336" s="1"/>
      <c r="C336" s="36"/>
      <c r="D336" s="138"/>
      <c r="E336" s="139"/>
      <c r="F336" s="43" t="str">
        <f>VLOOKUP(C336,'[2]Acha Air Sales Price List'!$B$1:$D$65536,3,FALSE)</f>
        <v>first line keep open</v>
      </c>
      <c r="G336" s="21">
        <f>ROUND(IF(ISBLANK(C336),0,VLOOKUP(C336,'[2]Acha Air Sales Price List'!$B$1:$X$65536,12,FALSE)*$L$14),2)</f>
        <v>0</v>
      </c>
      <c r="H336" s="22">
        <f t="shared" si="10"/>
        <v>0</v>
      </c>
      <c r="I336" s="14"/>
    </row>
    <row r="337" spans="1:9" ht="12.4" hidden="1" customHeight="1">
      <c r="A337" s="13"/>
      <c r="B337" s="1"/>
      <c r="C337" s="36"/>
      <c r="D337" s="138"/>
      <c r="E337" s="139"/>
      <c r="F337" s="43" t="str">
        <f>VLOOKUP(C337,'[2]Acha Air Sales Price List'!$B$1:$D$65536,3,FALSE)</f>
        <v>first line keep open</v>
      </c>
      <c r="G337" s="21">
        <f>ROUND(IF(ISBLANK(C337),0,VLOOKUP(C337,'[2]Acha Air Sales Price List'!$B$1:$X$65536,12,FALSE)*$L$14),2)</f>
        <v>0</v>
      </c>
      <c r="H337" s="22">
        <f t="shared" si="10"/>
        <v>0</v>
      </c>
      <c r="I337" s="14"/>
    </row>
    <row r="338" spans="1:9" ht="12.4" hidden="1" customHeight="1">
      <c r="A338" s="13"/>
      <c r="B338" s="1"/>
      <c r="C338" s="36"/>
      <c r="D338" s="138"/>
      <c r="E338" s="139"/>
      <c r="F338" s="43" t="str">
        <f>VLOOKUP(C338,'[2]Acha Air Sales Price List'!$B$1:$D$65536,3,FALSE)</f>
        <v>first line keep open</v>
      </c>
      <c r="G338" s="21">
        <f>ROUND(IF(ISBLANK(C338),0,VLOOKUP(C338,'[2]Acha Air Sales Price List'!$B$1:$X$65536,12,FALSE)*$L$14),2)</f>
        <v>0</v>
      </c>
      <c r="H338" s="22">
        <f t="shared" si="10"/>
        <v>0</v>
      </c>
      <c r="I338" s="14"/>
    </row>
    <row r="339" spans="1:9" ht="12.4" hidden="1" customHeight="1">
      <c r="A339" s="13"/>
      <c r="B339" s="1"/>
      <c r="C339" s="36"/>
      <c r="D339" s="138"/>
      <c r="E339" s="139"/>
      <c r="F339" s="43" t="str">
        <f>VLOOKUP(C339,'[2]Acha Air Sales Price List'!$B$1:$D$65536,3,FALSE)</f>
        <v>first line keep open</v>
      </c>
      <c r="G339" s="21">
        <f>ROUND(IF(ISBLANK(C339),0,VLOOKUP(C339,'[2]Acha Air Sales Price List'!$B$1:$X$65536,12,FALSE)*$L$14),2)</f>
        <v>0</v>
      </c>
      <c r="H339" s="22">
        <f t="shared" si="10"/>
        <v>0</v>
      </c>
      <c r="I339" s="14"/>
    </row>
    <row r="340" spans="1:9" ht="12.4" hidden="1" customHeight="1">
      <c r="A340" s="13"/>
      <c r="B340" s="1"/>
      <c r="C340" s="36"/>
      <c r="D340" s="138"/>
      <c r="E340" s="139"/>
      <c r="F340" s="43" t="str">
        <f>VLOOKUP(C340,'[2]Acha Air Sales Price List'!$B$1:$D$65536,3,FALSE)</f>
        <v>first line keep open</v>
      </c>
      <c r="G340" s="21">
        <f>ROUND(IF(ISBLANK(C340),0,VLOOKUP(C340,'[2]Acha Air Sales Price List'!$B$1:$X$65536,12,FALSE)*$L$14),2)</f>
        <v>0</v>
      </c>
      <c r="H340" s="22">
        <f t="shared" si="10"/>
        <v>0</v>
      </c>
      <c r="I340" s="14"/>
    </row>
    <row r="341" spans="1:9" ht="12.4" hidden="1" customHeight="1">
      <c r="A341" s="13"/>
      <c r="B341" s="1"/>
      <c r="C341" s="36"/>
      <c r="D341" s="138"/>
      <c r="E341" s="139"/>
      <c r="F341" s="43" t="str">
        <f>VLOOKUP(C341,'[2]Acha Air Sales Price List'!$B$1:$D$65536,3,FALSE)</f>
        <v>first line keep open</v>
      </c>
      <c r="G341" s="21">
        <f>ROUND(IF(ISBLANK(C341),0,VLOOKUP(C341,'[2]Acha Air Sales Price List'!$B$1:$X$65536,12,FALSE)*$L$14),2)</f>
        <v>0</v>
      </c>
      <c r="H341" s="22">
        <f t="shared" si="10"/>
        <v>0</v>
      </c>
      <c r="I341" s="14"/>
    </row>
    <row r="342" spans="1:9" ht="12.4" hidden="1" customHeight="1">
      <c r="A342" s="13"/>
      <c r="B342" s="1"/>
      <c r="C342" s="37"/>
      <c r="D342" s="138"/>
      <c r="E342" s="139"/>
      <c r="F342" s="43" t="str">
        <f>VLOOKUP(C342,'[2]Acha Air Sales Price List'!$B$1:$D$65536,3,FALSE)</f>
        <v>first line keep open</v>
      </c>
      <c r="G342" s="21">
        <f>ROUND(IF(ISBLANK(C342),0,VLOOKUP(C342,'[2]Acha Air Sales Price List'!$B$1:$X$65536,12,FALSE)*$L$14),2)</f>
        <v>0</v>
      </c>
      <c r="H342" s="22">
        <f>ROUND(IF(ISNUMBER(B342), G342*B342, 0),5)</f>
        <v>0</v>
      </c>
      <c r="I342" s="14"/>
    </row>
    <row r="343" spans="1:9" ht="12" hidden="1" customHeight="1">
      <c r="A343" s="13"/>
      <c r="B343" s="1"/>
      <c r="C343" s="36"/>
      <c r="D343" s="138"/>
      <c r="E343" s="139"/>
      <c r="F343" s="43" t="str">
        <f>VLOOKUP(C343,'[2]Acha Air Sales Price List'!$B$1:$D$65536,3,FALSE)</f>
        <v>first line keep open</v>
      </c>
      <c r="G343" s="21">
        <f>ROUND(IF(ISBLANK(C343),0,VLOOKUP(C343,'[2]Acha Air Sales Price List'!$B$1:$X$65536,12,FALSE)*$L$14),2)</f>
        <v>0</v>
      </c>
      <c r="H343" s="22">
        <f t="shared" ref="H343:H393" si="11">ROUND(IF(ISNUMBER(B343), G343*B343, 0),5)</f>
        <v>0</v>
      </c>
      <c r="I343" s="14"/>
    </row>
    <row r="344" spans="1:9" ht="12.4" hidden="1" customHeight="1">
      <c r="A344" s="13"/>
      <c r="B344" s="1"/>
      <c r="C344" s="36"/>
      <c r="D344" s="138"/>
      <c r="E344" s="139"/>
      <c r="F344" s="43" t="str">
        <f>VLOOKUP(C344,'[2]Acha Air Sales Price List'!$B$1:$D$65536,3,FALSE)</f>
        <v>first line keep open</v>
      </c>
      <c r="G344" s="21">
        <f>ROUND(IF(ISBLANK(C344),0,VLOOKUP(C344,'[2]Acha Air Sales Price List'!$B$1:$X$65536,12,FALSE)*$L$14),2)</f>
        <v>0</v>
      </c>
      <c r="H344" s="22">
        <f t="shared" si="11"/>
        <v>0</v>
      </c>
      <c r="I344" s="14"/>
    </row>
    <row r="345" spans="1:9" ht="12.4" hidden="1" customHeight="1">
      <c r="A345" s="13"/>
      <c r="B345" s="1"/>
      <c r="C345" s="36"/>
      <c r="D345" s="138"/>
      <c r="E345" s="139"/>
      <c r="F345" s="43" t="str">
        <f>VLOOKUP(C345,'[2]Acha Air Sales Price List'!$B$1:$D$65536,3,FALSE)</f>
        <v>first line keep open</v>
      </c>
      <c r="G345" s="21">
        <f>ROUND(IF(ISBLANK(C345),0,VLOOKUP(C345,'[2]Acha Air Sales Price List'!$B$1:$X$65536,12,FALSE)*$L$14),2)</f>
        <v>0</v>
      </c>
      <c r="H345" s="22">
        <f t="shared" si="11"/>
        <v>0</v>
      </c>
      <c r="I345" s="14"/>
    </row>
    <row r="346" spans="1:9" ht="12.4" hidden="1" customHeight="1">
      <c r="A346" s="13"/>
      <c r="B346" s="1"/>
      <c r="C346" s="36"/>
      <c r="D346" s="138"/>
      <c r="E346" s="139"/>
      <c r="F346" s="43" t="str">
        <f>VLOOKUP(C346,'[2]Acha Air Sales Price List'!$B$1:$D$65536,3,FALSE)</f>
        <v>first line keep open</v>
      </c>
      <c r="G346" s="21">
        <f>ROUND(IF(ISBLANK(C346),0,VLOOKUP(C346,'[2]Acha Air Sales Price List'!$B$1:$X$65536,12,FALSE)*$L$14),2)</f>
        <v>0</v>
      </c>
      <c r="H346" s="22">
        <f t="shared" si="11"/>
        <v>0</v>
      </c>
      <c r="I346" s="14"/>
    </row>
    <row r="347" spans="1:9" ht="12.4" hidden="1" customHeight="1">
      <c r="A347" s="13"/>
      <c r="B347" s="1"/>
      <c r="C347" s="36"/>
      <c r="D347" s="138"/>
      <c r="E347" s="139"/>
      <c r="F347" s="43" t="str">
        <f>VLOOKUP(C347,'[2]Acha Air Sales Price List'!$B$1:$D$65536,3,FALSE)</f>
        <v>first line keep open</v>
      </c>
      <c r="G347" s="21">
        <f>ROUND(IF(ISBLANK(C347),0,VLOOKUP(C347,'[2]Acha Air Sales Price List'!$B$1:$X$65536,12,FALSE)*$L$14),2)</f>
        <v>0</v>
      </c>
      <c r="H347" s="22">
        <f t="shared" si="11"/>
        <v>0</v>
      </c>
      <c r="I347" s="14"/>
    </row>
    <row r="348" spans="1:9" ht="12.4" hidden="1" customHeight="1">
      <c r="A348" s="13"/>
      <c r="B348" s="1"/>
      <c r="C348" s="36"/>
      <c r="D348" s="138"/>
      <c r="E348" s="139"/>
      <c r="F348" s="43" t="str">
        <f>VLOOKUP(C348,'[2]Acha Air Sales Price List'!$B$1:$D$65536,3,FALSE)</f>
        <v>first line keep open</v>
      </c>
      <c r="G348" s="21">
        <f>ROUND(IF(ISBLANK(C348),0,VLOOKUP(C348,'[2]Acha Air Sales Price List'!$B$1:$X$65536,12,FALSE)*$L$14),2)</f>
        <v>0</v>
      </c>
      <c r="H348" s="22">
        <f t="shared" si="11"/>
        <v>0</v>
      </c>
      <c r="I348" s="14"/>
    </row>
    <row r="349" spans="1:9" ht="12.4" hidden="1" customHeight="1">
      <c r="A349" s="13"/>
      <c r="B349" s="1"/>
      <c r="C349" s="36"/>
      <c r="D349" s="138"/>
      <c r="E349" s="139"/>
      <c r="F349" s="43" t="str">
        <f>VLOOKUP(C349,'[2]Acha Air Sales Price List'!$B$1:$D$65536,3,FALSE)</f>
        <v>first line keep open</v>
      </c>
      <c r="G349" s="21">
        <f>ROUND(IF(ISBLANK(C349),0,VLOOKUP(C349,'[2]Acha Air Sales Price List'!$B$1:$X$65536,12,FALSE)*$L$14),2)</f>
        <v>0</v>
      </c>
      <c r="H349" s="22">
        <f t="shared" si="11"/>
        <v>0</v>
      </c>
      <c r="I349" s="14"/>
    </row>
    <row r="350" spans="1:9" ht="12.4" hidden="1" customHeight="1">
      <c r="A350" s="13"/>
      <c r="B350" s="1"/>
      <c r="C350" s="36"/>
      <c r="D350" s="138"/>
      <c r="E350" s="139"/>
      <c r="F350" s="43" t="str">
        <f>VLOOKUP(C350,'[2]Acha Air Sales Price List'!$B$1:$D$65536,3,FALSE)</f>
        <v>first line keep open</v>
      </c>
      <c r="G350" s="21">
        <f>ROUND(IF(ISBLANK(C350),0,VLOOKUP(C350,'[2]Acha Air Sales Price List'!$B$1:$X$65536,12,FALSE)*$L$14),2)</f>
        <v>0</v>
      </c>
      <c r="H350" s="22">
        <f t="shared" si="11"/>
        <v>0</v>
      </c>
      <c r="I350" s="14"/>
    </row>
    <row r="351" spans="1:9" ht="12.4" hidden="1" customHeight="1">
      <c r="A351" s="13"/>
      <c r="B351" s="1"/>
      <c r="C351" s="36"/>
      <c r="D351" s="138"/>
      <c r="E351" s="139"/>
      <c r="F351" s="43" t="str">
        <f>VLOOKUP(C351,'[2]Acha Air Sales Price List'!$B$1:$D$65536,3,FALSE)</f>
        <v>first line keep open</v>
      </c>
      <c r="G351" s="21">
        <f>ROUND(IF(ISBLANK(C351),0,VLOOKUP(C351,'[2]Acha Air Sales Price List'!$B$1:$X$65536,12,FALSE)*$L$14),2)</f>
        <v>0</v>
      </c>
      <c r="H351" s="22">
        <f t="shared" si="11"/>
        <v>0</v>
      </c>
      <c r="I351" s="14"/>
    </row>
    <row r="352" spans="1:9" ht="12.4" hidden="1" customHeight="1">
      <c r="A352" s="13"/>
      <c r="B352" s="1"/>
      <c r="C352" s="36"/>
      <c r="D352" s="138"/>
      <c r="E352" s="139"/>
      <c r="F352" s="43" t="str">
        <f>VLOOKUP(C352,'[2]Acha Air Sales Price List'!$B$1:$D$65536,3,FALSE)</f>
        <v>first line keep open</v>
      </c>
      <c r="G352" s="21">
        <f>ROUND(IF(ISBLANK(C352),0,VLOOKUP(C352,'[2]Acha Air Sales Price List'!$B$1:$X$65536,12,FALSE)*$L$14),2)</f>
        <v>0</v>
      </c>
      <c r="H352" s="22">
        <f t="shared" si="11"/>
        <v>0</v>
      </c>
      <c r="I352" s="14"/>
    </row>
    <row r="353" spans="1:9" ht="12.4" hidden="1" customHeight="1">
      <c r="A353" s="13"/>
      <c r="B353" s="1"/>
      <c r="C353" s="36"/>
      <c r="D353" s="138"/>
      <c r="E353" s="139"/>
      <c r="F353" s="43" t="str">
        <f>VLOOKUP(C353,'[2]Acha Air Sales Price List'!$B$1:$D$65536,3,FALSE)</f>
        <v>first line keep open</v>
      </c>
      <c r="G353" s="21">
        <f>ROUND(IF(ISBLANK(C353),0,VLOOKUP(C353,'[2]Acha Air Sales Price List'!$B$1:$X$65536,12,FALSE)*$L$14),2)</f>
        <v>0</v>
      </c>
      <c r="H353" s="22">
        <f t="shared" si="11"/>
        <v>0</v>
      </c>
      <c r="I353" s="14"/>
    </row>
    <row r="354" spans="1:9" ht="12.4" hidden="1" customHeight="1">
      <c r="A354" s="13"/>
      <c r="B354" s="1"/>
      <c r="C354" s="36"/>
      <c r="D354" s="138"/>
      <c r="E354" s="139"/>
      <c r="F354" s="43" t="str">
        <f>VLOOKUP(C354,'[2]Acha Air Sales Price List'!$B$1:$D$65536,3,FALSE)</f>
        <v>first line keep open</v>
      </c>
      <c r="G354" s="21">
        <f>ROUND(IF(ISBLANK(C354),0,VLOOKUP(C354,'[2]Acha Air Sales Price List'!$B$1:$X$65536,12,FALSE)*$L$14),2)</f>
        <v>0</v>
      </c>
      <c r="H354" s="22">
        <f t="shared" si="11"/>
        <v>0</v>
      </c>
      <c r="I354" s="14"/>
    </row>
    <row r="355" spans="1:9" ht="12.4" hidden="1" customHeight="1">
      <c r="A355" s="13"/>
      <c r="B355" s="1"/>
      <c r="C355" s="36"/>
      <c r="D355" s="138"/>
      <c r="E355" s="139"/>
      <c r="F355" s="43" t="str">
        <f>VLOOKUP(C355,'[2]Acha Air Sales Price List'!$B$1:$D$65536,3,FALSE)</f>
        <v>first line keep open</v>
      </c>
      <c r="G355" s="21">
        <f>ROUND(IF(ISBLANK(C355),0,VLOOKUP(C355,'[2]Acha Air Sales Price List'!$B$1:$X$65536,12,FALSE)*$L$14),2)</f>
        <v>0</v>
      </c>
      <c r="H355" s="22">
        <f t="shared" si="11"/>
        <v>0</v>
      </c>
      <c r="I355" s="14"/>
    </row>
    <row r="356" spans="1:9" ht="12.4" hidden="1" customHeight="1">
      <c r="A356" s="13"/>
      <c r="B356" s="1"/>
      <c r="C356" s="36"/>
      <c r="D356" s="138"/>
      <c r="E356" s="139"/>
      <c r="F356" s="43" t="str">
        <f>VLOOKUP(C356,'[2]Acha Air Sales Price List'!$B$1:$D$65536,3,FALSE)</f>
        <v>first line keep open</v>
      </c>
      <c r="G356" s="21">
        <f>ROUND(IF(ISBLANK(C356),0,VLOOKUP(C356,'[2]Acha Air Sales Price List'!$B$1:$X$65536,12,FALSE)*$L$14),2)</f>
        <v>0</v>
      </c>
      <c r="H356" s="22">
        <f t="shared" si="11"/>
        <v>0</v>
      </c>
      <c r="I356" s="14"/>
    </row>
    <row r="357" spans="1:9" ht="12.4" hidden="1" customHeight="1">
      <c r="A357" s="13"/>
      <c r="B357" s="1"/>
      <c r="C357" s="36"/>
      <c r="D357" s="138"/>
      <c r="E357" s="139"/>
      <c r="F357" s="43" t="str">
        <f>VLOOKUP(C357,'[2]Acha Air Sales Price List'!$B$1:$D$65536,3,FALSE)</f>
        <v>first line keep open</v>
      </c>
      <c r="G357" s="21">
        <f>ROUND(IF(ISBLANK(C357),0,VLOOKUP(C357,'[2]Acha Air Sales Price List'!$B$1:$X$65536,12,FALSE)*$L$14),2)</f>
        <v>0</v>
      </c>
      <c r="H357" s="22">
        <f t="shared" si="11"/>
        <v>0</v>
      </c>
      <c r="I357" s="14"/>
    </row>
    <row r="358" spans="1:9" ht="12.4" hidden="1" customHeight="1">
      <c r="A358" s="13"/>
      <c r="B358" s="1"/>
      <c r="C358" s="36"/>
      <c r="D358" s="138"/>
      <c r="E358" s="139"/>
      <c r="F358" s="43" t="str">
        <f>VLOOKUP(C358,'[2]Acha Air Sales Price List'!$B$1:$D$65536,3,FALSE)</f>
        <v>first line keep open</v>
      </c>
      <c r="G358" s="21">
        <f>ROUND(IF(ISBLANK(C358),0,VLOOKUP(C358,'[2]Acha Air Sales Price List'!$B$1:$X$65536,12,FALSE)*$L$14),2)</f>
        <v>0</v>
      </c>
      <c r="H358" s="22">
        <f t="shared" si="11"/>
        <v>0</v>
      </c>
      <c r="I358" s="14"/>
    </row>
    <row r="359" spans="1:9" ht="12.4" hidden="1" customHeight="1">
      <c r="A359" s="13"/>
      <c r="B359" s="1"/>
      <c r="C359" s="36"/>
      <c r="D359" s="138"/>
      <c r="E359" s="139"/>
      <c r="F359" s="43" t="str">
        <f>VLOOKUP(C359,'[2]Acha Air Sales Price List'!$B$1:$D$65536,3,FALSE)</f>
        <v>first line keep open</v>
      </c>
      <c r="G359" s="21">
        <f>ROUND(IF(ISBLANK(C359),0,VLOOKUP(C359,'[2]Acha Air Sales Price List'!$B$1:$X$65536,12,FALSE)*$L$14),2)</f>
        <v>0</v>
      </c>
      <c r="H359" s="22">
        <f t="shared" si="11"/>
        <v>0</v>
      </c>
      <c r="I359" s="14"/>
    </row>
    <row r="360" spans="1:9" ht="12.4" hidden="1" customHeight="1">
      <c r="A360" s="13"/>
      <c r="B360" s="1"/>
      <c r="C360" s="36"/>
      <c r="D360" s="138"/>
      <c r="E360" s="139"/>
      <c r="F360" s="43" t="str">
        <f>VLOOKUP(C360,'[2]Acha Air Sales Price List'!$B$1:$D$65536,3,FALSE)</f>
        <v>first line keep open</v>
      </c>
      <c r="G360" s="21">
        <f>ROUND(IF(ISBLANK(C360),0,VLOOKUP(C360,'[2]Acha Air Sales Price List'!$B$1:$X$65536,12,FALSE)*$L$14),2)</f>
        <v>0</v>
      </c>
      <c r="H360" s="22">
        <f t="shared" si="11"/>
        <v>0</v>
      </c>
      <c r="I360" s="14"/>
    </row>
    <row r="361" spans="1:9" ht="12.4" hidden="1" customHeight="1">
      <c r="A361" s="13"/>
      <c r="B361" s="1"/>
      <c r="C361" s="36"/>
      <c r="D361" s="138"/>
      <c r="E361" s="139"/>
      <c r="F361" s="43" t="str">
        <f>VLOOKUP(C361,'[2]Acha Air Sales Price List'!$B$1:$D$65536,3,FALSE)</f>
        <v>first line keep open</v>
      </c>
      <c r="G361" s="21">
        <f>ROUND(IF(ISBLANK(C361),0,VLOOKUP(C361,'[2]Acha Air Sales Price List'!$B$1:$X$65536,12,FALSE)*$L$14),2)</f>
        <v>0</v>
      </c>
      <c r="H361" s="22">
        <f t="shared" si="11"/>
        <v>0</v>
      </c>
      <c r="I361" s="14"/>
    </row>
    <row r="362" spans="1:9" ht="12.4" hidden="1" customHeight="1">
      <c r="A362" s="13"/>
      <c r="B362" s="1"/>
      <c r="C362" s="36"/>
      <c r="D362" s="138"/>
      <c r="E362" s="139"/>
      <c r="F362" s="43" t="str">
        <f>VLOOKUP(C362,'[2]Acha Air Sales Price List'!$B$1:$D$65536,3,FALSE)</f>
        <v>first line keep open</v>
      </c>
      <c r="G362" s="21">
        <f>ROUND(IF(ISBLANK(C362),0,VLOOKUP(C362,'[2]Acha Air Sales Price List'!$B$1:$X$65536,12,FALSE)*$L$14),2)</f>
        <v>0</v>
      </c>
      <c r="H362" s="22">
        <f t="shared" si="11"/>
        <v>0</v>
      </c>
      <c r="I362" s="14"/>
    </row>
    <row r="363" spans="1:9" ht="12.4" hidden="1" customHeight="1">
      <c r="A363" s="13"/>
      <c r="B363" s="1"/>
      <c r="C363" s="36"/>
      <c r="D363" s="138"/>
      <c r="E363" s="139"/>
      <c r="F363" s="43" t="str">
        <f>VLOOKUP(C363,'[2]Acha Air Sales Price List'!$B$1:$D$65536,3,FALSE)</f>
        <v>first line keep open</v>
      </c>
      <c r="G363" s="21">
        <f>ROUND(IF(ISBLANK(C363),0,VLOOKUP(C363,'[2]Acha Air Sales Price List'!$B$1:$X$65536,12,FALSE)*$L$14),2)</f>
        <v>0</v>
      </c>
      <c r="H363" s="22">
        <f t="shared" si="11"/>
        <v>0</v>
      </c>
      <c r="I363" s="14"/>
    </row>
    <row r="364" spans="1:9" ht="12.4" hidden="1" customHeight="1">
      <c r="A364" s="13"/>
      <c r="B364" s="1"/>
      <c r="C364" s="36"/>
      <c r="D364" s="138"/>
      <c r="E364" s="139"/>
      <c r="F364" s="43" t="str">
        <f>VLOOKUP(C364,'[2]Acha Air Sales Price List'!$B$1:$D$65536,3,FALSE)</f>
        <v>first line keep open</v>
      </c>
      <c r="G364" s="21">
        <f>ROUND(IF(ISBLANK(C364),0,VLOOKUP(C364,'[2]Acha Air Sales Price List'!$B$1:$X$65536,12,FALSE)*$L$14),2)</f>
        <v>0</v>
      </c>
      <c r="H364" s="22">
        <f t="shared" si="11"/>
        <v>0</v>
      </c>
      <c r="I364" s="14"/>
    </row>
    <row r="365" spans="1:9" ht="12.4" hidden="1" customHeight="1">
      <c r="A365" s="13"/>
      <c r="B365" s="1"/>
      <c r="C365" s="36"/>
      <c r="D365" s="138"/>
      <c r="E365" s="139"/>
      <c r="F365" s="43" t="str">
        <f>VLOOKUP(C365,'[2]Acha Air Sales Price List'!$B$1:$D$65536,3,FALSE)</f>
        <v>first line keep open</v>
      </c>
      <c r="G365" s="21">
        <f>ROUND(IF(ISBLANK(C365),0,VLOOKUP(C365,'[2]Acha Air Sales Price List'!$B$1:$X$65536,12,FALSE)*$L$14),2)</f>
        <v>0</v>
      </c>
      <c r="H365" s="22">
        <f t="shared" si="11"/>
        <v>0</v>
      </c>
      <c r="I365" s="14"/>
    </row>
    <row r="366" spans="1:9" ht="12.4" hidden="1" customHeight="1">
      <c r="A366" s="13"/>
      <c r="B366" s="1"/>
      <c r="C366" s="37"/>
      <c r="D366" s="138"/>
      <c r="E366" s="139"/>
      <c r="F366" s="43" t="str">
        <f>VLOOKUP(C366,'[2]Acha Air Sales Price List'!$B$1:$D$65536,3,FALSE)</f>
        <v>first line keep open</v>
      </c>
      <c r="G366" s="21">
        <f>ROUND(IF(ISBLANK(C366),0,VLOOKUP(C366,'[2]Acha Air Sales Price List'!$B$1:$X$65536,12,FALSE)*$L$14),2)</f>
        <v>0</v>
      </c>
      <c r="H366" s="22">
        <f t="shared" si="11"/>
        <v>0</v>
      </c>
      <c r="I366" s="14"/>
    </row>
    <row r="367" spans="1:9" ht="12" hidden="1" customHeight="1">
      <c r="A367" s="13"/>
      <c r="B367" s="1"/>
      <c r="C367" s="36"/>
      <c r="D367" s="138"/>
      <c r="E367" s="139"/>
      <c r="F367" s="43" t="str">
        <f>VLOOKUP(C367,'[2]Acha Air Sales Price List'!$B$1:$D$65536,3,FALSE)</f>
        <v>first line keep open</v>
      </c>
      <c r="G367" s="21">
        <f>ROUND(IF(ISBLANK(C367),0,VLOOKUP(C367,'[2]Acha Air Sales Price List'!$B$1:$X$65536,12,FALSE)*$L$14),2)</f>
        <v>0</v>
      </c>
      <c r="H367" s="22">
        <f t="shared" si="11"/>
        <v>0</v>
      </c>
      <c r="I367" s="14"/>
    </row>
    <row r="368" spans="1:9" ht="12.4" hidden="1" customHeight="1">
      <c r="A368" s="13"/>
      <c r="B368" s="1"/>
      <c r="C368" s="36"/>
      <c r="D368" s="138"/>
      <c r="E368" s="139"/>
      <c r="F368" s="43" t="str">
        <f>VLOOKUP(C368,'[2]Acha Air Sales Price List'!$B$1:$D$65536,3,FALSE)</f>
        <v>first line keep open</v>
      </c>
      <c r="G368" s="21">
        <f>ROUND(IF(ISBLANK(C368),0,VLOOKUP(C368,'[2]Acha Air Sales Price List'!$B$1:$X$65536,12,FALSE)*$L$14),2)</f>
        <v>0</v>
      </c>
      <c r="H368" s="22">
        <f t="shared" si="11"/>
        <v>0</v>
      </c>
      <c r="I368" s="14"/>
    </row>
    <row r="369" spans="1:9" ht="12.4" hidden="1" customHeight="1">
      <c r="A369" s="13"/>
      <c r="B369" s="1"/>
      <c r="C369" s="36"/>
      <c r="D369" s="138"/>
      <c r="E369" s="139"/>
      <c r="F369" s="43" t="str">
        <f>VLOOKUP(C369,'[2]Acha Air Sales Price List'!$B$1:$D$65536,3,FALSE)</f>
        <v>first line keep open</v>
      </c>
      <c r="G369" s="21">
        <f>ROUND(IF(ISBLANK(C369),0,VLOOKUP(C369,'[2]Acha Air Sales Price List'!$B$1:$X$65536,12,FALSE)*$L$14),2)</f>
        <v>0</v>
      </c>
      <c r="H369" s="22">
        <f t="shared" si="11"/>
        <v>0</v>
      </c>
      <c r="I369" s="14"/>
    </row>
    <row r="370" spans="1:9" ht="12.4" hidden="1" customHeight="1">
      <c r="A370" s="13"/>
      <c r="B370" s="1"/>
      <c r="C370" s="36"/>
      <c r="D370" s="138"/>
      <c r="E370" s="139"/>
      <c r="F370" s="43" t="str">
        <f>VLOOKUP(C370,'[2]Acha Air Sales Price List'!$B$1:$D$65536,3,FALSE)</f>
        <v>first line keep open</v>
      </c>
      <c r="G370" s="21">
        <f>ROUND(IF(ISBLANK(C370),0,VLOOKUP(C370,'[2]Acha Air Sales Price List'!$B$1:$X$65536,12,FALSE)*$L$14),2)</f>
        <v>0</v>
      </c>
      <c r="H370" s="22">
        <f t="shared" si="11"/>
        <v>0</v>
      </c>
      <c r="I370" s="14"/>
    </row>
    <row r="371" spans="1:9" ht="12.4" hidden="1" customHeight="1">
      <c r="A371" s="13"/>
      <c r="B371" s="1"/>
      <c r="C371" s="36"/>
      <c r="D371" s="138"/>
      <c r="E371" s="139"/>
      <c r="F371" s="43" t="str">
        <f>VLOOKUP(C371,'[2]Acha Air Sales Price List'!$B$1:$D$65536,3,FALSE)</f>
        <v>first line keep open</v>
      </c>
      <c r="G371" s="21">
        <f>ROUND(IF(ISBLANK(C371),0,VLOOKUP(C371,'[2]Acha Air Sales Price List'!$B$1:$X$65536,12,FALSE)*$L$14),2)</f>
        <v>0</v>
      </c>
      <c r="H371" s="22">
        <f t="shared" si="11"/>
        <v>0</v>
      </c>
      <c r="I371" s="14"/>
    </row>
    <row r="372" spans="1:9" ht="12.4" hidden="1" customHeight="1">
      <c r="A372" s="13"/>
      <c r="B372" s="1"/>
      <c r="C372" s="36"/>
      <c r="D372" s="138"/>
      <c r="E372" s="139"/>
      <c r="F372" s="43" t="str">
        <f>VLOOKUP(C372,'[2]Acha Air Sales Price List'!$B$1:$D$65536,3,FALSE)</f>
        <v>first line keep open</v>
      </c>
      <c r="G372" s="21">
        <f>ROUND(IF(ISBLANK(C372),0,VLOOKUP(C372,'[2]Acha Air Sales Price List'!$B$1:$X$65536,12,FALSE)*$L$14),2)</f>
        <v>0</v>
      </c>
      <c r="H372" s="22">
        <f t="shared" si="11"/>
        <v>0</v>
      </c>
      <c r="I372" s="14"/>
    </row>
    <row r="373" spans="1:9" ht="12.4" hidden="1" customHeight="1">
      <c r="A373" s="13"/>
      <c r="B373" s="1"/>
      <c r="C373" s="36"/>
      <c r="D373" s="138"/>
      <c r="E373" s="139"/>
      <c r="F373" s="43" t="str">
        <f>VLOOKUP(C373,'[2]Acha Air Sales Price List'!$B$1:$D$65536,3,FALSE)</f>
        <v>first line keep open</v>
      </c>
      <c r="G373" s="21">
        <f>ROUND(IF(ISBLANK(C373),0,VLOOKUP(C373,'[2]Acha Air Sales Price List'!$B$1:$X$65536,12,FALSE)*$L$14),2)</f>
        <v>0</v>
      </c>
      <c r="H373" s="22">
        <f t="shared" si="11"/>
        <v>0</v>
      </c>
      <c r="I373" s="14"/>
    </row>
    <row r="374" spans="1:9" ht="12.4" hidden="1" customHeight="1">
      <c r="A374" s="13"/>
      <c r="B374" s="1"/>
      <c r="C374" s="36"/>
      <c r="D374" s="138"/>
      <c r="E374" s="139"/>
      <c r="F374" s="43" t="str">
        <f>VLOOKUP(C374,'[2]Acha Air Sales Price List'!$B$1:$D$65536,3,FALSE)</f>
        <v>first line keep open</v>
      </c>
      <c r="G374" s="21">
        <f>ROUND(IF(ISBLANK(C374),0,VLOOKUP(C374,'[2]Acha Air Sales Price List'!$B$1:$X$65536,12,FALSE)*$L$14),2)</f>
        <v>0</v>
      </c>
      <c r="H374" s="22">
        <f t="shared" si="11"/>
        <v>0</v>
      </c>
      <c r="I374" s="14"/>
    </row>
    <row r="375" spans="1:9" ht="12.4" hidden="1" customHeight="1">
      <c r="A375" s="13"/>
      <c r="B375" s="1"/>
      <c r="C375" s="36"/>
      <c r="D375" s="138"/>
      <c r="E375" s="139"/>
      <c r="F375" s="43" t="str">
        <f>VLOOKUP(C375,'[2]Acha Air Sales Price List'!$B$1:$D$65536,3,FALSE)</f>
        <v>first line keep open</v>
      </c>
      <c r="G375" s="21">
        <f>ROUND(IF(ISBLANK(C375),0,VLOOKUP(C375,'[2]Acha Air Sales Price List'!$B$1:$X$65536,12,FALSE)*$L$14),2)</f>
        <v>0</v>
      </c>
      <c r="H375" s="22">
        <f t="shared" si="11"/>
        <v>0</v>
      </c>
      <c r="I375" s="14"/>
    </row>
    <row r="376" spans="1:9" ht="12.4" hidden="1" customHeight="1">
      <c r="A376" s="13"/>
      <c r="B376" s="1"/>
      <c r="C376" s="36"/>
      <c r="D376" s="138"/>
      <c r="E376" s="139"/>
      <c r="F376" s="43" t="str">
        <f>VLOOKUP(C376,'[2]Acha Air Sales Price List'!$B$1:$D$65536,3,FALSE)</f>
        <v>first line keep open</v>
      </c>
      <c r="G376" s="21">
        <f>ROUND(IF(ISBLANK(C376),0,VLOOKUP(C376,'[2]Acha Air Sales Price List'!$B$1:$X$65536,12,FALSE)*$L$14),2)</f>
        <v>0</v>
      </c>
      <c r="H376" s="22">
        <f t="shared" si="11"/>
        <v>0</v>
      </c>
      <c r="I376" s="14"/>
    </row>
    <row r="377" spans="1:9" ht="12.4" hidden="1" customHeight="1">
      <c r="A377" s="13"/>
      <c r="B377" s="1"/>
      <c r="C377" s="36"/>
      <c r="D377" s="138"/>
      <c r="E377" s="139"/>
      <c r="F377" s="43" t="str">
        <f>VLOOKUP(C377,'[2]Acha Air Sales Price List'!$B$1:$D$65536,3,FALSE)</f>
        <v>first line keep open</v>
      </c>
      <c r="G377" s="21">
        <f>ROUND(IF(ISBLANK(C377),0,VLOOKUP(C377,'[2]Acha Air Sales Price List'!$B$1:$X$65536,12,FALSE)*$L$14),2)</f>
        <v>0</v>
      </c>
      <c r="H377" s="22">
        <f t="shared" si="11"/>
        <v>0</v>
      </c>
      <c r="I377" s="14"/>
    </row>
    <row r="378" spans="1:9" ht="12.4" hidden="1" customHeight="1">
      <c r="A378" s="13"/>
      <c r="B378" s="1"/>
      <c r="C378" s="36"/>
      <c r="D378" s="138"/>
      <c r="E378" s="139"/>
      <c r="F378" s="43" t="str">
        <f>VLOOKUP(C378,'[2]Acha Air Sales Price List'!$B$1:$D$65536,3,FALSE)</f>
        <v>first line keep open</v>
      </c>
      <c r="G378" s="21">
        <f>ROUND(IF(ISBLANK(C378),0,VLOOKUP(C378,'[2]Acha Air Sales Price List'!$B$1:$X$65536,12,FALSE)*$L$14),2)</f>
        <v>0</v>
      </c>
      <c r="H378" s="22">
        <f t="shared" si="11"/>
        <v>0</v>
      </c>
      <c r="I378" s="14"/>
    </row>
    <row r="379" spans="1:9" ht="12.4" hidden="1" customHeight="1">
      <c r="A379" s="13"/>
      <c r="B379" s="1"/>
      <c r="C379" s="36"/>
      <c r="D379" s="138"/>
      <c r="E379" s="139"/>
      <c r="F379" s="43" t="str">
        <f>VLOOKUP(C379,'[2]Acha Air Sales Price List'!$B$1:$D$65536,3,FALSE)</f>
        <v>first line keep open</v>
      </c>
      <c r="G379" s="21">
        <f>ROUND(IF(ISBLANK(C379),0,VLOOKUP(C379,'[2]Acha Air Sales Price List'!$B$1:$X$65536,12,FALSE)*$L$14),2)</f>
        <v>0</v>
      </c>
      <c r="H379" s="22">
        <f t="shared" si="11"/>
        <v>0</v>
      </c>
      <c r="I379" s="14"/>
    </row>
    <row r="380" spans="1:9" ht="12.4" hidden="1" customHeight="1">
      <c r="A380" s="13"/>
      <c r="B380" s="1"/>
      <c r="C380" s="36"/>
      <c r="D380" s="138"/>
      <c r="E380" s="139"/>
      <c r="F380" s="43" t="str">
        <f>VLOOKUP(C380,'[2]Acha Air Sales Price List'!$B$1:$D$65536,3,FALSE)</f>
        <v>first line keep open</v>
      </c>
      <c r="G380" s="21">
        <f>ROUND(IF(ISBLANK(C380),0,VLOOKUP(C380,'[2]Acha Air Sales Price List'!$B$1:$X$65536,12,FALSE)*$L$14),2)</f>
        <v>0</v>
      </c>
      <c r="H380" s="22">
        <f t="shared" si="11"/>
        <v>0</v>
      </c>
      <c r="I380" s="14"/>
    </row>
    <row r="381" spans="1:9" ht="12.4" hidden="1" customHeight="1">
      <c r="A381" s="13"/>
      <c r="B381" s="1"/>
      <c r="C381" s="36"/>
      <c r="D381" s="138"/>
      <c r="E381" s="139"/>
      <c r="F381" s="43" t="str">
        <f>VLOOKUP(C381,'[2]Acha Air Sales Price List'!$B$1:$D$65536,3,FALSE)</f>
        <v>first line keep open</v>
      </c>
      <c r="G381" s="21">
        <f>ROUND(IF(ISBLANK(C381),0,VLOOKUP(C381,'[2]Acha Air Sales Price List'!$B$1:$X$65536,12,FALSE)*$L$14),2)</f>
        <v>0</v>
      </c>
      <c r="H381" s="22">
        <f t="shared" si="11"/>
        <v>0</v>
      </c>
      <c r="I381" s="14"/>
    </row>
    <row r="382" spans="1:9" ht="12.4" hidden="1" customHeight="1">
      <c r="A382" s="13"/>
      <c r="B382" s="1"/>
      <c r="C382" s="36"/>
      <c r="D382" s="138"/>
      <c r="E382" s="139"/>
      <c r="F382" s="43" t="str">
        <f>VLOOKUP(C382,'[2]Acha Air Sales Price List'!$B$1:$D$65536,3,FALSE)</f>
        <v>first line keep open</v>
      </c>
      <c r="G382" s="21">
        <f>ROUND(IF(ISBLANK(C382),0,VLOOKUP(C382,'[2]Acha Air Sales Price List'!$B$1:$X$65536,12,FALSE)*$L$14),2)</f>
        <v>0</v>
      </c>
      <c r="H382" s="22">
        <f t="shared" si="11"/>
        <v>0</v>
      </c>
      <c r="I382" s="14"/>
    </row>
    <row r="383" spans="1:9" ht="12.4" hidden="1" customHeight="1">
      <c r="A383" s="13"/>
      <c r="B383" s="1"/>
      <c r="C383" s="36"/>
      <c r="D383" s="138"/>
      <c r="E383" s="139"/>
      <c r="F383" s="43" t="str">
        <f>VLOOKUP(C383,'[2]Acha Air Sales Price List'!$B$1:$D$65536,3,FALSE)</f>
        <v>first line keep open</v>
      </c>
      <c r="G383" s="21">
        <f>ROUND(IF(ISBLANK(C383),0,VLOOKUP(C383,'[2]Acha Air Sales Price List'!$B$1:$X$65536,12,FALSE)*$L$14),2)</f>
        <v>0</v>
      </c>
      <c r="H383" s="22">
        <f t="shared" si="11"/>
        <v>0</v>
      </c>
      <c r="I383" s="14"/>
    </row>
    <row r="384" spans="1:9" ht="12.4" hidden="1" customHeight="1">
      <c r="A384" s="13"/>
      <c r="B384" s="1"/>
      <c r="C384" s="36"/>
      <c r="D384" s="138"/>
      <c r="E384" s="139"/>
      <c r="F384" s="43" t="str">
        <f>VLOOKUP(C384,'[2]Acha Air Sales Price List'!$B$1:$D$65536,3,FALSE)</f>
        <v>first line keep open</v>
      </c>
      <c r="G384" s="21">
        <f>ROUND(IF(ISBLANK(C384),0,VLOOKUP(C384,'[2]Acha Air Sales Price List'!$B$1:$X$65536,12,FALSE)*$L$14),2)</f>
        <v>0</v>
      </c>
      <c r="H384" s="22">
        <f t="shared" si="11"/>
        <v>0</v>
      </c>
      <c r="I384" s="14"/>
    </row>
    <row r="385" spans="1:9" ht="12.4" hidden="1" customHeight="1">
      <c r="A385" s="13"/>
      <c r="B385" s="1"/>
      <c r="C385" s="36"/>
      <c r="D385" s="138"/>
      <c r="E385" s="139"/>
      <c r="F385" s="43" t="str">
        <f>VLOOKUP(C385,'[2]Acha Air Sales Price List'!$B$1:$D$65536,3,FALSE)</f>
        <v>first line keep open</v>
      </c>
      <c r="G385" s="21">
        <f>ROUND(IF(ISBLANK(C385),0,VLOOKUP(C385,'[2]Acha Air Sales Price List'!$B$1:$X$65536,12,FALSE)*$L$14),2)</f>
        <v>0</v>
      </c>
      <c r="H385" s="22">
        <f t="shared" si="11"/>
        <v>0</v>
      </c>
      <c r="I385" s="14"/>
    </row>
    <row r="386" spans="1:9" ht="12.4" hidden="1" customHeight="1">
      <c r="A386" s="13"/>
      <c r="B386" s="1"/>
      <c r="C386" s="36"/>
      <c r="D386" s="138"/>
      <c r="E386" s="139"/>
      <c r="F386" s="43" t="str">
        <f>VLOOKUP(C386,'[2]Acha Air Sales Price List'!$B$1:$D$65536,3,FALSE)</f>
        <v>first line keep open</v>
      </c>
      <c r="G386" s="21">
        <f>ROUND(IF(ISBLANK(C386),0,VLOOKUP(C386,'[2]Acha Air Sales Price List'!$B$1:$X$65536,12,FALSE)*$L$14),2)</f>
        <v>0</v>
      </c>
      <c r="H386" s="22">
        <f t="shared" si="11"/>
        <v>0</v>
      </c>
      <c r="I386" s="14"/>
    </row>
    <row r="387" spans="1:9" ht="12.4" hidden="1" customHeight="1">
      <c r="A387" s="13"/>
      <c r="B387" s="1"/>
      <c r="C387" s="36"/>
      <c r="D387" s="138"/>
      <c r="E387" s="139"/>
      <c r="F387" s="43" t="str">
        <f>VLOOKUP(C387,'[2]Acha Air Sales Price List'!$B$1:$D$65536,3,FALSE)</f>
        <v>first line keep open</v>
      </c>
      <c r="G387" s="21">
        <f>ROUND(IF(ISBLANK(C387),0,VLOOKUP(C387,'[2]Acha Air Sales Price List'!$B$1:$X$65536,12,FALSE)*$L$14),2)</f>
        <v>0</v>
      </c>
      <c r="H387" s="22">
        <f t="shared" si="11"/>
        <v>0</v>
      </c>
      <c r="I387" s="14"/>
    </row>
    <row r="388" spans="1:9" ht="12.4" hidden="1" customHeight="1">
      <c r="A388" s="13"/>
      <c r="B388" s="1"/>
      <c r="C388" s="36"/>
      <c r="D388" s="138"/>
      <c r="E388" s="139"/>
      <c r="F388" s="43" t="str">
        <f>VLOOKUP(C388,'[2]Acha Air Sales Price List'!$B$1:$D$65536,3,FALSE)</f>
        <v>first line keep open</v>
      </c>
      <c r="G388" s="21">
        <f>ROUND(IF(ISBLANK(C388),0,VLOOKUP(C388,'[2]Acha Air Sales Price List'!$B$1:$X$65536,12,FALSE)*$L$14),2)</f>
        <v>0</v>
      </c>
      <c r="H388" s="22">
        <f t="shared" si="11"/>
        <v>0</v>
      </c>
      <c r="I388" s="14"/>
    </row>
    <row r="389" spans="1:9" ht="12.4" hidden="1" customHeight="1">
      <c r="A389" s="13"/>
      <c r="B389" s="1"/>
      <c r="C389" s="36"/>
      <c r="D389" s="138"/>
      <c r="E389" s="139"/>
      <c r="F389" s="43" t="str">
        <f>VLOOKUP(C389,'[2]Acha Air Sales Price List'!$B$1:$D$65536,3,FALSE)</f>
        <v>first line keep open</v>
      </c>
      <c r="G389" s="21">
        <f>ROUND(IF(ISBLANK(C389),0,VLOOKUP(C389,'[2]Acha Air Sales Price List'!$B$1:$X$65536,12,FALSE)*$L$14),2)</f>
        <v>0</v>
      </c>
      <c r="H389" s="22">
        <f t="shared" si="11"/>
        <v>0</v>
      </c>
      <c r="I389" s="14"/>
    </row>
    <row r="390" spans="1:9" ht="12.4" hidden="1" customHeight="1">
      <c r="A390" s="13"/>
      <c r="B390" s="1"/>
      <c r="C390" s="36"/>
      <c r="D390" s="138"/>
      <c r="E390" s="139"/>
      <c r="F390" s="43" t="str">
        <f>VLOOKUP(C390,'[2]Acha Air Sales Price List'!$B$1:$D$65536,3,FALSE)</f>
        <v>first line keep open</v>
      </c>
      <c r="G390" s="21">
        <f>ROUND(IF(ISBLANK(C390),0,VLOOKUP(C390,'[2]Acha Air Sales Price List'!$B$1:$X$65536,12,FALSE)*$L$14),2)</f>
        <v>0</v>
      </c>
      <c r="H390" s="22">
        <f t="shared" si="11"/>
        <v>0</v>
      </c>
      <c r="I390" s="14"/>
    </row>
    <row r="391" spans="1:9" ht="12.4" hidden="1" customHeight="1">
      <c r="A391" s="13"/>
      <c r="B391" s="1"/>
      <c r="C391" s="36"/>
      <c r="D391" s="138"/>
      <c r="E391" s="139"/>
      <c r="F391" s="43" t="str">
        <f>VLOOKUP(C391,'[2]Acha Air Sales Price List'!$B$1:$D$65536,3,FALSE)</f>
        <v>first line keep open</v>
      </c>
      <c r="G391" s="21">
        <f>ROUND(IF(ISBLANK(C391),0,VLOOKUP(C391,'[2]Acha Air Sales Price List'!$B$1:$X$65536,12,FALSE)*$L$14),2)</f>
        <v>0</v>
      </c>
      <c r="H391" s="22">
        <f t="shared" si="11"/>
        <v>0</v>
      </c>
      <c r="I391" s="14"/>
    </row>
    <row r="392" spans="1:9" ht="12.4" hidden="1" customHeight="1">
      <c r="A392" s="13"/>
      <c r="B392" s="1"/>
      <c r="C392" s="36"/>
      <c r="D392" s="138"/>
      <c r="E392" s="139"/>
      <c r="F392" s="43" t="str">
        <f>VLOOKUP(C392,'[2]Acha Air Sales Price List'!$B$1:$D$65536,3,FALSE)</f>
        <v>first line keep open</v>
      </c>
      <c r="G392" s="21">
        <f>ROUND(IF(ISBLANK(C392),0,VLOOKUP(C392,'[2]Acha Air Sales Price List'!$B$1:$X$65536,12,FALSE)*$L$14),2)</f>
        <v>0</v>
      </c>
      <c r="H392" s="22">
        <f t="shared" si="11"/>
        <v>0</v>
      </c>
      <c r="I392" s="14"/>
    </row>
    <row r="393" spans="1:9" ht="12.4" hidden="1" customHeight="1">
      <c r="A393" s="13"/>
      <c r="B393" s="1"/>
      <c r="C393" s="36"/>
      <c r="D393" s="138"/>
      <c r="E393" s="139"/>
      <c r="F393" s="43" t="str">
        <f>VLOOKUP(C393,'[2]Acha Air Sales Price List'!$B$1:$D$65536,3,FALSE)</f>
        <v>first line keep open</v>
      </c>
      <c r="G393" s="21">
        <f>ROUND(IF(ISBLANK(C393),0,VLOOKUP(C393,'[2]Acha Air Sales Price List'!$B$1:$X$65536,12,FALSE)*$L$14),2)</f>
        <v>0</v>
      </c>
      <c r="H393" s="22">
        <f t="shared" si="11"/>
        <v>0</v>
      </c>
      <c r="I393" s="14"/>
    </row>
    <row r="394" spans="1:9" ht="12.4" hidden="1" customHeight="1">
      <c r="A394" s="13"/>
      <c r="B394" s="1"/>
      <c r="C394" s="37"/>
      <c r="D394" s="138"/>
      <c r="E394" s="139"/>
      <c r="F394" s="43" t="str">
        <f>VLOOKUP(C394,'[2]Acha Air Sales Price List'!$B$1:$D$65536,3,FALSE)</f>
        <v>first line keep open</v>
      </c>
      <c r="G394" s="21">
        <f>ROUND(IF(ISBLANK(C394),0,VLOOKUP(C394,'[2]Acha Air Sales Price List'!$B$1:$X$65536,12,FALSE)*$L$14),2)</f>
        <v>0</v>
      </c>
      <c r="H394" s="22">
        <f>ROUND(IF(ISNUMBER(B394), G394*B394, 0),5)</f>
        <v>0</v>
      </c>
      <c r="I394" s="14"/>
    </row>
    <row r="395" spans="1:9" ht="12" hidden="1" customHeight="1">
      <c r="A395" s="13"/>
      <c r="B395" s="1"/>
      <c r="C395" s="36"/>
      <c r="D395" s="138"/>
      <c r="E395" s="139"/>
      <c r="F395" s="43" t="str">
        <f>VLOOKUP(C395,'[2]Acha Air Sales Price List'!$B$1:$D$65536,3,FALSE)</f>
        <v>first line keep open</v>
      </c>
      <c r="G395" s="21">
        <f>ROUND(IF(ISBLANK(C395),0,VLOOKUP(C395,'[2]Acha Air Sales Price List'!$B$1:$X$65536,12,FALSE)*$L$14),2)</f>
        <v>0</v>
      </c>
      <c r="H395" s="22">
        <f t="shared" ref="H395:H449" si="12">ROUND(IF(ISNUMBER(B395), G395*B395, 0),5)</f>
        <v>0</v>
      </c>
      <c r="I395" s="14"/>
    </row>
    <row r="396" spans="1:9" ht="12.4" hidden="1" customHeight="1">
      <c r="A396" s="13"/>
      <c r="B396" s="1"/>
      <c r="C396" s="36"/>
      <c r="D396" s="138"/>
      <c r="E396" s="139"/>
      <c r="F396" s="43" t="str">
        <f>VLOOKUP(C396,'[2]Acha Air Sales Price List'!$B$1:$D$65536,3,FALSE)</f>
        <v>first line keep open</v>
      </c>
      <c r="G396" s="21">
        <f>ROUND(IF(ISBLANK(C396),0,VLOOKUP(C396,'[2]Acha Air Sales Price List'!$B$1:$X$65536,12,FALSE)*$L$14),2)</f>
        <v>0</v>
      </c>
      <c r="H396" s="22">
        <f t="shared" si="12"/>
        <v>0</v>
      </c>
      <c r="I396" s="14"/>
    </row>
    <row r="397" spans="1:9" ht="12.4" hidden="1" customHeight="1">
      <c r="A397" s="13"/>
      <c r="B397" s="1"/>
      <c r="C397" s="36"/>
      <c r="D397" s="138"/>
      <c r="E397" s="139"/>
      <c r="F397" s="43" t="str">
        <f>VLOOKUP(C397,'[2]Acha Air Sales Price List'!$B$1:$D$65536,3,FALSE)</f>
        <v>first line keep open</v>
      </c>
      <c r="G397" s="21">
        <f>ROUND(IF(ISBLANK(C397),0,VLOOKUP(C397,'[2]Acha Air Sales Price List'!$B$1:$X$65536,12,FALSE)*$L$14),2)</f>
        <v>0</v>
      </c>
      <c r="H397" s="22">
        <f t="shared" si="12"/>
        <v>0</v>
      </c>
      <c r="I397" s="14"/>
    </row>
    <row r="398" spans="1:9" ht="12.4" hidden="1" customHeight="1">
      <c r="A398" s="13"/>
      <c r="B398" s="1"/>
      <c r="C398" s="36"/>
      <c r="D398" s="138"/>
      <c r="E398" s="139"/>
      <c r="F398" s="43" t="str">
        <f>VLOOKUP(C398,'[2]Acha Air Sales Price List'!$B$1:$D$65536,3,FALSE)</f>
        <v>first line keep open</v>
      </c>
      <c r="G398" s="21">
        <f>ROUND(IF(ISBLANK(C398),0,VLOOKUP(C398,'[2]Acha Air Sales Price List'!$B$1:$X$65536,12,FALSE)*$L$14),2)</f>
        <v>0</v>
      </c>
      <c r="H398" s="22">
        <f t="shared" si="12"/>
        <v>0</v>
      </c>
      <c r="I398" s="14"/>
    </row>
    <row r="399" spans="1:9" ht="12.4" hidden="1" customHeight="1">
      <c r="A399" s="13"/>
      <c r="B399" s="1"/>
      <c r="C399" s="36"/>
      <c r="D399" s="138"/>
      <c r="E399" s="139"/>
      <c r="F399" s="43" t="str">
        <f>VLOOKUP(C399,'[2]Acha Air Sales Price List'!$B$1:$D$65536,3,FALSE)</f>
        <v>first line keep open</v>
      </c>
      <c r="G399" s="21">
        <f>ROUND(IF(ISBLANK(C399),0,VLOOKUP(C399,'[2]Acha Air Sales Price List'!$B$1:$X$65536,12,FALSE)*$L$14),2)</f>
        <v>0</v>
      </c>
      <c r="H399" s="22">
        <f t="shared" si="12"/>
        <v>0</v>
      </c>
      <c r="I399" s="14"/>
    </row>
    <row r="400" spans="1:9" ht="12.4" hidden="1" customHeight="1">
      <c r="A400" s="13"/>
      <c r="B400" s="1"/>
      <c r="C400" s="36"/>
      <c r="D400" s="138"/>
      <c r="E400" s="139"/>
      <c r="F400" s="43" t="str">
        <f>VLOOKUP(C400,'[2]Acha Air Sales Price List'!$B$1:$D$65536,3,FALSE)</f>
        <v>first line keep open</v>
      </c>
      <c r="G400" s="21">
        <f>ROUND(IF(ISBLANK(C400),0,VLOOKUP(C400,'[2]Acha Air Sales Price List'!$B$1:$X$65536,12,FALSE)*$L$14),2)</f>
        <v>0</v>
      </c>
      <c r="H400" s="22">
        <f t="shared" si="12"/>
        <v>0</v>
      </c>
      <c r="I400" s="14"/>
    </row>
    <row r="401" spans="1:9" ht="12.4" hidden="1" customHeight="1">
      <c r="A401" s="13"/>
      <c r="B401" s="1"/>
      <c r="C401" s="36"/>
      <c r="D401" s="138"/>
      <c r="E401" s="139"/>
      <c r="F401" s="43" t="str">
        <f>VLOOKUP(C401,'[2]Acha Air Sales Price List'!$B$1:$D$65536,3,FALSE)</f>
        <v>first line keep open</v>
      </c>
      <c r="G401" s="21">
        <f>ROUND(IF(ISBLANK(C401),0,VLOOKUP(C401,'[2]Acha Air Sales Price List'!$B$1:$X$65536,12,FALSE)*$L$14),2)</f>
        <v>0</v>
      </c>
      <c r="H401" s="22">
        <f t="shared" si="12"/>
        <v>0</v>
      </c>
      <c r="I401" s="14"/>
    </row>
    <row r="402" spans="1:9" ht="12.4" hidden="1" customHeight="1">
      <c r="A402" s="13"/>
      <c r="B402" s="1"/>
      <c r="C402" s="36"/>
      <c r="D402" s="138"/>
      <c r="E402" s="139"/>
      <c r="F402" s="43" t="str">
        <f>VLOOKUP(C402,'[2]Acha Air Sales Price List'!$B$1:$D$65536,3,FALSE)</f>
        <v>first line keep open</v>
      </c>
      <c r="G402" s="21">
        <f>ROUND(IF(ISBLANK(C402),0,VLOOKUP(C402,'[2]Acha Air Sales Price List'!$B$1:$X$65536,12,FALSE)*$L$14),2)</f>
        <v>0</v>
      </c>
      <c r="H402" s="22">
        <f t="shared" si="12"/>
        <v>0</v>
      </c>
      <c r="I402" s="14"/>
    </row>
    <row r="403" spans="1:9" ht="12.4" hidden="1" customHeight="1">
      <c r="A403" s="13"/>
      <c r="B403" s="1"/>
      <c r="C403" s="36"/>
      <c r="D403" s="138"/>
      <c r="E403" s="139"/>
      <c r="F403" s="43" t="str">
        <f>VLOOKUP(C403,'[2]Acha Air Sales Price List'!$B$1:$D$65536,3,FALSE)</f>
        <v>first line keep open</v>
      </c>
      <c r="G403" s="21">
        <f>ROUND(IF(ISBLANK(C403),0,VLOOKUP(C403,'[2]Acha Air Sales Price List'!$B$1:$X$65536,12,FALSE)*$L$14),2)</f>
        <v>0</v>
      </c>
      <c r="H403" s="22">
        <f t="shared" si="12"/>
        <v>0</v>
      </c>
      <c r="I403" s="14"/>
    </row>
    <row r="404" spans="1:9" ht="12.4" hidden="1" customHeight="1">
      <c r="A404" s="13"/>
      <c r="B404" s="1"/>
      <c r="C404" s="36"/>
      <c r="D404" s="138"/>
      <c r="E404" s="139"/>
      <c r="F404" s="43" t="str">
        <f>VLOOKUP(C404,'[2]Acha Air Sales Price List'!$B$1:$D$65536,3,FALSE)</f>
        <v>first line keep open</v>
      </c>
      <c r="G404" s="21">
        <f>ROUND(IF(ISBLANK(C404),0,VLOOKUP(C404,'[2]Acha Air Sales Price List'!$B$1:$X$65536,12,FALSE)*$L$14),2)</f>
        <v>0</v>
      </c>
      <c r="H404" s="22">
        <f t="shared" si="12"/>
        <v>0</v>
      </c>
      <c r="I404" s="14"/>
    </row>
    <row r="405" spans="1:9" ht="12.4" hidden="1" customHeight="1">
      <c r="A405" s="13"/>
      <c r="B405" s="1"/>
      <c r="C405" s="36"/>
      <c r="D405" s="138"/>
      <c r="E405" s="139"/>
      <c r="F405" s="43" t="str">
        <f>VLOOKUP(C405,'[2]Acha Air Sales Price List'!$B$1:$D$65536,3,FALSE)</f>
        <v>first line keep open</v>
      </c>
      <c r="G405" s="21">
        <f>ROUND(IF(ISBLANK(C405),0,VLOOKUP(C405,'[2]Acha Air Sales Price List'!$B$1:$X$65536,12,FALSE)*$L$14),2)</f>
        <v>0</v>
      </c>
      <c r="H405" s="22">
        <f t="shared" si="12"/>
        <v>0</v>
      </c>
      <c r="I405" s="14"/>
    </row>
    <row r="406" spans="1:9" ht="12.4" hidden="1" customHeight="1">
      <c r="A406" s="13"/>
      <c r="B406" s="1"/>
      <c r="C406" s="36"/>
      <c r="D406" s="138"/>
      <c r="E406" s="139"/>
      <c r="F406" s="43" t="str">
        <f>VLOOKUP(C406,'[2]Acha Air Sales Price List'!$B$1:$D$65536,3,FALSE)</f>
        <v>first line keep open</v>
      </c>
      <c r="G406" s="21">
        <f>ROUND(IF(ISBLANK(C406),0,VLOOKUP(C406,'[2]Acha Air Sales Price List'!$B$1:$X$65536,12,FALSE)*$L$14),2)</f>
        <v>0</v>
      </c>
      <c r="H406" s="22">
        <f t="shared" si="12"/>
        <v>0</v>
      </c>
      <c r="I406" s="14"/>
    </row>
    <row r="407" spans="1:9" ht="12.4" hidden="1" customHeight="1">
      <c r="A407" s="13"/>
      <c r="B407" s="1"/>
      <c r="C407" s="36"/>
      <c r="D407" s="138"/>
      <c r="E407" s="139"/>
      <c r="F407" s="43" t="str">
        <f>VLOOKUP(C407,'[2]Acha Air Sales Price List'!$B$1:$D$65536,3,FALSE)</f>
        <v>first line keep open</v>
      </c>
      <c r="G407" s="21">
        <f>ROUND(IF(ISBLANK(C407),0,VLOOKUP(C407,'[2]Acha Air Sales Price List'!$B$1:$X$65536,12,FALSE)*$L$14),2)</f>
        <v>0</v>
      </c>
      <c r="H407" s="22">
        <f t="shared" si="12"/>
        <v>0</v>
      </c>
      <c r="I407" s="14"/>
    </row>
    <row r="408" spans="1:9" ht="12.4" hidden="1" customHeight="1">
      <c r="A408" s="13"/>
      <c r="B408" s="1"/>
      <c r="C408" s="36"/>
      <c r="D408" s="138"/>
      <c r="E408" s="139"/>
      <c r="F408" s="43" t="str">
        <f>VLOOKUP(C408,'[2]Acha Air Sales Price List'!$B$1:$D$65536,3,FALSE)</f>
        <v>first line keep open</v>
      </c>
      <c r="G408" s="21">
        <f>ROUND(IF(ISBLANK(C408),0,VLOOKUP(C408,'[2]Acha Air Sales Price List'!$B$1:$X$65536,12,FALSE)*$L$14),2)</f>
        <v>0</v>
      </c>
      <c r="H408" s="22">
        <f t="shared" si="12"/>
        <v>0</v>
      </c>
      <c r="I408" s="14"/>
    </row>
    <row r="409" spans="1:9" ht="12.4" hidden="1" customHeight="1">
      <c r="A409" s="13"/>
      <c r="B409" s="1"/>
      <c r="C409" s="36"/>
      <c r="D409" s="138"/>
      <c r="E409" s="139"/>
      <c r="F409" s="43" t="str">
        <f>VLOOKUP(C409,'[2]Acha Air Sales Price List'!$B$1:$D$65536,3,FALSE)</f>
        <v>first line keep open</v>
      </c>
      <c r="G409" s="21">
        <f>ROUND(IF(ISBLANK(C409),0,VLOOKUP(C409,'[2]Acha Air Sales Price List'!$B$1:$X$65536,12,FALSE)*$L$14),2)</f>
        <v>0</v>
      </c>
      <c r="H409" s="22">
        <f t="shared" si="12"/>
        <v>0</v>
      </c>
      <c r="I409" s="14"/>
    </row>
    <row r="410" spans="1:9" ht="12.4" hidden="1" customHeight="1">
      <c r="A410" s="13"/>
      <c r="B410" s="1"/>
      <c r="C410" s="37"/>
      <c r="D410" s="138"/>
      <c r="E410" s="139"/>
      <c r="F410" s="43" t="str">
        <f>VLOOKUP(C410,'[2]Acha Air Sales Price List'!$B$1:$D$65536,3,FALSE)</f>
        <v>first line keep open</v>
      </c>
      <c r="G410" s="21">
        <f>ROUND(IF(ISBLANK(C410),0,VLOOKUP(C410,'[2]Acha Air Sales Price List'!$B$1:$X$65536,12,FALSE)*$L$14),2)</f>
        <v>0</v>
      </c>
      <c r="H410" s="22">
        <f t="shared" si="12"/>
        <v>0</v>
      </c>
      <c r="I410" s="14"/>
    </row>
    <row r="411" spans="1:9" ht="12.4" hidden="1" customHeight="1">
      <c r="A411" s="13"/>
      <c r="B411" s="1"/>
      <c r="C411" s="37"/>
      <c r="D411" s="138"/>
      <c r="E411" s="139"/>
      <c r="F411" s="43" t="str">
        <f>VLOOKUP(C411,'[2]Acha Air Sales Price List'!$B$1:$D$65536,3,FALSE)</f>
        <v>first line keep open</v>
      </c>
      <c r="G411" s="21">
        <f>ROUND(IF(ISBLANK(C411),0,VLOOKUP(C411,'[2]Acha Air Sales Price List'!$B$1:$X$65536,12,FALSE)*$L$14),2)</f>
        <v>0</v>
      </c>
      <c r="H411" s="22">
        <f t="shared" si="12"/>
        <v>0</v>
      </c>
      <c r="I411" s="14"/>
    </row>
    <row r="412" spans="1:9" ht="12.4" hidden="1" customHeight="1">
      <c r="A412" s="13"/>
      <c r="B412" s="1"/>
      <c r="C412" s="36"/>
      <c r="D412" s="138"/>
      <c r="E412" s="139"/>
      <c r="F412" s="43" t="str">
        <f>VLOOKUP(C412,'[2]Acha Air Sales Price List'!$B$1:$D$65536,3,FALSE)</f>
        <v>first line keep open</v>
      </c>
      <c r="G412" s="21">
        <f>ROUND(IF(ISBLANK(C412),0,VLOOKUP(C412,'[2]Acha Air Sales Price List'!$B$1:$X$65536,12,FALSE)*$L$14),2)</f>
        <v>0</v>
      </c>
      <c r="H412" s="22">
        <f t="shared" si="12"/>
        <v>0</v>
      </c>
      <c r="I412" s="14"/>
    </row>
    <row r="413" spans="1:9" ht="12.4" hidden="1" customHeight="1">
      <c r="A413" s="13"/>
      <c r="B413" s="1"/>
      <c r="C413" s="36"/>
      <c r="D413" s="138"/>
      <c r="E413" s="139"/>
      <c r="F413" s="43" t="str">
        <f>VLOOKUP(C413,'[2]Acha Air Sales Price List'!$B$1:$D$65536,3,FALSE)</f>
        <v>first line keep open</v>
      </c>
      <c r="G413" s="21">
        <f>ROUND(IF(ISBLANK(C413),0,VLOOKUP(C413,'[2]Acha Air Sales Price List'!$B$1:$X$65536,12,FALSE)*$L$14),2)</f>
        <v>0</v>
      </c>
      <c r="H413" s="22">
        <f t="shared" si="12"/>
        <v>0</v>
      </c>
      <c r="I413" s="14"/>
    </row>
    <row r="414" spans="1:9" ht="12.4" hidden="1" customHeight="1">
      <c r="A414" s="13"/>
      <c r="B414" s="1"/>
      <c r="C414" s="36"/>
      <c r="D414" s="138"/>
      <c r="E414" s="139"/>
      <c r="F414" s="43" t="str">
        <f>VLOOKUP(C414,'[2]Acha Air Sales Price List'!$B$1:$D$65536,3,FALSE)</f>
        <v>first line keep open</v>
      </c>
      <c r="G414" s="21">
        <f>ROUND(IF(ISBLANK(C414),0,VLOOKUP(C414,'[2]Acha Air Sales Price List'!$B$1:$X$65536,12,FALSE)*$L$14),2)</f>
        <v>0</v>
      </c>
      <c r="H414" s="22">
        <f t="shared" si="12"/>
        <v>0</v>
      </c>
      <c r="I414" s="14"/>
    </row>
    <row r="415" spans="1:9" ht="12.4" hidden="1" customHeight="1">
      <c r="A415" s="13"/>
      <c r="B415" s="1"/>
      <c r="C415" s="36"/>
      <c r="D415" s="138"/>
      <c r="E415" s="139"/>
      <c r="F415" s="43" t="str">
        <f>VLOOKUP(C415,'[2]Acha Air Sales Price List'!$B$1:$D$65536,3,FALSE)</f>
        <v>first line keep open</v>
      </c>
      <c r="G415" s="21">
        <f>ROUND(IF(ISBLANK(C415),0,VLOOKUP(C415,'[2]Acha Air Sales Price List'!$B$1:$X$65536,12,FALSE)*$L$14),2)</f>
        <v>0</v>
      </c>
      <c r="H415" s="22">
        <f t="shared" si="12"/>
        <v>0</v>
      </c>
      <c r="I415" s="14"/>
    </row>
    <row r="416" spans="1:9" ht="12.4" hidden="1" customHeight="1">
      <c r="A416" s="13"/>
      <c r="B416" s="1"/>
      <c r="C416" s="36"/>
      <c r="D416" s="138"/>
      <c r="E416" s="139"/>
      <c r="F416" s="43" t="str">
        <f>VLOOKUP(C416,'[2]Acha Air Sales Price List'!$B$1:$D$65536,3,FALSE)</f>
        <v>first line keep open</v>
      </c>
      <c r="G416" s="21">
        <f>ROUND(IF(ISBLANK(C416),0,VLOOKUP(C416,'[2]Acha Air Sales Price List'!$B$1:$X$65536,12,FALSE)*$L$14),2)</f>
        <v>0</v>
      </c>
      <c r="H416" s="22">
        <f t="shared" si="12"/>
        <v>0</v>
      </c>
      <c r="I416" s="14"/>
    </row>
    <row r="417" spans="1:9" ht="12.4" hidden="1" customHeight="1">
      <c r="A417" s="13"/>
      <c r="B417" s="1"/>
      <c r="C417" s="36"/>
      <c r="D417" s="138"/>
      <c r="E417" s="139"/>
      <c r="F417" s="43" t="str">
        <f>VLOOKUP(C417,'[2]Acha Air Sales Price List'!$B$1:$D$65536,3,FALSE)</f>
        <v>first line keep open</v>
      </c>
      <c r="G417" s="21">
        <f>ROUND(IF(ISBLANK(C417),0,VLOOKUP(C417,'[2]Acha Air Sales Price List'!$B$1:$X$65536,12,FALSE)*$L$14),2)</f>
        <v>0</v>
      </c>
      <c r="H417" s="22">
        <f t="shared" si="12"/>
        <v>0</v>
      </c>
      <c r="I417" s="14"/>
    </row>
    <row r="418" spans="1:9" ht="12.4" hidden="1" customHeight="1">
      <c r="A418" s="13"/>
      <c r="B418" s="1"/>
      <c r="C418" s="36"/>
      <c r="D418" s="138"/>
      <c r="E418" s="139"/>
      <c r="F418" s="43" t="str">
        <f>VLOOKUP(C418,'[2]Acha Air Sales Price List'!$B$1:$D$65536,3,FALSE)</f>
        <v>first line keep open</v>
      </c>
      <c r="G418" s="21">
        <f>ROUND(IF(ISBLANK(C418),0,VLOOKUP(C418,'[2]Acha Air Sales Price List'!$B$1:$X$65536,12,FALSE)*$L$14),2)</f>
        <v>0</v>
      </c>
      <c r="H418" s="22">
        <f t="shared" si="12"/>
        <v>0</v>
      </c>
      <c r="I418" s="14"/>
    </row>
    <row r="419" spans="1:9" ht="12.4" hidden="1" customHeight="1">
      <c r="A419" s="13"/>
      <c r="B419" s="1"/>
      <c r="C419" s="36"/>
      <c r="D419" s="138"/>
      <c r="E419" s="139"/>
      <c r="F419" s="43" t="str">
        <f>VLOOKUP(C419,'[2]Acha Air Sales Price List'!$B$1:$D$65536,3,FALSE)</f>
        <v>first line keep open</v>
      </c>
      <c r="G419" s="21">
        <f>ROUND(IF(ISBLANK(C419),0,VLOOKUP(C419,'[2]Acha Air Sales Price List'!$B$1:$X$65536,12,FALSE)*$L$14),2)</f>
        <v>0</v>
      </c>
      <c r="H419" s="22">
        <f t="shared" si="12"/>
        <v>0</v>
      </c>
      <c r="I419" s="14"/>
    </row>
    <row r="420" spans="1:9" ht="12.4" hidden="1" customHeight="1">
      <c r="A420" s="13"/>
      <c r="B420" s="1"/>
      <c r="C420" s="36"/>
      <c r="D420" s="138"/>
      <c r="E420" s="139"/>
      <c r="F420" s="43" t="str">
        <f>VLOOKUP(C420,'[2]Acha Air Sales Price List'!$B$1:$D$65536,3,FALSE)</f>
        <v>first line keep open</v>
      </c>
      <c r="G420" s="21">
        <f>ROUND(IF(ISBLANK(C420),0,VLOOKUP(C420,'[2]Acha Air Sales Price List'!$B$1:$X$65536,12,FALSE)*$L$14),2)</f>
        <v>0</v>
      </c>
      <c r="H420" s="22">
        <f t="shared" si="12"/>
        <v>0</v>
      </c>
      <c r="I420" s="14"/>
    </row>
    <row r="421" spans="1:9" ht="12.4" hidden="1" customHeight="1">
      <c r="A421" s="13"/>
      <c r="B421" s="1"/>
      <c r="C421" s="36"/>
      <c r="D421" s="138"/>
      <c r="E421" s="139"/>
      <c r="F421" s="43" t="str">
        <f>VLOOKUP(C421,'[2]Acha Air Sales Price List'!$B$1:$D$65536,3,FALSE)</f>
        <v>first line keep open</v>
      </c>
      <c r="G421" s="21">
        <f>ROUND(IF(ISBLANK(C421),0,VLOOKUP(C421,'[2]Acha Air Sales Price List'!$B$1:$X$65536,12,FALSE)*$L$14),2)</f>
        <v>0</v>
      </c>
      <c r="H421" s="22">
        <f t="shared" si="12"/>
        <v>0</v>
      </c>
      <c r="I421" s="14"/>
    </row>
    <row r="422" spans="1:9" ht="12.4" hidden="1" customHeight="1">
      <c r="A422" s="13"/>
      <c r="B422" s="1"/>
      <c r="C422" s="37"/>
      <c r="D422" s="138"/>
      <c r="E422" s="139"/>
      <c r="F422" s="43" t="str">
        <f>VLOOKUP(C422,'[2]Acha Air Sales Price List'!$B$1:$D$65536,3,FALSE)</f>
        <v>first line keep open</v>
      </c>
      <c r="G422" s="21">
        <f>ROUND(IF(ISBLANK(C422),0,VLOOKUP(C422,'[2]Acha Air Sales Price List'!$B$1:$X$65536,12,FALSE)*$L$14),2)</f>
        <v>0</v>
      </c>
      <c r="H422" s="22">
        <f t="shared" si="12"/>
        <v>0</v>
      </c>
      <c r="I422" s="14"/>
    </row>
    <row r="423" spans="1:9" ht="12" hidden="1" customHeight="1">
      <c r="A423" s="13"/>
      <c r="B423" s="1"/>
      <c r="C423" s="36"/>
      <c r="D423" s="138"/>
      <c r="E423" s="139"/>
      <c r="F423" s="43" t="str">
        <f>VLOOKUP(C423,'[2]Acha Air Sales Price List'!$B$1:$D$65536,3,FALSE)</f>
        <v>first line keep open</v>
      </c>
      <c r="G423" s="21">
        <f>ROUND(IF(ISBLANK(C423),0,VLOOKUP(C423,'[2]Acha Air Sales Price List'!$B$1:$X$65536,12,FALSE)*$L$14),2)</f>
        <v>0</v>
      </c>
      <c r="H423" s="22">
        <f t="shared" si="12"/>
        <v>0</v>
      </c>
      <c r="I423" s="14"/>
    </row>
    <row r="424" spans="1:9" ht="12.4" hidden="1" customHeight="1">
      <c r="A424" s="13"/>
      <c r="B424" s="1"/>
      <c r="C424" s="36"/>
      <c r="D424" s="138"/>
      <c r="E424" s="139"/>
      <c r="F424" s="43" t="str">
        <f>VLOOKUP(C424,'[2]Acha Air Sales Price List'!$B$1:$D$65536,3,FALSE)</f>
        <v>first line keep open</v>
      </c>
      <c r="G424" s="21">
        <f>ROUND(IF(ISBLANK(C424),0,VLOOKUP(C424,'[2]Acha Air Sales Price List'!$B$1:$X$65536,12,FALSE)*$L$14),2)</f>
        <v>0</v>
      </c>
      <c r="H424" s="22">
        <f t="shared" si="12"/>
        <v>0</v>
      </c>
      <c r="I424" s="14"/>
    </row>
    <row r="425" spans="1:9" ht="12.4" hidden="1" customHeight="1">
      <c r="A425" s="13"/>
      <c r="B425" s="1"/>
      <c r="C425" s="36"/>
      <c r="D425" s="138"/>
      <c r="E425" s="139"/>
      <c r="F425" s="43" t="str">
        <f>VLOOKUP(C425,'[2]Acha Air Sales Price List'!$B$1:$D$65536,3,FALSE)</f>
        <v>first line keep open</v>
      </c>
      <c r="G425" s="21">
        <f>ROUND(IF(ISBLANK(C425),0,VLOOKUP(C425,'[2]Acha Air Sales Price List'!$B$1:$X$65536,12,FALSE)*$L$14),2)</f>
        <v>0</v>
      </c>
      <c r="H425" s="22">
        <f t="shared" si="12"/>
        <v>0</v>
      </c>
      <c r="I425" s="14"/>
    </row>
    <row r="426" spans="1:9" ht="12.4" hidden="1" customHeight="1">
      <c r="A426" s="13"/>
      <c r="B426" s="1"/>
      <c r="C426" s="36"/>
      <c r="D426" s="138"/>
      <c r="E426" s="139"/>
      <c r="F426" s="43" t="str">
        <f>VLOOKUP(C426,'[2]Acha Air Sales Price List'!$B$1:$D$65536,3,FALSE)</f>
        <v>first line keep open</v>
      </c>
      <c r="G426" s="21">
        <f>ROUND(IF(ISBLANK(C426),0,VLOOKUP(C426,'[2]Acha Air Sales Price List'!$B$1:$X$65536,12,FALSE)*$L$14),2)</f>
        <v>0</v>
      </c>
      <c r="H426" s="22">
        <f t="shared" si="12"/>
        <v>0</v>
      </c>
      <c r="I426" s="14"/>
    </row>
    <row r="427" spans="1:9" ht="12.4" hidden="1" customHeight="1">
      <c r="A427" s="13"/>
      <c r="B427" s="1"/>
      <c r="C427" s="36"/>
      <c r="D427" s="138"/>
      <c r="E427" s="139"/>
      <c r="F427" s="43" t="str">
        <f>VLOOKUP(C427,'[2]Acha Air Sales Price List'!$B$1:$D$65536,3,FALSE)</f>
        <v>first line keep open</v>
      </c>
      <c r="G427" s="21">
        <f>ROUND(IF(ISBLANK(C427),0,VLOOKUP(C427,'[2]Acha Air Sales Price List'!$B$1:$X$65536,12,FALSE)*$L$14),2)</f>
        <v>0</v>
      </c>
      <c r="H427" s="22">
        <f t="shared" si="12"/>
        <v>0</v>
      </c>
      <c r="I427" s="14"/>
    </row>
    <row r="428" spans="1:9" ht="12.4" hidden="1" customHeight="1">
      <c r="A428" s="13"/>
      <c r="B428" s="1"/>
      <c r="C428" s="36"/>
      <c r="D428" s="138"/>
      <c r="E428" s="139"/>
      <c r="F428" s="43" t="str">
        <f>VLOOKUP(C428,'[2]Acha Air Sales Price List'!$B$1:$D$65536,3,FALSE)</f>
        <v>first line keep open</v>
      </c>
      <c r="G428" s="21">
        <f>ROUND(IF(ISBLANK(C428),0,VLOOKUP(C428,'[2]Acha Air Sales Price List'!$B$1:$X$65536,12,FALSE)*$L$14),2)</f>
        <v>0</v>
      </c>
      <c r="H428" s="22">
        <f t="shared" si="12"/>
        <v>0</v>
      </c>
      <c r="I428" s="14"/>
    </row>
    <row r="429" spans="1:9" ht="12.4" hidden="1" customHeight="1">
      <c r="A429" s="13"/>
      <c r="B429" s="1"/>
      <c r="C429" s="36"/>
      <c r="D429" s="138"/>
      <c r="E429" s="139"/>
      <c r="F429" s="43" t="str">
        <f>VLOOKUP(C429,'[2]Acha Air Sales Price List'!$B$1:$D$65536,3,FALSE)</f>
        <v>first line keep open</v>
      </c>
      <c r="G429" s="21">
        <f>ROUND(IF(ISBLANK(C429),0,VLOOKUP(C429,'[2]Acha Air Sales Price List'!$B$1:$X$65536,12,FALSE)*$L$14),2)</f>
        <v>0</v>
      </c>
      <c r="H429" s="22">
        <f t="shared" si="12"/>
        <v>0</v>
      </c>
      <c r="I429" s="14"/>
    </row>
    <row r="430" spans="1:9" ht="12.4" hidden="1" customHeight="1">
      <c r="A430" s="13"/>
      <c r="B430" s="1"/>
      <c r="C430" s="36"/>
      <c r="D430" s="138"/>
      <c r="E430" s="139"/>
      <c r="F430" s="43" t="str">
        <f>VLOOKUP(C430,'[2]Acha Air Sales Price List'!$B$1:$D$65536,3,FALSE)</f>
        <v>first line keep open</v>
      </c>
      <c r="G430" s="21">
        <f>ROUND(IF(ISBLANK(C430),0,VLOOKUP(C430,'[2]Acha Air Sales Price List'!$B$1:$X$65536,12,FALSE)*$L$14),2)</f>
        <v>0</v>
      </c>
      <c r="H430" s="22">
        <f t="shared" si="12"/>
        <v>0</v>
      </c>
      <c r="I430" s="14"/>
    </row>
    <row r="431" spans="1:9" ht="12.4" hidden="1" customHeight="1">
      <c r="A431" s="13"/>
      <c r="B431" s="1"/>
      <c r="C431" s="36"/>
      <c r="D431" s="138"/>
      <c r="E431" s="139"/>
      <c r="F431" s="43" t="str">
        <f>VLOOKUP(C431,'[2]Acha Air Sales Price List'!$B$1:$D$65536,3,FALSE)</f>
        <v>first line keep open</v>
      </c>
      <c r="G431" s="21">
        <f>ROUND(IF(ISBLANK(C431),0,VLOOKUP(C431,'[2]Acha Air Sales Price List'!$B$1:$X$65536,12,FALSE)*$L$14),2)</f>
        <v>0</v>
      </c>
      <c r="H431" s="22">
        <f t="shared" si="12"/>
        <v>0</v>
      </c>
      <c r="I431" s="14"/>
    </row>
    <row r="432" spans="1:9" ht="12.4" hidden="1" customHeight="1">
      <c r="A432" s="13"/>
      <c r="B432" s="1"/>
      <c r="C432" s="36"/>
      <c r="D432" s="138"/>
      <c r="E432" s="139"/>
      <c r="F432" s="43" t="str">
        <f>VLOOKUP(C432,'[2]Acha Air Sales Price List'!$B$1:$D$65536,3,FALSE)</f>
        <v>first line keep open</v>
      </c>
      <c r="G432" s="21">
        <f>ROUND(IF(ISBLANK(C432),0,VLOOKUP(C432,'[2]Acha Air Sales Price List'!$B$1:$X$65536,12,FALSE)*$L$14),2)</f>
        <v>0</v>
      </c>
      <c r="H432" s="22">
        <f t="shared" si="12"/>
        <v>0</v>
      </c>
      <c r="I432" s="14"/>
    </row>
    <row r="433" spans="1:9" ht="12.4" hidden="1" customHeight="1">
      <c r="A433" s="13"/>
      <c r="B433" s="1"/>
      <c r="C433" s="36"/>
      <c r="D433" s="138"/>
      <c r="E433" s="139"/>
      <c r="F433" s="43" t="str">
        <f>VLOOKUP(C433,'[2]Acha Air Sales Price List'!$B$1:$D$65536,3,FALSE)</f>
        <v>first line keep open</v>
      </c>
      <c r="G433" s="21">
        <f>ROUND(IF(ISBLANK(C433),0,VLOOKUP(C433,'[2]Acha Air Sales Price List'!$B$1:$X$65536,12,FALSE)*$L$14),2)</f>
        <v>0</v>
      </c>
      <c r="H433" s="22">
        <f t="shared" si="12"/>
        <v>0</v>
      </c>
      <c r="I433" s="14"/>
    </row>
    <row r="434" spans="1:9" ht="12.4" hidden="1" customHeight="1">
      <c r="A434" s="13"/>
      <c r="B434" s="1"/>
      <c r="C434" s="36"/>
      <c r="D434" s="138"/>
      <c r="E434" s="139"/>
      <c r="F434" s="43" t="str">
        <f>VLOOKUP(C434,'[2]Acha Air Sales Price List'!$B$1:$D$65536,3,FALSE)</f>
        <v>first line keep open</v>
      </c>
      <c r="G434" s="21">
        <f>ROUND(IF(ISBLANK(C434),0,VLOOKUP(C434,'[2]Acha Air Sales Price List'!$B$1:$X$65536,12,FALSE)*$L$14),2)</f>
        <v>0</v>
      </c>
      <c r="H434" s="22">
        <f t="shared" si="12"/>
        <v>0</v>
      </c>
      <c r="I434" s="14"/>
    </row>
    <row r="435" spans="1:9" ht="12.4" hidden="1" customHeight="1">
      <c r="A435" s="13"/>
      <c r="B435" s="1"/>
      <c r="C435" s="36"/>
      <c r="D435" s="138"/>
      <c r="E435" s="139"/>
      <c r="F435" s="43" t="str">
        <f>VLOOKUP(C435,'[2]Acha Air Sales Price List'!$B$1:$D$65536,3,FALSE)</f>
        <v>first line keep open</v>
      </c>
      <c r="G435" s="21">
        <f>ROUND(IF(ISBLANK(C435),0,VLOOKUP(C435,'[2]Acha Air Sales Price List'!$B$1:$X$65536,12,FALSE)*$L$14),2)</f>
        <v>0</v>
      </c>
      <c r="H435" s="22">
        <f t="shared" si="12"/>
        <v>0</v>
      </c>
      <c r="I435" s="14"/>
    </row>
    <row r="436" spans="1:9" ht="12.4" hidden="1" customHeight="1">
      <c r="A436" s="13"/>
      <c r="B436" s="1"/>
      <c r="C436" s="36"/>
      <c r="D436" s="138"/>
      <c r="E436" s="139"/>
      <c r="F436" s="43" t="str">
        <f>VLOOKUP(C436,'[2]Acha Air Sales Price List'!$B$1:$D$65536,3,FALSE)</f>
        <v>first line keep open</v>
      </c>
      <c r="G436" s="21">
        <f>ROUND(IF(ISBLANK(C436),0,VLOOKUP(C436,'[2]Acha Air Sales Price List'!$B$1:$X$65536,12,FALSE)*$L$14),2)</f>
        <v>0</v>
      </c>
      <c r="H436" s="22">
        <f t="shared" si="12"/>
        <v>0</v>
      </c>
      <c r="I436" s="14"/>
    </row>
    <row r="437" spans="1:9" ht="12.4" hidden="1" customHeight="1">
      <c r="A437" s="13"/>
      <c r="B437" s="1"/>
      <c r="C437" s="36"/>
      <c r="D437" s="138"/>
      <c r="E437" s="139"/>
      <c r="F437" s="43" t="str">
        <f>VLOOKUP(C437,'[2]Acha Air Sales Price List'!$B$1:$D$65536,3,FALSE)</f>
        <v>first line keep open</v>
      </c>
      <c r="G437" s="21">
        <f>ROUND(IF(ISBLANK(C437),0,VLOOKUP(C437,'[2]Acha Air Sales Price List'!$B$1:$X$65536,12,FALSE)*$L$14),2)</f>
        <v>0</v>
      </c>
      <c r="H437" s="22">
        <f t="shared" si="12"/>
        <v>0</v>
      </c>
      <c r="I437" s="14"/>
    </row>
    <row r="438" spans="1:9" ht="12.4" hidden="1" customHeight="1">
      <c r="A438" s="13"/>
      <c r="B438" s="1"/>
      <c r="C438" s="36"/>
      <c r="D438" s="138"/>
      <c r="E438" s="139"/>
      <c r="F438" s="43" t="str">
        <f>VLOOKUP(C438,'[2]Acha Air Sales Price List'!$B$1:$D$65536,3,FALSE)</f>
        <v>first line keep open</v>
      </c>
      <c r="G438" s="21">
        <f>ROUND(IF(ISBLANK(C438),0,VLOOKUP(C438,'[2]Acha Air Sales Price List'!$B$1:$X$65536,12,FALSE)*$L$14),2)</f>
        <v>0</v>
      </c>
      <c r="H438" s="22">
        <f t="shared" si="12"/>
        <v>0</v>
      </c>
      <c r="I438" s="14"/>
    </row>
    <row r="439" spans="1:9" ht="12.4" hidden="1" customHeight="1">
      <c r="A439" s="13"/>
      <c r="B439" s="1"/>
      <c r="C439" s="36"/>
      <c r="D439" s="138"/>
      <c r="E439" s="139"/>
      <c r="F439" s="43" t="str">
        <f>VLOOKUP(C439,'[2]Acha Air Sales Price List'!$B$1:$D$65536,3,FALSE)</f>
        <v>first line keep open</v>
      </c>
      <c r="G439" s="21">
        <f>ROUND(IF(ISBLANK(C439),0,VLOOKUP(C439,'[2]Acha Air Sales Price List'!$B$1:$X$65536,12,FALSE)*$L$14),2)</f>
        <v>0</v>
      </c>
      <c r="H439" s="22">
        <f t="shared" si="12"/>
        <v>0</v>
      </c>
      <c r="I439" s="14"/>
    </row>
    <row r="440" spans="1:9" ht="12.4" hidden="1" customHeight="1">
      <c r="A440" s="13"/>
      <c r="B440" s="1"/>
      <c r="C440" s="36"/>
      <c r="D440" s="138"/>
      <c r="E440" s="139"/>
      <c r="F440" s="43" t="str">
        <f>VLOOKUP(C440,'[2]Acha Air Sales Price List'!$B$1:$D$65536,3,FALSE)</f>
        <v>first line keep open</v>
      </c>
      <c r="G440" s="21">
        <f>ROUND(IF(ISBLANK(C440),0,VLOOKUP(C440,'[2]Acha Air Sales Price List'!$B$1:$X$65536,12,FALSE)*$L$14),2)</f>
        <v>0</v>
      </c>
      <c r="H440" s="22">
        <f t="shared" si="12"/>
        <v>0</v>
      </c>
      <c r="I440" s="14"/>
    </row>
    <row r="441" spans="1:9" ht="12.4" hidden="1" customHeight="1">
      <c r="A441" s="13"/>
      <c r="B441" s="1"/>
      <c r="C441" s="36"/>
      <c r="D441" s="138"/>
      <c r="E441" s="139"/>
      <c r="F441" s="43" t="str">
        <f>VLOOKUP(C441,'[2]Acha Air Sales Price List'!$B$1:$D$65536,3,FALSE)</f>
        <v>first line keep open</v>
      </c>
      <c r="G441" s="21">
        <f>ROUND(IF(ISBLANK(C441),0,VLOOKUP(C441,'[2]Acha Air Sales Price List'!$B$1:$X$65536,12,FALSE)*$L$14),2)</f>
        <v>0</v>
      </c>
      <c r="H441" s="22">
        <f t="shared" si="12"/>
        <v>0</v>
      </c>
      <c r="I441" s="14"/>
    </row>
    <row r="442" spans="1:9" ht="12.4" hidden="1" customHeight="1">
      <c r="A442" s="13"/>
      <c r="B442" s="1"/>
      <c r="C442" s="36"/>
      <c r="D442" s="138"/>
      <c r="E442" s="139"/>
      <c r="F442" s="43" t="str">
        <f>VLOOKUP(C442,'[2]Acha Air Sales Price List'!$B$1:$D$65536,3,FALSE)</f>
        <v>first line keep open</v>
      </c>
      <c r="G442" s="21">
        <f>ROUND(IF(ISBLANK(C442),0,VLOOKUP(C442,'[2]Acha Air Sales Price List'!$B$1:$X$65536,12,FALSE)*$L$14),2)</f>
        <v>0</v>
      </c>
      <c r="H442" s="22">
        <f t="shared" si="12"/>
        <v>0</v>
      </c>
      <c r="I442" s="14"/>
    </row>
    <row r="443" spans="1:9" ht="12.4" hidden="1" customHeight="1">
      <c r="A443" s="13"/>
      <c r="B443" s="1"/>
      <c r="C443" s="36"/>
      <c r="D443" s="138"/>
      <c r="E443" s="139"/>
      <c r="F443" s="43" t="str">
        <f>VLOOKUP(C443,'[2]Acha Air Sales Price List'!$B$1:$D$65536,3,FALSE)</f>
        <v>first line keep open</v>
      </c>
      <c r="G443" s="21">
        <f>ROUND(IF(ISBLANK(C443),0,VLOOKUP(C443,'[2]Acha Air Sales Price List'!$B$1:$X$65536,12,FALSE)*$L$14),2)</f>
        <v>0</v>
      </c>
      <c r="H443" s="22">
        <f t="shared" si="12"/>
        <v>0</v>
      </c>
      <c r="I443" s="14"/>
    </row>
    <row r="444" spans="1:9" ht="12.4" hidden="1" customHeight="1">
      <c r="A444" s="13"/>
      <c r="B444" s="1"/>
      <c r="C444" s="36"/>
      <c r="D444" s="138"/>
      <c r="E444" s="139"/>
      <c r="F444" s="43" t="str">
        <f>VLOOKUP(C444,'[2]Acha Air Sales Price List'!$B$1:$D$65536,3,FALSE)</f>
        <v>first line keep open</v>
      </c>
      <c r="G444" s="21">
        <f>ROUND(IF(ISBLANK(C444),0,VLOOKUP(C444,'[2]Acha Air Sales Price List'!$B$1:$X$65536,12,FALSE)*$L$14),2)</f>
        <v>0</v>
      </c>
      <c r="H444" s="22">
        <f t="shared" si="12"/>
        <v>0</v>
      </c>
      <c r="I444" s="14"/>
    </row>
    <row r="445" spans="1:9" ht="12.4" hidden="1" customHeight="1">
      <c r="A445" s="13"/>
      <c r="B445" s="1"/>
      <c r="C445" s="36"/>
      <c r="D445" s="138"/>
      <c r="E445" s="139"/>
      <c r="F445" s="43" t="str">
        <f>VLOOKUP(C445,'[2]Acha Air Sales Price List'!$B$1:$D$65536,3,FALSE)</f>
        <v>first line keep open</v>
      </c>
      <c r="G445" s="21">
        <f>ROUND(IF(ISBLANK(C445),0,VLOOKUP(C445,'[2]Acha Air Sales Price List'!$B$1:$X$65536,12,FALSE)*$L$14),2)</f>
        <v>0</v>
      </c>
      <c r="H445" s="22">
        <f t="shared" si="12"/>
        <v>0</v>
      </c>
      <c r="I445" s="14"/>
    </row>
    <row r="446" spans="1:9" ht="12.4" hidden="1" customHeight="1">
      <c r="A446" s="13"/>
      <c r="B446" s="1"/>
      <c r="C446" s="36"/>
      <c r="D446" s="138"/>
      <c r="E446" s="139"/>
      <c r="F446" s="43" t="str">
        <f>VLOOKUP(C446,'[2]Acha Air Sales Price List'!$B$1:$D$65536,3,FALSE)</f>
        <v>first line keep open</v>
      </c>
      <c r="G446" s="21">
        <f>ROUND(IF(ISBLANK(C446),0,VLOOKUP(C446,'[2]Acha Air Sales Price List'!$B$1:$X$65536,12,FALSE)*$L$14),2)</f>
        <v>0</v>
      </c>
      <c r="H446" s="22">
        <f t="shared" si="12"/>
        <v>0</v>
      </c>
      <c r="I446" s="14"/>
    </row>
    <row r="447" spans="1:9" ht="12.4" hidden="1" customHeight="1">
      <c r="A447" s="13"/>
      <c r="B447" s="1"/>
      <c r="C447" s="36"/>
      <c r="D447" s="138"/>
      <c r="E447" s="139"/>
      <c r="F447" s="43" t="str">
        <f>VLOOKUP(C447,'[2]Acha Air Sales Price List'!$B$1:$D$65536,3,FALSE)</f>
        <v>first line keep open</v>
      </c>
      <c r="G447" s="21">
        <f>ROUND(IF(ISBLANK(C447),0,VLOOKUP(C447,'[2]Acha Air Sales Price List'!$B$1:$X$65536,12,FALSE)*$L$14),2)</f>
        <v>0</v>
      </c>
      <c r="H447" s="22">
        <f t="shared" si="12"/>
        <v>0</v>
      </c>
      <c r="I447" s="14"/>
    </row>
    <row r="448" spans="1:9" ht="12.4" hidden="1" customHeight="1">
      <c r="A448" s="13"/>
      <c r="B448" s="1"/>
      <c r="C448" s="36"/>
      <c r="D448" s="138"/>
      <c r="E448" s="139"/>
      <c r="F448" s="43" t="str">
        <f>VLOOKUP(C448,'[2]Acha Air Sales Price List'!$B$1:$D$65536,3,FALSE)</f>
        <v>first line keep open</v>
      </c>
      <c r="G448" s="21">
        <f>ROUND(IF(ISBLANK(C448),0,VLOOKUP(C448,'[2]Acha Air Sales Price List'!$B$1:$X$65536,12,FALSE)*$L$14),2)</f>
        <v>0</v>
      </c>
      <c r="H448" s="22">
        <f t="shared" si="12"/>
        <v>0</v>
      </c>
      <c r="I448" s="14"/>
    </row>
    <row r="449" spans="1:9" ht="12.4" hidden="1" customHeight="1">
      <c r="A449" s="13"/>
      <c r="B449" s="1"/>
      <c r="C449" s="36"/>
      <c r="D449" s="138"/>
      <c r="E449" s="139"/>
      <c r="F449" s="43" t="str">
        <f>VLOOKUP(C449,'[2]Acha Air Sales Price List'!$B$1:$D$65536,3,FALSE)</f>
        <v>first line keep open</v>
      </c>
      <c r="G449" s="21">
        <f>ROUND(IF(ISBLANK(C449),0,VLOOKUP(C449,'[2]Acha Air Sales Price List'!$B$1:$X$65536,12,FALSE)*$L$14),2)</f>
        <v>0</v>
      </c>
      <c r="H449" s="22">
        <f t="shared" si="12"/>
        <v>0</v>
      </c>
      <c r="I449" s="14"/>
    </row>
    <row r="450" spans="1:9" ht="12.4" hidden="1" customHeight="1">
      <c r="A450" s="13"/>
      <c r="B450" s="1"/>
      <c r="C450" s="37"/>
      <c r="D450" s="138"/>
      <c r="E450" s="139"/>
      <c r="F450" s="43" t="str">
        <f>VLOOKUP(C450,'[2]Acha Air Sales Price List'!$B$1:$D$65536,3,FALSE)</f>
        <v>first line keep open</v>
      </c>
      <c r="G450" s="21">
        <f>ROUND(IF(ISBLANK(C450),0,VLOOKUP(C450,'[2]Acha Air Sales Price List'!$B$1:$X$65536,12,FALSE)*$L$14),2)</f>
        <v>0</v>
      </c>
      <c r="H450" s="22">
        <f>ROUND(IF(ISNUMBER(B450), G450*B450, 0),5)</f>
        <v>0</v>
      </c>
      <c r="I450" s="14"/>
    </row>
    <row r="451" spans="1:9" ht="12" hidden="1" customHeight="1">
      <c r="A451" s="13"/>
      <c r="B451" s="1"/>
      <c r="C451" s="36"/>
      <c r="D451" s="138"/>
      <c r="E451" s="139"/>
      <c r="F451" s="43" t="str">
        <f>VLOOKUP(C451,'[2]Acha Air Sales Price List'!$B$1:$D$65536,3,FALSE)</f>
        <v>first line keep open</v>
      </c>
      <c r="G451" s="21">
        <f>ROUND(IF(ISBLANK(C451),0,VLOOKUP(C451,'[2]Acha Air Sales Price List'!$B$1:$X$65536,12,FALSE)*$L$14),2)</f>
        <v>0</v>
      </c>
      <c r="H451" s="22">
        <f t="shared" ref="H451:H501" si="13">ROUND(IF(ISNUMBER(B451), G451*B451, 0),5)</f>
        <v>0</v>
      </c>
      <c r="I451" s="14"/>
    </row>
    <row r="452" spans="1:9" ht="12.4" hidden="1" customHeight="1">
      <c r="A452" s="13"/>
      <c r="B452" s="1"/>
      <c r="C452" s="36"/>
      <c r="D452" s="138"/>
      <c r="E452" s="139"/>
      <c r="F452" s="43" t="str">
        <f>VLOOKUP(C452,'[2]Acha Air Sales Price List'!$B$1:$D$65536,3,FALSE)</f>
        <v>first line keep open</v>
      </c>
      <c r="G452" s="21">
        <f>ROUND(IF(ISBLANK(C452),0,VLOOKUP(C452,'[2]Acha Air Sales Price List'!$B$1:$X$65536,12,FALSE)*$L$14),2)</f>
        <v>0</v>
      </c>
      <c r="H452" s="22">
        <f t="shared" si="13"/>
        <v>0</v>
      </c>
      <c r="I452" s="14"/>
    </row>
    <row r="453" spans="1:9" ht="12.4" hidden="1" customHeight="1">
      <c r="A453" s="13"/>
      <c r="B453" s="1"/>
      <c r="C453" s="36"/>
      <c r="D453" s="138"/>
      <c r="E453" s="139"/>
      <c r="F453" s="43" t="str">
        <f>VLOOKUP(C453,'[2]Acha Air Sales Price List'!$B$1:$D$65536,3,FALSE)</f>
        <v>first line keep open</v>
      </c>
      <c r="G453" s="21">
        <f>ROUND(IF(ISBLANK(C453),0,VLOOKUP(C453,'[2]Acha Air Sales Price List'!$B$1:$X$65536,12,FALSE)*$L$14),2)</f>
        <v>0</v>
      </c>
      <c r="H453" s="22">
        <f t="shared" si="13"/>
        <v>0</v>
      </c>
      <c r="I453" s="14"/>
    </row>
    <row r="454" spans="1:9" ht="12.4" hidden="1" customHeight="1">
      <c r="A454" s="13"/>
      <c r="B454" s="1"/>
      <c r="C454" s="36"/>
      <c r="D454" s="138"/>
      <c r="E454" s="139"/>
      <c r="F454" s="43" t="str">
        <f>VLOOKUP(C454,'[2]Acha Air Sales Price List'!$B$1:$D$65536,3,FALSE)</f>
        <v>first line keep open</v>
      </c>
      <c r="G454" s="21">
        <f>ROUND(IF(ISBLANK(C454),0,VLOOKUP(C454,'[2]Acha Air Sales Price List'!$B$1:$X$65536,12,FALSE)*$L$14),2)</f>
        <v>0</v>
      </c>
      <c r="H454" s="22">
        <f t="shared" si="13"/>
        <v>0</v>
      </c>
      <c r="I454" s="14"/>
    </row>
    <row r="455" spans="1:9" ht="12.4" hidden="1" customHeight="1">
      <c r="A455" s="13"/>
      <c r="B455" s="1"/>
      <c r="C455" s="36"/>
      <c r="D455" s="138"/>
      <c r="E455" s="139"/>
      <c r="F455" s="43" t="str">
        <f>VLOOKUP(C455,'[2]Acha Air Sales Price List'!$B$1:$D$65536,3,FALSE)</f>
        <v>first line keep open</v>
      </c>
      <c r="G455" s="21">
        <f>ROUND(IF(ISBLANK(C455),0,VLOOKUP(C455,'[2]Acha Air Sales Price List'!$B$1:$X$65536,12,FALSE)*$L$14),2)</f>
        <v>0</v>
      </c>
      <c r="H455" s="22">
        <f t="shared" si="13"/>
        <v>0</v>
      </c>
      <c r="I455" s="14"/>
    </row>
    <row r="456" spans="1:9" ht="12.4" hidden="1" customHeight="1">
      <c r="A456" s="13"/>
      <c r="B456" s="1"/>
      <c r="C456" s="36"/>
      <c r="D456" s="138"/>
      <c r="E456" s="139"/>
      <c r="F456" s="43" t="str">
        <f>VLOOKUP(C456,'[2]Acha Air Sales Price List'!$B$1:$D$65536,3,FALSE)</f>
        <v>first line keep open</v>
      </c>
      <c r="G456" s="21">
        <f>ROUND(IF(ISBLANK(C456),0,VLOOKUP(C456,'[2]Acha Air Sales Price List'!$B$1:$X$65536,12,FALSE)*$L$14),2)</f>
        <v>0</v>
      </c>
      <c r="H456" s="22">
        <f t="shared" si="13"/>
        <v>0</v>
      </c>
      <c r="I456" s="14"/>
    </row>
    <row r="457" spans="1:9" ht="12.4" hidden="1" customHeight="1">
      <c r="A457" s="13"/>
      <c r="B457" s="1"/>
      <c r="C457" s="36"/>
      <c r="D457" s="138"/>
      <c r="E457" s="139"/>
      <c r="F457" s="43" t="str">
        <f>VLOOKUP(C457,'[2]Acha Air Sales Price List'!$B$1:$D$65536,3,FALSE)</f>
        <v>first line keep open</v>
      </c>
      <c r="G457" s="21">
        <f>ROUND(IF(ISBLANK(C457),0,VLOOKUP(C457,'[2]Acha Air Sales Price List'!$B$1:$X$65536,12,FALSE)*$L$14),2)</f>
        <v>0</v>
      </c>
      <c r="H457" s="22">
        <f t="shared" si="13"/>
        <v>0</v>
      </c>
      <c r="I457" s="14"/>
    </row>
    <row r="458" spans="1:9" ht="12.4" hidden="1" customHeight="1">
      <c r="A458" s="13"/>
      <c r="B458" s="1"/>
      <c r="C458" s="36"/>
      <c r="D458" s="138"/>
      <c r="E458" s="139"/>
      <c r="F458" s="43" t="str">
        <f>VLOOKUP(C458,'[2]Acha Air Sales Price List'!$B$1:$D$65536,3,FALSE)</f>
        <v>first line keep open</v>
      </c>
      <c r="G458" s="21">
        <f>ROUND(IF(ISBLANK(C458),0,VLOOKUP(C458,'[2]Acha Air Sales Price List'!$B$1:$X$65536,12,FALSE)*$L$14),2)</f>
        <v>0</v>
      </c>
      <c r="H458" s="22">
        <f t="shared" si="13"/>
        <v>0</v>
      </c>
      <c r="I458" s="14"/>
    </row>
    <row r="459" spans="1:9" ht="12.4" hidden="1" customHeight="1">
      <c r="A459" s="13"/>
      <c r="B459" s="1"/>
      <c r="C459" s="36"/>
      <c r="D459" s="138"/>
      <c r="E459" s="139"/>
      <c r="F459" s="43" t="str">
        <f>VLOOKUP(C459,'[2]Acha Air Sales Price List'!$B$1:$D$65536,3,FALSE)</f>
        <v>first line keep open</v>
      </c>
      <c r="G459" s="21">
        <f>ROUND(IF(ISBLANK(C459),0,VLOOKUP(C459,'[2]Acha Air Sales Price List'!$B$1:$X$65536,12,FALSE)*$L$14),2)</f>
        <v>0</v>
      </c>
      <c r="H459" s="22">
        <f t="shared" si="13"/>
        <v>0</v>
      </c>
      <c r="I459" s="14"/>
    </row>
    <row r="460" spans="1:9" ht="12.4" hidden="1" customHeight="1">
      <c r="A460" s="13"/>
      <c r="B460" s="1"/>
      <c r="C460" s="36"/>
      <c r="D460" s="138"/>
      <c r="E460" s="139"/>
      <c r="F460" s="43" t="str">
        <f>VLOOKUP(C460,'[2]Acha Air Sales Price List'!$B$1:$D$65536,3,FALSE)</f>
        <v>first line keep open</v>
      </c>
      <c r="G460" s="21">
        <f>ROUND(IF(ISBLANK(C460),0,VLOOKUP(C460,'[2]Acha Air Sales Price List'!$B$1:$X$65536,12,FALSE)*$L$14),2)</f>
        <v>0</v>
      </c>
      <c r="H460" s="22">
        <f t="shared" si="13"/>
        <v>0</v>
      </c>
      <c r="I460" s="14"/>
    </row>
    <row r="461" spans="1:9" ht="12.4" hidden="1" customHeight="1">
      <c r="A461" s="13"/>
      <c r="B461" s="1"/>
      <c r="C461" s="36"/>
      <c r="D461" s="138"/>
      <c r="E461" s="139"/>
      <c r="F461" s="43" t="str">
        <f>VLOOKUP(C461,'[2]Acha Air Sales Price List'!$B$1:$D$65536,3,FALSE)</f>
        <v>first line keep open</v>
      </c>
      <c r="G461" s="21">
        <f>ROUND(IF(ISBLANK(C461),0,VLOOKUP(C461,'[2]Acha Air Sales Price List'!$B$1:$X$65536,12,FALSE)*$L$14),2)</f>
        <v>0</v>
      </c>
      <c r="H461" s="22">
        <f t="shared" si="13"/>
        <v>0</v>
      </c>
      <c r="I461" s="14"/>
    </row>
    <row r="462" spans="1:9" ht="12.4" hidden="1" customHeight="1">
      <c r="A462" s="13"/>
      <c r="B462" s="1"/>
      <c r="C462" s="36"/>
      <c r="D462" s="138"/>
      <c r="E462" s="139"/>
      <c r="F462" s="43" t="str">
        <f>VLOOKUP(C462,'[2]Acha Air Sales Price List'!$B$1:$D$65536,3,FALSE)</f>
        <v>first line keep open</v>
      </c>
      <c r="G462" s="21">
        <f>ROUND(IF(ISBLANK(C462),0,VLOOKUP(C462,'[2]Acha Air Sales Price List'!$B$1:$X$65536,12,FALSE)*$L$14),2)</f>
        <v>0</v>
      </c>
      <c r="H462" s="22">
        <f t="shared" si="13"/>
        <v>0</v>
      </c>
      <c r="I462" s="14"/>
    </row>
    <row r="463" spans="1:9" ht="12.4" hidden="1" customHeight="1">
      <c r="A463" s="13"/>
      <c r="B463" s="1"/>
      <c r="C463" s="36"/>
      <c r="D463" s="138"/>
      <c r="E463" s="139"/>
      <c r="F463" s="43" t="str">
        <f>VLOOKUP(C463,'[2]Acha Air Sales Price List'!$B$1:$D$65536,3,FALSE)</f>
        <v>first line keep open</v>
      </c>
      <c r="G463" s="21">
        <f>ROUND(IF(ISBLANK(C463),0,VLOOKUP(C463,'[2]Acha Air Sales Price List'!$B$1:$X$65536,12,FALSE)*$L$14),2)</f>
        <v>0</v>
      </c>
      <c r="H463" s="22">
        <f t="shared" si="13"/>
        <v>0</v>
      </c>
      <c r="I463" s="14"/>
    </row>
    <row r="464" spans="1:9" ht="12.4" hidden="1" customHeight="1">
      <c r="A464" s="13"/>
      <c r="B464" s="1"/>
      <c r="C464" s="36"/>
      <c r="D464" s="138"/>
      <c r="E464" s="139"/>
      <c r="F464" s="43" t="str">
        <f>VLOOKUP(C464,'[2]Acha Air Sales Price List'!$B$1:$D$65536,3,FALSE)</f>
        <v>first line keep open</v>
      </c>
      <c r="G464" s="21">
        <f>ROUND(IF(ISBLANK(C464),0,VLOOKUP(C464,'[2]Acha Air Sales Price List'!$B$1:$X$65536,12,FALSE)*$L$14),2)</f>
        <v>0</v>
      </c>
      <c r="H464" s="22">
        <f t="shared" si="13"/>
        <v>0</v>
      </c>
      <c r="I464" s="14"/>
    </row>
    <row r="465" spans="1:9" ht="12.4" hidden="1" customHeight="1">
      <c r="A465" s="13"/>
      <c r="B465" s="1"/>
      <c r="C465" s="36"/>
      <c r="D465" s="138"/>
      <c r="E465" s="139"/>
      <c r="F465" s="43" t="str">
        <f>VLOOKUP(C465,'[2]Acha Air Sales Price List'!$B$1:$D$65536,3,FALSE)</f>
        <v>first line keep open</v>
      </c>
      <c r="G465" s="21">
        <f>ROUND(IF(ISBLANK(C465),0,VLOOKUP(C465,'[2]Acha Air Sales Price List'!$B$1:$X$65536,12,FALSE)*$L$14),2)</f>
        <v>0</v>
      </c>
      <c r="H465" s="22">
        <f t="shared" si="13"/>
        <v>0</v>
      </c>
      <c r="I465" s="14"/>
    </row>
    <row r="466" spans="1:9" ht="12.4" hidden="1" customHeight="1">
      <c r="A466" s="13"/>
      <c r="B466" s="1"/>
      <c r="C466" s="36"/>
      <c r="D466" s="138"/>
      <c r="E466" s="139"/>
      <c r="F466" s="43" t="str">
        <f>VLOOKUP(C466,'[2]Acha Air Sales Price List'!$B$1:$D$65536,3,FALSE)</f>
        <v>first line keep open</v>
      </c>
      <c r="G466" s="21">
        <f>ROUND(IF(ISBLANK(C466),0,VLOOKUP(C466,'[2]Acha Air Sales Price List'!$B$1:$X$65536,12,FALSE)*$L$14),2)</f>
        <v>0</v>
      </c>
      <c r="H466" s="22">
        <f t="shared" si="13"/>
        <v>0</v>
      </c>
      <c r="I466" s="14"/>
    </row>
    <row r="467" spans="1:9" ht="12.4" hidden="1" customHeight="1">
      <c r="A467" s="13"/>
      <c r="B467" s="1"/>
      <c r="C467" s="36"/>
      <c r="D467" s="138"/>
      <c r="E467" s="139"/>
      <c r="F467" s="43" t="str">
        <f>VLOOKUP(C467,'[2]Acha Air Sales Price List'!$B$1:$D$65536,3,FALSE)</f>
        <v>first line keep open</v>
      </c>
      <c r="G467" s="21">
        <f>ROUND(IF(ISBLANK(C467),0,VLOOKUP(C467,'[2]Acha Air Sales Price List'!$B$1:$X$65536,12,FALSE)*$L$14),2)</f>
        <v>0</v>
      </c>
      <c r="H467" s="22">
        <f t="shared" si="13"/>
        <v>0</v>
      </c>
      <c r="I467" s="14"/>
    </row>
    <row r="468" spans="1:9" ht="12.4" hidden="1" customHeight="1">
      <c r="A468" s="13"/>
      <c r="B468" s="1"/>
      <c r="C468" s="36"/>
      <c r="D468" s="138"/>
      <c r="E468" s="139"/>
      <c r="F468" s="43" t="str">
        <f>VLOOKUP(C468,'[2]Acha Air Sales Price List'!$B$1:$D$65536,3,FALSE)</f>
        <v>first line keep open</v>
      </c>
      <c r="G468" s="21">
        <f>ROUND(IF(ISBLANK(C468),0,VLOOKUP(C468,'[2]Acha Air Sales Price List'!$B$1:$X$65536,12,FALSE)*$L$14),2)</f>
        <v>0</v>
      </c>
      <c r="H468" s="22">
        <f t="shared" si="13"/>
        <v>0</v>
      </c>
      <c r="I468" s="14"/>
    </row>
    <row r="469" spans="1:9" ht="12.4" hidden="1" customHeight="1">
      <c r="A469" s="13"/>
      <c r="B469" s="1"/>
      <c r="C469" s="36"/>
      <c r="D469" s="138"/>
      <c r="E469" s="139"/>
      <c r="F469" s="43" t="str">
        <f>VLOOKUP(C469,'[2]Acha Air Sales Price List'!$B$1:$D$65536,3,FALSE)</f>
        <v>first line keep open</v>
      </c>
      <c r="G469" s="21">
        <f>ROUND(IF(ISBLANK(C469),0,VLOOKUP(C469,'[2]Acha Air Sales Price List'!$B$1:$X$65536,12,FALSE)*$L$14),2)</f>
        <v>0</v>
      </c>
      <c r="H469" s="22">
        <f t="shared" si="13"/>
        <v>0</v>
      </c>
      <c r="I469" s="14"/>
    </row>
    <row r="470" spans="1:9" ht="12.4" hidden="1" customHeight="1">
      <c r="A470" s="13"/>
      <c r="B470" s="1"/>
      <c r="C470" s="36"/>
      <c r="D470" s="138"/>
      <c r="E470" s="139"/>
      <c r="F470" s="43" t="str">
        <f>VLOOKUP(C470,'[2]Acha Air Sales Price List'!$B$1:$D$65536,3,FALSE)</f>
        <v>first line keep open</v>
      </c>
      <c r="G470" s="21">
        <f>ROUND(IF(ISBLANK(C470),0,VLOOKUP(C470,'[2]Acha Air Sales Price List'!$B$1:$X$65536,12,FALSE)*$L$14),2)</f>
        <v>0</v>
      </c>
      <c r="H470" s="22">
        <f t="shared" si="13"/>
        <v>0</v>
      </c>
      <c r="I470" s="14"/>
    </row>
    <row r="471" spans="1:9" ht="12.4" hidden="1" customHeight="1">
      <c r="A471" s="13"/>
      <c r="B471" s="1"/>
      <c r="C471" s="36"/>
      <c r="D471" s="138"/>
      <c r="E471" s="139"/>
      <c r="F471" s="43" t="str">
        <f>VLOOKUP(C471,'[2]Acha Air Sales Price List'!$B$1:$D$65536,3,FALSE)</f>
        <v>first line keep open</v>
      </c>
      <c r="G471" s="21">
        <f>ROUND(IF(ISBLANK(C471),0,VLOOKUP(C471,'[2]Acha Air Sales Price List'!$B$1:$X$65536,12,FALSE)*$L$14),2)</f>
        <v>0</v>
      </c>
      <c r="H471" s="22">
        <f t="shared" si="13"/>
        <v>0</v>
      </c>
      <c r="I471" s="14"/>
    </row>
    <row r="472" spans="1:9" ht="12.4" hidden="1" customHeight="1">
      <c r="A472" s="13"/>
      <c r="B472" s="1"/>
      <c r="C472" s="36"/>
      <c r="D472" s="138"/>
      <c r="E472" s="139"/>
      <c r="F472" s="43" t="str">
        <f>VLOOKUP(C472,'[2]Acha Air Sales Price List'!$B$1:$D$65536,3,FALSE)</f>
        <v>first line keep open</v>
      </c>
      <c r="G472" s="21">
        <f>ROUND(IF(ISBLANK(C472),0,VLOOKUP(C472,'[2]Acha Air Sales Price List'!$B$1:$X$65536,12,FALSE)*$L$14),2)</f>
        <v>0</v>
      </c>
      <c r="H472" s="22">
        <f t="shared" si="13"/>
        <v>0</v>
      </c>
      <c r="I472" s="14"/>
    </row>
    <row r="473" spans="1:9" ht="12.4" hidden="1" customHeight="1">
      <c r="A473" s="13"/>
      <c r="B473" s="1"/>
      <c r="C473" s="36"/>
      <c r="D473" s="138"/>
      <c r="E473" s="139"/>
      <c r="F473" s="43" t="str">
        <f>VLOOKUP(C473,'[2]Acha Air Sales Price List'!$B$1:$D$65536,3,FALSE)</f>
        <v>first line keep open</v>
      </c>
      <c r="G473" s="21">
        <f>ROUND(IF(ISBLANK(C473),0,VLOOKUP(C473,'[2]Acha Air Sales Price List'!$B$1:$X$65536,12,FALSE)*$L$14),2)</f>
        <v>0</v>
      </c>
      <c r="H473" s="22">
        <f t="shared" si="13"/>
        <v>0</v>
      </c>
      <c r="I473" s="14"/>
    </row>
    <row r="474" spans="1:9" ht="12.4" hidden="1" customHeight="1">
      <c r="A474" s="13"/>
      <c r="B474" s="1"/>
      <c r="C474" s="37"/>
      <c r="D474" s="138"/>
      <c r="E474" s="139"/>
      <c r="F474" s="43" t="str">
        <f>VLOOKUP(C474,'[2]Acha Air Sales Price List'!$B$1:$D$65536,3,FALSE)</f>
        <v>first line keep open</v>
      </c>
      <c r="G474" s="21">
        <f>ROUND(IF(ISBLANK(C474),0,VLOOKUP(C474,'[2]Acha Air Sales Price List'!$B$1:$X$65536,12,FALSE)*$L$14),2)</f>
        <v>0</v>
      </c>
      <c r="H474" s="22">
        <f t="shared" si="13"/>
        <v>0</v>
      </c>
      <c r="I474" s="14"/>
    </row>
    <row r="475" spans="1:9" ht="12" hidden="1" customHeight="1">
      <c r="A475" s="13"/>
      <c r="B475" s="1"/>
      <c r="C475" s="36"/>
      <c r="D475" s="138"/>
      <c r="E475" s="139"/>
      <c r="F475" s="43" t="str">
        <f>VLOOKUP(C475,'[2]Acha Air Sales Price List'!$B$1:$D$65536,3,FALSE)</f>
        <v>first line keep open</v>
      </c>
      <c r="G475" s="21">
        <f>ROUND(IF(ISBLANK(C475),0,VLOOKUP(C475,'[2]Acha Air Sales Price List'!$B$1:$X$65536,12,FALSE)*$L$14),2)</f>
        <v>0</v>
      </c>
      <c r="H475" s="22">
        <f t="shared" si="13"/>
        <v>0</v>
      </c>
      <c r="I475" s="14"/>
    </row>
    <row r="476" spans="1:9" ht="12.4" hidden="1" customHeight="1">
      <c r="A476" s="13"/>
      <c r="B476" s="1"/>
      <c r="C476" s="36"/>
      <c r="D476" s="138"/>
      <c r="E476" s="139"/>
      <c r="F476" s="43" t="str">
        <f>VLOOKUP(C476,'[2]Acha Air Sales Price List'!$B$1:$D$65536,3,FALSE)</f>
        <v>first line keep open</v>
      </c>
      <c r="G476" s="21">
        <f>ROUND(IF(ISBLANK(C476),0,VLOOKUP(C476,'[2]Acha Air Sales Price List'!$B$1:$X$65536,12,FALSE)*$L$14),2)</f>
        <v>0</v>
      </c>
      <c r="H476" s="22">
        <f t="shared" si="13"/>
        <v>0</v>
      </c>
      <c r="I476" s="14"/>
    </row>
    <row r="477" spans="1:9" ht="12.4" hidden="1" customHeight="1">
      <c r="A477" s="13"/>
      <c r="B477" s="1"/>
      <c r="C477" s="36"/>
      <c r="D477" s="138"/>
      <c r="E477" s="139"/>
      <c r="F477" s="43" t="str">
        <f>VLOOKUP(C477,'[2]Acha Air Sales Price List'!$B$1:$D$65536,3,FALSE)</f>
        <v>first line keep open</v>
      </c>
      <c r="G477" s="21">
        <f>ROUND(IF(ISBLANK(C477),0,VLOOKUP(C477,'[2]Acha Air Sales Price List'!$B$1:$X$65536,12,FALSE)*$L$14),2)</f>
        <v>0</v>
      </c>
      <c r="H477" s="22">
        <f t="shared" si="13"/>
        <v>0</v>
      </c>
      <c r="I477" s="14"/>
    </row>
    <row r="478" spans="1:9" ht="12.4" hidden="1" customHeight="1">
      <c r="A478" s="13"/>
      <c r="B478" s="1"/>
      <c r="C478" s="36"/>
      <c r="D478" s="138"/>
      <c r="E478" s="139"/>
      <c r="F478" s="43" t="str">
        <f>VLOOKUP(C478,'[2]Acha Air Sales Price List'!$B$1:$D$65536,3,FALSE)</f>
        <v>first line keep open</v>
      </c>
      <c r="G478" s="21">
        <f>ROUND(IF(ISBLANK(C478),0,VLOOKUP(C478,'[2]Acha Air Sales Price List'!$B$1:$X$65536,12,FALSE)*$L$14),2)</f>
        <v>0</v>
      </c>
      <c r="H478" s="22">
        <f t="shared" si="13"/>
        <v>0</v>
      </c>
      <c r="I478" s="14"/>
    </row>
    <row r="479" spans="1:9" ht="12.4" hidden="1" customHeight="1">
      <c r="A479" s="13"/>
      <c r="B479" s="1"/>
      <c r="C479" s="36"/>
      <c r="D479" s="138"/>
      <c r="E479" s="139"/>
      <c r="F479" s="43" t="str">
        <f>VLOOKUP(C479,'[2]Acha Air Sales Price List'!$B$1:$D$65536,3,FALSE)</f>
        <v>first line keep open</v>
      </c>
      <c r="G479" s="21">
        <f>ROUND(IF(ISBLANK(C479),0,VLOOKUP(C479,'[2]Acha Air Sales Price List'!$B$1:$X$65536,12,FALSE)*$L$14),2)</f>
        <v>0</v>
      </c>
      <c r="H479" s="22">
        <f t="shared" si="13"/>
        <v>0</v>
      </c>
      <c r="I479" s="14"/>
    </row>
    <row r="480" spans="1:9" ht="12.4" hidden="1" customHeight="1">
      <c r="A480" s="13"/>
      <c r="B480" s="1"/>
      <c r="C480" s="36"/>
      <c r="D480" s="138"/>
      <c r="E480" s="139"/>
      <c r="F480" s="43" t="str">
        <f>VLOOKUP(C480,'[2]Acha Air Sales Price List'!$B$1:$D$65536,3,FALSE)</f>
        <v>first line keep open</v>
      </c>
      <c r="G480" s="21">
        <f>ROUND(IF(ISBLANK(C480),0,VLOOKUP(C480,'[2]Acha Air Sales Price List'!$B$1:$X$65536,12,FALSE)*$L$14),2)</f>
        <v>0</v>
      </c>
      <c r="H480" s="22">
        <f t="shared" si="13"/>
        <v>0</v>
      </c>
      <c r="I480" s="14"/>
    </row>
    <row r="481" spans="1:9" ht="12.4" hidden="1" customHeight="1">
      <c r="A481" s="13"/>
      <c r="B481" s="1"/>
      <c r="C481" s="36"/>
      <c r="D481" s="138"/>
      <c r="E481" s="139"/>
      <c r="F481" s="43" t="str">
        <f>VLOOKUP(C481,'[2]Acha Air Sales Price List'!$B$1:$D$65536,3,FALSE)</f>
        <v>first line keep open</v>
      </c>
      <c r="G481" s="21">
        <f>ROUND(IF(ISBLANK(C481),0,VLOOKUP(C481,'[2]Acha Air Sales Price List'!$B$1:$X$65536,12,FALSE)*$L$14),2)</f>
        <v>0</v>
      </c>
      <c r="H481" s="22">
        <f t="shared" si="13"/>
        <v>0</v>
      </c>
      <c r="I481" s="14"/>
    </row>
    <row r="482" spans="1:9" ht="12.4" hidden="1" customHeight="1">
      <c r="A482" s="13"/>
      <c r="B482" s="1"/>
      <c r="C482" s="36"/>
      <c r="D482" s="138"/>
      <c r="E482" s="139"/>
      <c r="F482" s="43" t="str">
        <f>VLOOKUP(C482,'[2]Acha Air Sales Price List'!$B$1:$D$65536,3,FALSE)</f>
        <v>first line keep open</v>
      </c>
      <c r="G482" s="21">
        <f>ROUND(IF(ISBLANK(C482),0,VLOOKUP(C482,'[2]Acha Air Sales Price List'!$B$1:$X$65536,12,FALSE)*$L$14),2)</f>
        <v>0</v>
      </c>
      <c r="H482" s="22">
        <f t="shared" si="13"/>
        <v>0</v>
      </c>
      <c r="I482" s="14"/>
    </row>
    <row r="483" spans="1:9" ht="12.4" hidden="1" customHeight="1">
      <c r="A483" s="13"/>
      <c r="B483" s="1"/>
      <c r="C483" s="36"/>
      <c r="D483" s="138"/>
      <c r="E483" s="139"/>
      <c r="F483" s="43" t="str">
        <f>VLOOKUP(C483,'[2]Acha Air Sales Price List'!$B$1:$D$65536,3,FALSE)</f>
        <v>first line keep open</v>
      </c>
      <c r="G483" s="21">
        <f>ROUND(IF(ISBLANK(C483),0,VLOOKUP(C483,'[2]Acha Air Sales Price List'!$B$1:$X$65536,12,FALSE)*$L$14),2)</f>
        <v>0</v>
      </c>
      <c r="H483" s="22">
        <f t="shared" si="13"/>
        <v>0</v>
      </c>
      <c r="I483" s="14"/>
    </row>
    <row r="484" spans="1:9" ht="12.4" hidden="1" customHeight="1">
      <c r="A484" s="13"/>
      <c r="B484" s="1"/>
      <c r="C484" s="36"/>
      <c r="D484" s="138"/>
      <c r="E484" s="139"/>
      <c r="F484" s="43" t="str">
        <f>VLOOKUP(C484,'[2]Acha Air Sales Price List'!$B$1:$D$65536,3,FALSE)</f>
        <v>first line keep open</v>
      </c>
      <c r="G484" s="21">
        <f>ROUND(IF(ISBLANK(C484),0,VLOOKUP(C484,'[2]Acha Air Sales Price List'!$B$1:$X$65536,12,FALSE)*$L$14),2)</f>
        <v>0</v>
      </c>
      <c r="H484" s="22">
        <f t="shared" si="13"/>
        <v>0</v>
      </c>
      <c r="I484" s="14"/>
    </row>
    <row r="485" spans="1:9" ht="12.4" hidden="1" customHeight="1">
      <c r="A485" s="13"/>
      <c r="B485" s="1"/>
      <c r="C485" s="36"/>
      <c r="D485" s="138"/>
      <c r="E485" s="139"/>
      <c r="F485" s="43" t="str">
        <f>VLOOKUP(C485,'[2]Acha Air Sales Price List'!$B$1:$D$65536,3,FALSE)</f>
        <v>first line keep open</v>
      </c>
      <c r="G485" s="21">
        <f>ROUND(IF(ISBLANK(C485),0,VLOOKUP(C485,'[2]Acha Air Sales Price List'!$B$1:$X$65536,12,FALSE)*$L$14),2)</f>
        <v>0</v>
      </c>
      <c r="H485" s="22">
        <f t="shared" si="13"/>
        <v>0</v>
      </c>
      <c r="I485" s="14"/>
    </row>
    <row r="486" spans="1:9" ht="12.4" hidden="1" customHeight="1">
      <c r="A486" s="13"/>
      <c r="B486" s="1"/>
      <c r="C486" s="36"/>
      <c r="D486" s="138"/>
      <c r="E486" s="139"/>
      <c r="F486" s="43" t="str">
        <f>VLOOKUP(C486,'[2]Acha Air Sales Price List'!$B$1:$D$65536,3,FALSE)</f>
        <v>first line keep open</v>
      </c>
      <c r="G486" s="21">
        <f>ROUND(IF(ISBLANK(C486),0,VLOOKUP(C486,'[2]Acha Air Sales Price List'!$B$1:$X$65536,12,FALSE)*$L$14),2)</f>
        <v>0</v>
      </c>
      <c r="H486" s="22">
        <f t="shared" si="13"/>
        <v>0</v>
      </c>
      <c r="I486" s="14"/>
    </row>
    <row r="487" spans="1:9" ht="12.4" hidden="1" customHeight="1">
      <c r="A487" s="13"/>
      <c r="B487" s="1"/>
      <c r="C487" s="36"/>
      <c r="D487" s="138"/>
      <c r="E487" s="139"/>
      <c r="F487" s="43" t="str">
        <f>VLOOKUP(C487,'[2]Acha Air Sales Price List'!$B$1:$D$65536,3,FALSE)</f>
        <v>first line keep open</v>
      </c>
      <c r="G487" s="21">
        <f>ROUND(IF(ISBLANK(C487),0,VLOOKUP(C487,'[2]Acha Air Sales Price List'!$B$1:$X$65536,12,FALSE)*$L$14),2)</f>
        <v>0</v>
      </c>
      <c r="H487" s="22">
        <f t="shared" si="13"/>
        <v>0</v>
      </c>
      <c r="I487" s="14"/>
    </row>
    <row r="488" spans="1:9" ht="12.4" hidden="1" customHeight="1">
      <c r="A488" s="13"/>
      <c r="B488" s="1"/>
      <c r="C488" s="36"/>
      <c r="D488" s="138"/>
      <c r="E488" s="139"/>
      <c r="F488" s="43" t="str">
        <f>VLOOKUP(C488,'[2]Acha Air Sales Price List'!$B$1:$D$65536,3,FALSE)</f>
        <v>first line keep open</v>
      </c>
      <c r="G488" s="21">
        <f>ROUND(IF(ISBLANK(C488),0,VLOOKUP(C488,'[2]Acha Air Sales Price List'!$B$1:$X$65536,12,FALSE)*$L$14),2)</f>
        <v>0</v>
      </c>
      <c r="H488" s="22">
        <f t="shared" si="13"/>
        <v>0</v>
      </c>
      <c r="I488" s="14"/>
    </row>
    <row r="489" spans="1:9" ht="12.4" hidden="1" customHeight="1">
      <c r="A489" s="13"/>
      <c r="B489" s="1"/>
      <c r="C489" s="36"/>
      <c r="D489" s="138"/>
      <c r="E489" s="139"/>
      <c r="F489" s="43" t="str">
        <f>VLOOKUP(C489,'[2]Acha Air Sales Price List'!$B$1:$D$65536,3,FALSE)</f>
        <v>first line keep open</v>
      </c>
      <c r="G489" s="21">
        <f>ROUND(IF(ISBLANK(C489),0,VLOOKUP(C489,'[2]Acha Air Sales Price List'!$B$1:$X$65536,12,FALSE)*$L$14),2)</f>
        <v>0</v>
      </c>
      <c r="H489" s="22">
        <f t="shared" si="13"/>
        <v>0</v>
      </c>
      <c r="I489" s="14"/>
    </row>
    <row r="490" spans="1:9" ht="12.4" hidden="1" customHeight="1">
      <c r="A490" s="13"/>
      <c r="B490" s="1"/>
      <c r="C490" s="36"/>
      <c r="D490" s="138"/>
      <c r="E490" s="139"/>
      <c r="F490" s="43" t="str">
        <f>VLOOKUP(C490,'[2]Acha Air Sales Price List'!$B$1:$D$65536,3,FALSE)</f>
        <v>first line keep open</v>
      </c>
      <c r="G490" s="21">
        <f>ROUND(IF(ISBLANK(C490),0,VLOOKUP(C490,'[2]Acha Air Sales Price List'!$B$1:$X$65536,12,FALSE)*$L$14),2)</f>
        <v>0</v>
      </c>
      <c r="H490" s="22">
        <f t="shared" si="13"/>
        <v>0</v>
      </c>
      <c r="I490" s="14"/>
    </row>
    <row r="491" spans="1:9" ht="12.4" hidden="1" customHeight="1">
      <c r="A491" s="13"/>
      <c r="B491" s="1"/>
      <c r="C491" s="36"/>
      <c r="D491" s="138"/>
      <c r="E491" s="139"/>
      <c r="F491" s="43" t="str">
        <f>VLOOKUP(C491,'[2]Acha Air Sales Price List'!$B$1:$D$65536,3,FALSE)</f>
        <v>first line keep open</v>
      </c>
      <c r="G491" s="21">
        <f>ROUND(IF(ISBLANK(C491),0,VLOOKUP(C491,'[2]Acha Air Sales Price List'!$B$1:$X$65536,12,FALSE)*$L$14),2)</f>
        <v>0</v>
      </c>
      <c r="H491" s="22">
        <f t="shared" si="13"/>
        <v>0</v>
      </c>
      <c r="I491" s="14"/>
    </row>
    <row r="492" spans="1:9" ht="12.4" hidden="1" customHeight="1">
      <c r="A492" s="13"/>
      <c r="B492" s="1"/>
      <c r="C492" s="36"/>
      <c r="D492" s="138"/>
      <c r="E492" s="139"/>
      <c r="F492" s="43" t="str">
        <f>VLOOKUP(C492,'[2]Acha Air Sales Price List'!$B$1:$D$65536,3,FALSE)</f>
        <v>first line keep open</v>
      </c>
      <c r="G492" s="21">
        <f>ROUND(IF(ISBLANK(C492),0,VLOOKUP(C492,'[2]Acha Air Sales Price List'!$B$1:$X$65536,12,FALSE)*$L$14),2)</f>
        <v>0</v>
      </c>
      <c r="H492" s="22">
        <f t="shared" si="13"/>
        <v>0</v>
      </c>
      <c r="I492" s="14"/>
    </row>
    <row r="493" spans="1:9" ht="12.4" hidden="1" customHeight="1">
      <c r="A493" s="13"/>
      <c r="B493" s="1"/>
      <c r="C493" s="36"/>
      <c r="D493" s="138"/>
      <c r="E493" s="139"/>
      <c r="F493" s="43" t="str">
        <f>VLOOKUP(C493,'[2]Acha Air Sales Price List'!$B$1:$D$65536,3,FALSE)</f>
        <v>first line keep open</v>
      </c>
      <c r="G493" s="21">
        <f>ROUND(IF(ISBLANK(C493),0,VLOOKUP(C493,'[2]Acha Air Sales Price List'!$B$1:$X$65536,12,FALSE)*$L$14),2)</f>
        <v>0</v>
      </c>
      <c r="H493" s="22">
        <f t="shared" si="13"/>
        <v>0</v>
      </c>
      <c r="I493" s="14"/>
    </row>
    <row r="494" spans="1:9" ht="12.4" hidden="1" customHeight="1">
      <c r="A494" s="13"/>
      <c r="B494" s="1"/>
      <c r="C494" s="36"/>
      <c r="D494" s="138"/>
      <c r="E494" s="139"/>
      <c r="F494" s="43" t="str">
        <f>VLOOKUP(C494,'[2]Acha Air Sales Price List'!$B$1:$D$65536,3,FALSE)</f>
        <v>first line keep open</v>
      </c>
      <c r="G494" s="21">
        <f>ROUND(IF(ISBLANK(C494),0,VLOOKUP(C494,'[2]Acha Air Sales Price List'!$B$1:$X$65536,12,FALSE)*$L$14),2)</f>
        <v>0</v>
      </c>
      <c r="H494" s="22">
        <f t="shared" si="13"/>
        <v>0</v>
      </c>
      <c r="I494" s="14"/>
    </row>
    <row r="495" spans="1:9" ht="12.4" hidden="1" customHeight="1">
      <c r="A495" s="13"/>
      <c r="B495" s="1"/>
      <c r="C495" s="36"/>
      <c r="D495" s="138"/>
      <c r="E495" s="139"/>
      <c r="F495" s="43" t="str">
        <f>VLOOKUP(C495,'[2]Acha Air Sales Price List'!$B$1:$D$65536,3,FALSE)</f>
        <v>first line keep open</v>
      </c>
      <c r="G495" s="21">
        <f>ROUND(IF(ISBLANK(C495),0,VLOOKUP(C495,'[2]Acha Air Sales Price List'!$B$1:$X$65536,12,FALSE)*$L$14),2)</f>
        <v>0</v>
      </c>
      <c r="H495" s="22">
        <f t="shared" si="13"/>
        <v>0</v>
      </c>
      <c r="I495" s="14"/>
    </row>
    <row r="496" spans="1:9" ht="12.4" hidden="1" customHeight="1">
      <c r="A496" s="13"/>
      <c r="B496" s="1"/>
      <c r="C496" s="36"/>
      <c r="D496" s="138"/>
      <c r="E496" s="139"/>
      <c r="F496" s="43" t="str">
        <f>VLOOKUP(C496,'[2]Acha Air Sales Price List'!$B$1:$D$65536,3,FALSE)</f>
        <v>first line keep open</v>
      </c>
      <c r="G496" s="21">
        <f>ROUND(IF(ISBLANK(C496),0,VLOOKUP(C496,'[2]Acha Air Sales Price List'!$B$1:$X$65536,12,FALSE)*$L$14),2)</f>
        <v>0</v>
      </c>
      <c r="H496" s="22">
        <f t="shared" si="13"/>
        <v>0</v>
      </c>
      <c r="I496" s="14"/>
    </row>
    <row r="497" spans="1:9" ht="12.4" hidden="1" customHeight="1">
      <c r="A497" s="13"/>
      <c r="B497" s="1"/>
      <c r="C497" s="36"/>
      <c r="D497" s="138"/>
      <c r="E497" s="139"/>
      <c r="F497" s="43" t="str">
        <f>VLOOKUP(C497,'[2]Acha Air Sales Price List'!$B$1:$D$65536,3,FALSE)</f>
        <v>first line keep open</v>
      </c>
      <c r="G497" s="21">
        <f>ROUND(IF(ISBLANK(C497),0,VLOOKUP(C497,'[2]Acha Air Sales Price List'!$B$1:$X$65536,12,FALSE)*$L$14),2)</f>
        <v>0</v>
      </c>
      <c r="H497" s="22">
        <f t="shared" si="13"/>
        <v>0</v>
      </c>
      <c r="I497" s="14"/>
    </row>
    <row r="498" spans="1:9" ht="12.4" hidden="1" customHeight="1">
      <c r="A498" s="13"/>
      <c r="B498" s="1"/>
      <c r="C498" s="36"/>
      <c r="D498" s="138"/>
      <c r="E498" s="139"/>
      <c r="F498" s="43" t="str">
        <f>VLOOKUP(C498,'[2]Acha Air Sales Price List'!$B$1:$D$65536,3,FALSE)</f>
        <v>first line keep open</v>
      </c>
      <c r="G498" s="21">
        <f>ROUND(IF(ISBLANK(C498),0,VLOOKUP(C498,'[2]Acha Air Sales Price List'!$B$1:$X$65536,12,FALSE)*$L$14),2)</f>
        <v>0</v>
      </c>
      <c r="H498" s="22">
        <f t="shared" si="13"/>
        <v>0</v>
      </c>
      <c r="I498" s="14"/>
    </row>
    <row r="499" spans="1:9" ht="12.4" hidden="1" customHeight="1">
      <c r="A499" s="13"/>
      <c r="B499" s="1"/>
      <c r="C499" s="36"/>
      <c r="D499" s="138"/>
      <c r="E499" s="139"/>
      <c r="F499" s="43" t="str">
        <f>VLOOKUP(C499,'[2]Acha Air Sales Price List'!$B$1:$D$65536,3,FALSE)</f>
        <v>first line keep open</v>
      </c>
      <c r="G499" s="21">
        <f>ROUND(IF(ISBLANK(C499),0,VLOOKUP(C499,'[2]Acha Air Sales Price List'!$B$1:$X$65536,12,FALSE)*$L$14),2)</f>
        <v>0</v>
      </c>
      <c r="H499" s="22">
        <f t="shared" si="13"/>
        <v>0</v>
      </c>
      <c r="I499" s="14"/>
    </row>
    <row r="500" spans="1:9" ht="12.4" hidden="1" customHeight="1">
      <c r="A500" s="13"/>
      <c r="B500" s="1"/>
      <c r="C500" s="36"/>
      <c r="D500" s="138"/>
      <c r="E500" s="139"/>
      <c r="F500" s="43" t="str">
        <f>VLOOKUP(C500,'[2]Acha Air Sales Price List'!$B$1:$D$65536,3,FALSE)</f>
        <v>first line keep open</v>
      </c>
      <c r="G500" s="21">
        <f>ROUND(IF(ISBLANK(C500),0,VLOOKUP(C500,'[2]Acha Air Sales Price List'!$B$1:$X$65536,12,FALSE)*$L$14),2)</f>
        <v>0</v>
      </c>
      <c r="H500" s="22">
        <f t="shared" si="13"/>
        <v>0</v>
      </c>
      <c r="I500" s="14"/>
    </row>
    <row r="501" spans="1:9" ht="12.4" hidden="1" customHeight="1">
      <c r="A501" s="13"/>
      <c r="B501" s="1"/>
      <c r="C501" s="36"/>
      <c r="D501" s="138"/>
      <c r="E501" s="139"/>
      <c r="F501" s="43" t="str">
        <f>VLOOKUP(C501,'[2]Acha Air Sales Price List'!$B$1:$D$65536,3,FALSE)</f>
        <v>first line keep open</v>
      </c>
      <c r="G501" s="21">
        <f>ROUND(IF(ISBLANK(C501),0,VLOOKUP(C501,'[2]Acha Air Sales Price List'!$B$1:$X$65536,12,FALSE)*$L$14),2)</f>
        <v>0</v>
      </c>
      <c r="H501" s="22">
        <f t="shared" si="13"/>
        <v>0</v>
      </c>
      <c r="I501" s="14"/>
    </row>
    <row r="502" spans="1:9" ht="12.4" hidden="1" customHeight="1">
      <c r="A502" s="13"/>
      <c r="B502" s="1"/>
      <c r="C502" s="37"/>
      <c r="D502" s="138"/>
      <c r="E502" s="139"/>
      <c r="F502" s="43" t="str">
        <f>VLOOKUP(C502,'[2]Acha Air Sales Price List'!$B$1:$D$65536,3,FALSE)</f>
        <v>first line keep open</v>
      </c>
      <c r="G502" s="21">
        <f>ROUND(IF(ISBLANK(C502),0,VLOOKUP(C502,'[2]Acha Air Sales Price List'!$B$1:$X$65536,12,FALSE)*$L$14),2)</f>
        <v>0</v>
      </c>
      <c r="H502" s="22">
        <f>ROUND(IF(ISNUMBER(B502), G502*B502, 0),5)</f>
        <v>0</v>
      </c>
      <c r="I502" s="14"/>
    </row>
    <row r="503" spans="1:9" ht="12" hidden="1" customHeight="1">
      <c r="A503" s="13"/>
      <c r="B503" s="1"/>
      <c r="C503" s="36"/>
      <c r="D503" s="138"/>
      <c r="E503" s="139"/>
      <c r="F503" s="43" t="str">
        <f>VLOOKUP(C503,'[2]Acha Air Sales Price List'!$B$1:$D$65536,3,FALSE)</f>
        <v>first line keep open</v>
      </c>
      <c r="G503" s="21">
        <f>ROUND(IF(ISBLANK(C503),0,VLOOKUP(C503,'[2]Acha Air Sales Price List'!$B$1:$X$65536,12,FALSE)*$L$14),2)</f>
        <v>0</v>
      </c>
      <c r="H503" s="22">
        <f t="shared" ref="H503:H519" si="14">ROUND(IF(ISNUMBER(B503), G503*B503, 0),5)</f>
        <v>0</v>
      </c>
      <c r="I503" s="14"/>
    </row>
    <row r="504" spans="1:9" ht="12.4" hidden="1" customHeight="1">
      <c r="A504" s="13"/>
      <c r="B504" s="1"/>
      <c r="C504" s="36"/>
      <c r="D504" s="138"/>
      <c r="E504" s="139"/>
      <c r="F504" s="43" t="str">
        <f>VLOOKUP(C504,'[2]Acha Air Sales Price List'!$B$1:$D$65536,3,FALSE)</f>
        <v>first line keep open</v>
      </c>
      <c r="G504" s="21">
        <f>ROUND(IF(ISBLANK(C504),0,VLOOKUP(C504,'[2]Acha Air Sales Price List'!$B$1:$X$65536,12,FALSE)*$L$14),2)</f>
        <v>0</v>
      </c>
      <c r="H504" s="22">
        <f t="shared" si="14"/>
        <v>0</v>
      </c>
      <c r="I504" s="14"/>
    </row>
    <row r="505" spans="1:9" ht="12.4" hidden="1" customHeight="1">
      <c r="A505" s="13"/>
      <c r="B505" s="1"/>
      <c r="C505" s="36"/>
      <c r="D505" s="138"/>
      <c r="E505" s="139"/>
      <c r="F505" s="43" t="str">
        <f>VLOOKUP(C505,'[2]Acha Air Sales Price List'!$B$1:$D$65536,3,FALSE)</f>
        <v>first line keep open</v>
      </c>
      <c r="G505" s="21">
        <f>ROUND(IF(ISBLANK(C505),0,VLOOKUP(C505,'[2]Acha Air Sales Price List'!$B$1:$X$65536,12,FALSE)*$L$14),2)</f>
        <v>0</v>
      </c>
      <c r="H505" s="22">
        <f t="shared" si="14"/>
        <v>0</v>
      </c>
      <c r="I505" s="14"/>
    </row>
    <row r="506" spans="1:9" ht="12.4" hidden="1" customHeight="1">
      <c r="A506" s="13"/>
      <c r="B506" s="1"/>
      <c r="C506" s="36"/>
      <c r="D506" s="138"/>
      <c r="E506" s="139"/>
      <c r="F506" s="43" t="str">
        <f>VLOOKUP(C506,'[2]Acha Air Sales Price List'!$B$1:$D$65536,3,FALSE)</f>
        <v>first line keep open</v>
      </c>
      <c r="G506" s="21">
        <f>ROUND(IF(ISBLANK(C506),0,VLOOKUP(C506,'[2]Acha Air Sales Price List'!$B$1:$X$65536,12,FALSE)*$L$14),2)</f>
        <v>0</v>
      </c>
      <c r="H506" s="22">
        <f t="shared" si="14"/>
        <v>0</v>
      </c>
      <c r="I506" s="14"/>
    </row>
    <row r="507" spans="1:9" ht="12.4" hidden="1" customHeight="1">
      <c r="A507" s="13"/>
      <c r="B507" s="1"/>
      <c r="C507" s="36"/>
      <c r="D507" s="138"/>
      <c r="E507" s="139"/>
      <c r="F507" s="43" t="str">
        <f>VLOOKUP(C507,'[2]Acha Air Sales Price List'!$B$1:$D$65536,3,FALSE)</f>
        <v>first line keep open</v>
      </c>
      <c r="G507" s="21">
        <f>ROUND(IF(ISBLANK(C507),0,VLOOKUP(C507,'[2]Acha Air Sales Price List'!$B$1:$X$65536,12,FALSE)*$L$14),2)</f>
        <v>0</v>
      </c>
      <c r="H507" s="22">
        <f t="shared" si="14"/>
        <v>0</v>
      </c>
      <c r="I507" s="14"/>
    </row>
    <row r="508" spans="1:9" ht="12.4" hidden="1" customHeight="1">
      <c r="A508" s="13"/>
      <c r="B508" s="1"/>
      <c r="C508" s="36"/>
      <c r="D508" s="138"/>
      <c r="E508" s="139"/>
      <c r="F508" s="43" t="str">
        <f>VLOOKUP(C508,'[2]Acha Air Sales Price List'!$B$1:$D$65536,3,FALSE)</f>
        <v>first line keep open</v>
      </c>
      <c r="G508" s="21">
        <f>ROUND(IF(ISBLANK(C508),0,VLOOKUP(C508,'[2]Acha Air Sales Price List'!$B$1:$X$65536,12,FALSE)*$L$14),2)</f>
        <v>0</v>
      </c>
      <c r="H508" s="22">
        <f t="shared" si="14"/>
        <v>0</v>
      </c>
      <c r="I508" s="14"/>
    </row>
    <row r="509" spans="1:9" ht="12.4" hidden="1" customHeight="1">
      <c r="A509" s="13"/>
      <c r="B509" s="1"/>
      <c r="C509" s="36"/>
      <c r="D509" s="138"/>
      <c r="E509" s="139"/>
      <c r="F509" s="43" t="str">
        <f>VLOOKUP(C509,'[2]Acha Air Sales Price List'!$B$1:$D$65536,3,FALSE)</f>
        <v>first line keep open</v>
      </c>
      <c r="G509" s="21">
        <f>ROUND(IF(ISBLANK(C509),0,VLOOKUP(C509,'[2]Acha Air Sales Price List'!$B$1:$X$65536,12,FALSE)*$L$14),2)</f>
        <v>0</v>
      </c>
      <c r="H509" s="22">
        <f t="shared" si="14"/>
        <v>0</v>
      </c>
      <c r="I509" s="14"/>
    </row>
    <row r="510" spans="1:9" ht="12.4" hidden="1" customHeight="1">
      <c r="A510" s="13"/>
      <c r="B510" s="1"/>
      <c r="C510" s="36"/>
      <c r="D510" s="138"/>
      <c r="E510" s="139"/>
      <c r="F510" s="43" t="str">
        <f>VLOOKUP(C510,'[2]Acha Air Sales Price List'!$B$1:$D$65536,3,FALSE)</f>
        <v>first line keep open</v>
      </c>
      <c r="G510" s="21">
        <f>ROUND(IF(ISBLANK(C510),0,VLOOKUP(C510,'[2]Acha Air Sales Price List'!$B$1:$X$65536,12,FALSE)*$L$14),2)</f>
        <v>0</v>
      </c>
      <c r="H510" s="22">
        <f t="shared" si="14"/>
        <v>0</v>
      </c>
      <c r="I510" s="14"/>
    </row>
    <row r="511" spans="1:9" ht="12.4" hidden="1" customHeight="1">
      <c r="A511" s="13"/>
      <c r="B511" s="1"/>
      <c r="C511" s="36"/>
      <c r="D511" s="138"/>
      <c r="E511" s="139"/>
      <c r="F511" s="43" t="str">
        <f>VLOOKUP(C511,'[2]Acha Air Sales Price List'!$B$1:$D$65536,3,FALSE)</f>
        <v>first line keep open</v>
      </c>
      <c r="G511" s="21">
        <f>ROUND(IF(ISBLANK(C511),0,VLOOKUP(C511,'[2]Acha Air Sales Price List'!$B$1:$X$65536,12,FALSE)*$L$14),2)</f>
        <v>0</v>
      </c>
      <c r="H511" s="22">
        <f t="shared" si="14"/>
        <v>0</v>
      </c>
      <c r="I511" s="14"/>
    </row>
    <row r="512" spans="1:9" ht="12.4" hidden="1" customHeight="1">
      <c r="A512" s="13"/>
      <c r="B512" s="1"/>
      <c r="C512" s="36"/>
      <c r="D512" s="138"/>
      <c r="E512" s="139"/>
      <c r="F512" s="43" t="str">
        <f>VLOOKUP(C512,'[2]Acha Air Sales Price List'!$B$1:$D$65536,3,FALSE)</f>
        <v>first line keep open</v>
      </c>
      <c r="G512" s="21">
        <f>ROUND(IF(ISBLANK(C512),0,VLOOKUP(C512,'[2]Acha Air Sales Price List'!$B$1:$X$65536,12,FALSE)*$L$14),2)</f>
        <v>0</v>
      </c>
      <c r="H512" s="22">
        <f t="shared" si="14"/>
        <v>0</v>
      </c>
      <c r="I512" s="14"/>
    </row>
    <row r="513" spans="1:9" ht="12.4" hidden="1" customHeight="1">
      <c r="A513" s="13"/>
      <c r="B513" s="1"/>
      <c r="C513" s="36"/>
      <c r="D513" s="138"/>
      <c r="E513" s="139"/>
      <c r="F513" s="43" t="str">
        <f>VLOOKUP(C513,'[2]Acha Air Sales Price List'!$B$1:$D$65536,3,FALSE)</f>
        <v>first line keep open</v>
      </c>
      <c r="G513" s="21">
        <f>ROUND(IF(ISBLANK(C513),0,VLOOKUP(C513,'[2]Acha Air Sales Price List'!$B$1:$X$65536,12,FALSE)*$L$14),2)</f>
        <v>0</v>
      </c>
      <c r="H513" s="22">
        <f t="shared" si="14"/>
        <v>0</v>
      </c>
      <c r="I513" s="14"/>
    </row>
    <row r="514" spans="1:9" ht="12.4" hidden="1" customHeight="1">
      <c r="A514" s="13"/>
      <c r="B514" s="1"/>
      <c r="C514" s="36"/>
      <c r="D514" s="138"/>
      <c r="E514" s="139"/>
      <c r="F514" s="43" t="str">
        <f>VLOOKUP(C514,'[2]Acha Air Sales Price List'!$B$1:$D$65536,3,FALSE)</f>
        <v>first line keep open</v>
      </c>
      <c r="G514" s="21">
        <f>ROUND(IF(ISBLANK(C514),0,VLOOKUP(C514,'[2]Acha Air Sales Price List'!$B$1:$X$65536,12,FALSE)*$L$14),2)</f>
        <v>0</v>
      </c>
      <c r="H514" s="22">
        <f t="shared" si="14"/>
        <v>0</v>
      </c>
      <c r="I514" s="14"/>
    </row>
    <row r="515" spans="1:9" ht="12.4" hidden="1" customHeight="1">
      <c r="A515" s="13"/>
      <c r="B515" s="1"/>
      <c r="C515" s="36"/>
      <c r="D515" s="138"/>
      <c r="E515" s="139"/>
      <c r="F515" s="43" t="str">
        <f>VLOOKUP(C515,'[2]Acha Air Sales Price List'!$B$1:$D$65536,3,FALSE)</f>
        <v>first line keep open</v>
      </c>
      <c r="G515" s="21">
        <f>ROUND(IF(ISBLANK(C515),0,VLOOKUP(C515,'[2]Acha Air Sales Price List'!$B$1:$X$65536,12,FALSE)*$L$14),2)</f>
        <v>0</v>
      </c>
      <c r="H515" s="22">
        <f t="shared" si="14"/>
        <v>0</v>
      </c>
      <c r="I515" s="14"/>
    </row>
    <row r="516" spans="1:9" ht="12.4" hidden="1" customHeight="1">
      <c r="A516" s="13"/>
      <c r="B516" s="1"/>
      <c r="C516" s="36"/>
      <c r="D516" s="138"/>
      <c r="E516" s="139"/>
      <c r="F516" s="43" t="str">
        <f>VLOOKUP(C516,'[2]Acha Air Sales Price List'!$B$1:$D$65536,3,FALSE)</f>
        <v>first line keep open</v>
      </c>
      <c r="G516" s="21">
        <f>ROUND(IF(ISBLANK(C516),0,VLOOKUP(C516,'[2]Acha Air Sales Price List'!$B$1:$X$65536,12,FALSE)*$L$14),2)</f>
        <v>0</v>
      </c>
      <c r="H516" s="22">
        <f t="shared" si="14"/>
        <v>0</v>
      </c>
      <c r="I516" s="14"/>
    </row>
    <row r="517" spans="1:9" ht="12.4" hidden="1" customHeight="1">
      <c r="A517" s="13"/>
      <c r="B517" s="1"/>
      <c r="C517" s="36"/>
      <c r="D517" s="138"/>
      <c r="E517" s="139"/>
      <c r="F517" s="43" t="str">
        <f>VLOOKUP(C517,'[2]Acha Air Sales Price List'!$B$1:$D$65536,3,FALSE)</f>
        <v>first line keep open</v>
      </c>
      <c r="G517" s="21">
        <f>ROUND(IF(ISBLANK(C517),0,VLOOKUP(C517,'[2]Acha Air Sales Price List'!$B$1:$X$65536,12,FALSE)*$L$14),2)</f>
        <v>0</v>
      </c>
      <c r="H517" s="22">
        <f t="shared" si="14"/>
        <v>0</v>
      </c>
      <c r="I517" s="14"/>
    </row>
    <row r="518" spans="1:9" ht="12.4" hidden="1" customHeight="1">
      <c r="A518" s="13"/>
      <c r="B518" s="1"/>
      <c r="C518" s="37"/>
      <c r="D518" s="138"/>
      <c r="E518" s="139"/>
      <c r="F518" s="43" t="str">
        <f>VLOOKUP(C518,'[2]Acha Air Sales Price List'!$B$1:$D$65536,3,FALSE)</f>
        <v>first line keep open</v>
      </c>
      <c r="G518" s="21">
        <f>ROUND(IF(ISBLANK(C518),0,VLOOKUP(C518,'[2]Acha Air Sales Price List'!$B$1:$X$65536,12,FALSE)*$L$14),2)</f>
        <v>0</v>
      </c>
      <c r="H518" s="22">
        <f t="shared" si="14"/>
        <v>0</v>
      </c>
      <c r="I518" s="14"/>
    </row>
    <row r="519" spans="1:9" ht="12.4" hidden="1" customHeight="1">
      <c r="A519" s="13"/>
      <c r="B519" s="1"/>
      <c r="C519" s="37"/>
      <c r="D519" s="138"/>
      <c r="E519" s="139"/>
      <c r="F519" s="43" t="str">
        <f>VLOOKUP(C519,'[2]Acha Air Sales Price List'!$B$1:$D$65536,3,FALSE)</f>
        <v>first line keep open</v>
      </c>
      <c r="G519" s="21">
        <f>ROUND(IF(ISBLANK(C519),0,VLOOKUP(C519,'[2]Acha Air Sales Price List'!$B$1:$X$65536,12,FALSE)*$L$14),2)</f>
        <v>0</v>
      </c>
      <c r="H519" s="22">
        <f t="shared" si="14"/>
        <v>0</v>
      </c>
      <c r="I519" s="14"/>
    </row>
    <row r="520" spans="1:9" ht="12.4" hidden="1" customHeight="1">
      <c r="A520" s="13"/>
      <c r="B520" s="1"/>
      <c r="C520" s="36"/>
      <c r="D520" s="138"/>
      <c r="E520" s="139"/>
      <c r="F520" s="43" t="str">
        <f>VLOOKUP(C520,'[2]Acha Air Sales Price List'!$B$1:$D$65536,3,FALSE)</f>
        <v>first line keep open</v>
      </c>
      <c r="G520" s="21">
        <f>ROUND(IF(ISBLANK(C520),0,VLOOKUP(C520,'[2]Acha Air Sales Price List'!$B$1:$X$65536,12,FALSE)*$L$14),2)</f>
        <v>0</v>
      </c>
      <c r="H520" s="22">
        <f>ROUND(IF(ISNUMBER(B520), G520*B520, 0),5)</f>
        <v>0</v>
      </c>
      <c r="I520" s="14"/>
    </row>
    <row r="521" spans="1:9" ht="12.4" hidden="1" customHeight="1">
      <c r="A521" s="13"/>
      <c r="B521" s="1"/>
      <c r="C521" s="36"/>
      <c r="D521" s="138"/>
      <c r="E521" s="139"/>
      <c r="F521" s="43" t="str">
        <f>VLOOKUP(C521,'[2]Acha Air Sales Price List'!$B$1:$D$65536,3,FALSE)</f>
        <v>first line keep open</v>
      </c>
      <c r="G521" s="21">
        <f>ROUND(IF(ISBLANK(C521),0,VLOOKUP(C521,'[2]Acha Air Sales Price List'!$B$1:$X$65536,12,FALSE)*$L$14),2)</f>
        <v>0</v>
      </c>
      <c r="H521" s="22">
        <f t="shared" ref="H521:H558" si="15"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138"/>
      <c r="E522" s="139"/>
      <c r="F522" s="43" t="str">
        <f>VLOOKUP(C522,'[2]Acha Air Sales Price List'!$B$1:$D$65536,3,FALSE)</f>
        <v>first line keep open</v>
      </c>
      <c r="G522" s="21">
        <f>ROUND(IF(ISBLANK(C522),0,VLOOKUP(C522,'[2]Acha Air Sales Price List'!$B$1:$X$65536,12,FALSE)*$L$14),2)</f>
        <v>0</v>
      </c>
      <c r="H522" s="22">
        <f t="shared" si="15"/>
        <v>0</v>
      </c>
      <c r="I522" s="14"/>
    </row>
    <row r="523" spans="1:9" ht="12.4" hidden="1" customHeight="1">
      <c r="A523" s="13"/>
      <c r="B523" s="1"/>
      <c r="C523" s="36"/>
      <c r="D523" s="138"/>
      <c r="E523" s="139"/>
      <c r="F523" s="43" t="str">
        <f>VLOOKUP(C523,'[2]Acha Air Sales Price List'!$B$1:$D$65536,3,FALSE)</f>
        <v>first line keep open</v>
      </c>
      <c r="G523" s="21">
        <f>ROUND(IF(ISBLANK(C523),0,VLOOKUP(C523,'[2]Acha Air Sales Price List'!$B$1:$X$65536,12,FALSE)*$L$14),2)</f>
        <v>0</v>
      </c>
      <c r="H523" s="22">
        <f t="shared" si="15"/>
        <v>0</v>
      </c>
      <c r="I523" s="14"/>
    </row>
    <row r="524" spans="1:9" ht="12.4" hidden="1" customHeight="1">
      <c r="A524" s="13"/>
      <c r="B524" s="1"/>
      <c r="C524" s="36"/>
      <c r="D524" s="138"/>
      <c r="E524" s="139"/>
      <c r="F524" s="43" t="str">
        <f>VLOOKUP(C524,'[2]Acha Air Sales Price List'!$B$1:$D$65536,3,FALSE)</f>
        <v>first line keep open</v>
      </c>
      <c r="G524" s="21">
        <f>ROUND(IF(ISBLANK(C524),0,VLOOKUP(C524,'[2]Acha Air Sales Price List'!$B$1:$X$65536,12,FALSE)*$L$14),2)</f>
        <v>0</v>
      </c>
      <c r="H524" s="22">
        <f t="shared" si="15"/>
        <v>0</v>
      </c>
      <c r="I524" s="14"/>
    </row>
    <row r="525" spans="1:9" ht="12.4" hidden="1" customHeight="1">
      <c r="A525" s="13"/>
      <c r="B525" s="1"/>
      <c r="C525" s="36"/>
      <c r="D525" s="138"/>
      <c r="E525" s="139"/>
      <c r="F525" s="43" t="str">
        <f>VLOOKUP(C525,'[2]Acha Air Sales Price List'!$B$1:$D$65536,3,FALSE)</f>
        <v>first line keep open</v>
      </c>
      <c r="G525" s="21">
        <f>ROUND(IF(ISBLANK(C525),0,VLOOKUP(C525,'[2]Acha Air Sales Price List'!$B$1:$X$65536,12,FALSE)*$L$14),2)</f>
        <v>0</v>
      </c>
      <c r="H525" s="22">
        <f t="shared" si="15"/>
        <v>0</v>
      </c>
      <c r="I525" s="14"/>
    </row>
    <row r="526" spans="1:9" ht="12.4" hidden="1" customHeight="1">
      <c r="A526" s="13"/>
      <c r="B526" s="1"/>
      <c r="C526" s="36"/>
      <c r="D526" s="138"/>
      <c r="E526" s="139"/>
      <c r="F526" s="43" t="str">
        <f>VLOOKUP(C526,'[2]Acha Air Sales Price List'!$B$1:$D$65536,3,FALSE)</f>
        <v>first line keep open</v>
      </c>
      <c r="G526" s="21">
        <f>ROUND(IF(ISBLANK(C526),0,VLOOKUP(C526,'[2]Acha Air Sales Price List'!$B$1:$X$65536,12,FALSE)*$L$14),2)</f>
        <v>0</v>
      </c>
      <c r="H526" s="22">
        <f t="shared" si="15"/>
        <v>0</v>
      </c>
      <c r="I526" s="14"/>
    </row>
    <row r="527" spans="1:9" ht="12.4" hidden="1" customHeight="1">
      <c r="A527" s="13"/>
      <c r="B527" s="1"/>
      <c r="C527" s="36"/>
      <c r="D527" s="138"/>
      <c r="E527" s="139"/>
      <c r="F527" s="43" t="str">
        <f>VLOOKUP(C527,'[2]Acha Air Sales Price List'!$B$1:$D$65536,3,FALSE)</f>
        <v>first line keep open</v>
      </c>
      <c r="G527" s="21">
        <f>ROUND(IF(ISBLANK(C527),0,VLOOKUP(C527,'[2]Acha Air Sales Price List'!$B$1:$X$65536,12,FALSE)*$L$14),2)</f>
        <v>0</v>
      </c>
      <c r="H527" s="22">
        <f t="shared" si="15"/>
        <v>0</v>
      </c>
      <c r="I527" s="14"/>
    </row>
    <row r="528" spans="1:9" ht="12.4" hidden="1" customHeight="1">
      <c r="A528" s="13"/>
      <c r="B528" s="1"/>
      <c r="C528" s="36"/>
      <c r="D528" s="138"/>
      <c r="E528" s="139"/>
      <c r="F528" s="43" t="str">
        <f>VLOOKUP(C528,'[2]Acha Air Sales Price List'!$B$1:$D$65536,3,FALSE)</f>
        <v>first line keep open</v>
      </c>
      <c r="G528" s="21">
        <f>ROUND(IF(ISBLANK(C528),0,VLOOKUP(C528,'[2]Acha Air Sales Price List'!$B$1:$X$65536,12,FALSE)*$L$14),2)</f>
        <v>0</v>
      </c>
      <c r="H528" s="22">
        <f t="shared" si="15"/>
        <v>0</v>
      </c>
      <c r="I528" s="14"/>
    </row>
    <row r="529" spans="1:9" ht="12.4" hidden="1" customHeight="1">
      <c r="A529" s="13"/>
      <c r="B529" s="1"/>
      <c r="C529" s="36"/>
      <c r="D529" s="138"/>
      <c r="E529" s="139"/>
      <c r="F529" s="43" t="str">
        <f>VLOOKUP(C529,'[2]Acha Air Sales Price List'!$B$1:$D$65536,3,FALSE)</f>
        <v>first line keep open</v>
      </c>
      <c r="G529" s="21">
        <f>ROUND(IF(ISBLANK(C529),0,VLOOKUP(C529,'[2]Acha Air Sales Price List'!$B$1:$X$65536,12,FALSE)*$L$14),2)</f>
        <v>0</v>
      </c>
      <c r="H529" s="22">
        <f t="shared" si="15"/>
        <v>0</v>
      </c>
      <c r="I529" s="14"/>
    </row>
    <row r="530" spans="1:9" ht="12.4" hidden="1" customHeight="1">
      <c r="A530" s="13"/>
      <c r="B530" s="1"/>
      <c r="C530" s="36"/>
      <c r="D530" s="138"/>
      <c r="E530" s="139"/>
      <c r="F530" s="43" t="str">
        <f>VLOOKUP(C530,'[2]Acha Air Sales Price List'!$B$1:$D$65536,3,FALSE)</f>
        <v>first line keep open</v>
      </c>
      <c r="G530" s="21">
        <f>ROUND(IF(ISBLANK(C530),0,VLOOKUP(C530,'[2]Acha Air Sales Price List'!$B$1:$X$65536,12,FALSE)*$L$14),2)</f>
        <v>0</v>
      </c>
      <c r="H530" s="22">
        <f t="shared" si="15"/>
        <v>0</v>
      </c>
      <c r="I530" s="14"/>
    </row>
    <row r="531" spans="1:9" ht="12.4" hidden="1" customHeight="1">
      <c r="A531" s="13"/>
      <c r="B531" s="1"/>
      <c r="C531" s="37"/>
      <c r="D531" s="138"/>
      <c r="E531" s="139"/>
      <c r="F531" s="43" t="str">
        <f>VLOOKUP(C531,'[2]Acha Air Sales Price List'!$B$1:$D$65536,3,FALSE)</f>
        <v>first line keep open</v>
      </c>
      <c r="G531" s="21">
        <f>ROUND(IF(ISBLANK(C531),0,VLOOKUP(C531,'[2]Acha Air Sales Price List'!$B$1:$X$65536,12,FALSE)*$L$14),2)</f>
        <v>0</v>
      </c>
      <c r="H531" s="22">
        <f t="shared" si="15"/>
        <v>0</v>
      </c>
      <c r="I531" s="14"/>
    </row>
    <row r="532" spans="1:9" ht="12" hidden="1" customHeight="1">
      <c r="A532" s="13"/>
      <c r="B532" s="1"/>
      <c r="C532" s="36"/>
      <c r="D532" s="138"/>
      <c r="E532" s="139"/>
      <c r="F532" s="43" t="str">
        <f>VLOOKUP(C532,'[2]Acha Air Sales Price List'!$B$1:$D$65536,3,FALSE)</f>
        <v>first line keep open</v>
      </c>
      <c r="G532" s="21">
        <f>ROUND(IF(ISBLANK(C532),0,VLOOKUP(C532,'[2]Acha Air Sales Price List'!$B$1:$X$65536,12,FALSE)*$L$14),2)</f>
        <v>0</v>
      </c>
      <c r="H532" s="22">
        <f t="shared" si="15"/>
        <v>0</v>
      </c>
      <c r="I532" s="14"/>
    </row>
    <row r="533" spans="1:9" ht="12.4" hidden="1" customHeight="1">
      <c r="A533" s="13"/>
      <c r="B533" s="1"/>
      <c r="C533" s="36"/>
      <c r="D533" s="138"/>
      <c r="E533" s="139"/>
      <c r="F533" s="43" t="str">
        <f>VLOOKUP(C533,'[2]Acha Air Sales Price List'!$B$1:$D$65536,3,FALSE)</f>
        <v>first line keep open</v>
      </c>
      <c r="G533" s="21">
        <f>ROUND(IF(ISBLANK(C533),0,VLOOKUP(C533,'[2]Acha Air Sales Price List'!$B$1:$X$65536,12,FALSE)*$L$14),2)</f>
        <v>0</v>
      </c>
      <c r="H533" s="22">
        <f t="shared" si="15"/>
        <v>0</v>
      </c>
      <c r="I533" s="14"/>
    </row>
    <row r="534" spans="1:9" ht="12.4" hidden="1" customHeight="1">
      <c r="A534" s="13"/>
      <c r="B534" s="1"/>
      <c r="C534" s="36"/>
      <c r="D534" s="138"/>
      <c r="E534" s="139"/>
      <c r="F534" s="43" t="str">
        <f>VLOOKUP(C534,'[2]Acha Air Sales Price List'!$B$1:$D$65536,3,FALSE)</f>
        <v>first line keep open</v>
      </c>
      <c r="G534" s="21">
        <f>ROUND(IF(ISBLANK(C534),0,VLOOKUP(C534,'[2]Acha Air Sales Price List'!$B$1:$X$65536,12,FALSE)*$L$14),2)</f>
        <v>0</v>
      </c>
      <c r="H534" s="22">
        <f t="shared" si="15"/>
        <v>0</v>
      </c>
      <c r="I534" s="14"/>
    </row>
    <row r="535" spans="1:9" ht="12.4" hidden="1" customHeight="1">
      <c r="A535" s="13"/>
      <c r="B535" s="1"/>
      <c r="C535" s="36"/>
      <c r="D535" s="138"/>
      <c r="E535" s="139"/>
      <c r="F535" s="43" t="str">
        <f>VLOOKUP(C535,'[2]Acha Air Sales Price List'!$B$1:$D$65536,3,FALSE)</f>
        <v>first line keep open</v>
      </c>
      <c r="G535" s="21">
        <f>ROUND(IF(ISBLANK(C535),0,VLOOKUP(C535,'[2]Acha Air Sales Price List'!$B$1:$X$65536,12,FALSE)*$L$14),2)</f>
        <v>0</v>
      </c>
      <c r="H535" s="22">
        <f t="shared" si="15"/>
        <v>0</v>
      </c>
      <c r="I535" s="14"/>
    </row>
    <row r="536" spans="1:9" ht="12.4" hidden="1" customHeight="1">
      <c r="A536" s="13"/>
      <c r="B536" s="1"/>
      <c r="C536" s="36"/>
      <c r="D536" s="138"/>
      <c r="E536" s="139"/>
      <c r="F536" s="43" t="str">
        <f>VLOOKUP(C536,'[2]Acha Air Sales Price List'!$B$1:$D$65536,3,FALSE)</f>
        <v>first line keep open</v>
      </c>
      <c r="G536" s="21">
        <f>ROUND(IF(ISBLANK(C536),0,VLOOKUP(C536,'[2]Acha Air Sales Price List'!$B$1:$X$65536,12,FALSE)*$L$14),2)</f>
        <v>0</v>
      </c>
      <c r="H536" s="22">
        <f t="shared" si="15"/>
        <v>0</v>
      </c>
      <c r="I536" s="14"/>
    </row>
    <row r="537" spans="1:9" ht="12.4" hidden="1" customHeight="1">
      <c r="A537" s="13"/>
      <c r="B537" s="1"/>
      <c r="C537" s="36"/>
      <c r="D537" s="138"/>
      <c r="E537" s="139"/>
      <c r="F537" s="43" t="str">
        <f>VLOOKUP(C537,'[2]Acha Air Sales Price List'!$B$1:$D$65536,3,FALSE)</f>
        <v>first line keep open</v>
      </c>
      <c r="G537" s="21">
        <f>ROUND(IF(ISBLANK(C537),0,VLOOKUP(C537,'[2]Acha Air Sales Price List'!$B$1:$X$65536,12,FALSE)*$L$14),2)</f>
        <v>0</v>
      </c>
      <c r="H537" s="22">
        <f t="shared" si="15"/>
        <v>0</v>
      </c>
      <c r="I537" s="14"/>
    </row>
    <row r="538" spans="1:9" ht="12.4" hidden="1" customHeight="1">
      <c r="A538" s="13"/>
      <c r="B538" s="1"/>
      <c r="C538" s="36"/>
      <c r="D538" s="138"/>
      <c r="E538" s="139"/>
      <c r="F538" s="43" t="str">
        <f>VLOOKUP(C538,'[2]Acha Air Sales Price List'!$B$1:$D$65536,3,FALSE)</f>
        <v>first line keep open</v>
      </c>
      <c r="G538" s="21">
        <f>ROUND(IF(ISBLANK(C538),0,VLOOKUP(C538,'[2]Acha Air Sales Price List'!$B$1:$X$65536,12,FALSE)*$L$14),2)</f>
        <v>0</v>
      </c>
      <c r="H538" s="22">
        <f t="shared" si="15"/>
        <v>0</v>
      </c>
      <c r="I538" s="14"/>
    </row>
    <row r="539" spans="1:9" ht="12.4" hidden="1" customHeight="1">
      <c r="A539" s="13"/>
      <c r="B539" s="1"/>
      <c r="C539" s="36"/>
      <c r="D539" s="138"/>
      <c r="E539" s="139"/>
      <c r="F539" s="43" t="str">
        <f>VLOOKUP(C539,'[2]Acha Air Sales Price List'!$B$1:$D$65536,3,FALSE)</f>
        <v>first line keep open</v>
      </c>
      <c r="G539" s="21">
        <f>ROUND(IF(ISBLANK(C539),0,VLOOKUP(C539,'[2]Acha Air Sales Price List'!$B$1:$X$65536,12,FALSE)*$L$14),2)</f>
        <v>0</v>
      </c>
      <c r="H539" s="22">
        <f t="shared" si="15"/>
        <v>0</v>
      </c>
      <c r="I539" s="14"/>
    </row>
    <row r="540" spans="1:9" ht="12.4" hidden="1" customHeight="1">
      <c r="A540" s="13"/>
      <c r="B540" s="1"/>
      <c r="C540" s="36"/>
      <c r="D540" s="138"/>
      <c r="E540" s="139"/>
      <c r="F540" s="43" t="str">
        <f>VLOOKUP(C540,'[2]Acha Air Sales Price List'!$B$1:$D$65536,3,FALSE)</f>
        <v>first line keep open</v>
      </c>
      <c r="G540" s="21">
        <f>ROUND(IF(ISBLANK(C540),0,VLOOKUP(C540,'[2]Acha Air Sales Price List'!$B$1:$X$65536,12,FALSE)*$L$14),2)</f>
        <v>0</v>
      </c>
      <c r="H540" s="22">
        <f t="shared" si="15"/>
        <v>0</v>
      </c>
      <c r="I540" s="14"/>
    </row>
    <row r="541" spans="1:9" ht="12.4" hidden="1" customHeight="1">
      <c r="A541" s="13"/>
      <c r="B541" s="1"/>
      <c r="C541" s="36"/>
      <c r="D541" s="138"/>
      <c r="E541" s="139"/>
      <c r="F541" s="43" t="str">
        <f>VLOOKUP(C541,'[2]Acha Air Sales Price List'!$B$1:$D$65536,3,FALSE)</f>
        <v>first line keep open</v>
      </c>
      <c r="G541" s="21">
        <f>ROUND(IF(ISBLANK(C541),0,VLOOKUP(C541,'[2]Acha Air Sales Price List'!$B$1:$X$65536,12,FALSE)*$L$14),2)</f>
        <v>0</v>
      </c>
      <c r="H541" s="22">
        <f t="shared" si="15"/>
        <v>0</v>
      </c>
      <c r="I541" s="14"/>
    </row>
    <row r="542" spans="1:9" ht="12.4" hidden="1" customHeight="1">
      <c r="A542" s="13"/>
      <c r="B542" s="1"/>
      <c r="C542" s="36"/>
      <c r="D542" s="138"/>
      <c r="E542" s="139"/>
      <c r="F542" s="43" t="str">
        <f>VLOOKUP(C542,'[2]Acha Air Sales Price List'!$B$1:$D$65536,3,FALSE)</f>
        <v>first line keep open</v>
      </c>
      <c r="G542" s="21">
        <f>ROUND(IF(ISBLANK(C542),0,VLOOKUP(C542,'[2]Acha Air Sales Price List'!$B$1:$X$65536,12,FALSE)*$L$14),2)</f>
        <v>0</v>
      </c>
      <c r="H542" s="22">
        <f t="shared" si="15"/>
        <v>0</v>
      </c>
      <c r="I542" s="14"/>
    </row>
    <row r="543" spans="1:9" ht="12.4" hidden="1" customHeight="1">
      <c r="A543" s="13"/>
      <c r="B543" s="1"/>
      <c r="C543" s="36"/>
      <c r="D543" s="138"/>
      <c r="E543" s="139"/>
      <c r="F543" s="43" t="str">
        <f>VLOOKUP(C543,'[2]Acha Air Sales Price List'!$B$1:$D$65536,3,FALSE)</f>
        <v>first line keep open</v>
      </c>
      <c r="G543" s="21">
        <f>ROUND(IF(ISBLANK(C543),0,VLOOKUP(C543,'[2]Acha Air Sales Price List'!$B$1:$X$65536,12,FALSE)*$L$14),2)</f>
        <v>0</v>
      </c>
      <c r="H543" s="22">
        <f t="shared" si="15"/>
        <v>0</v>
      </c>
      <c r="I543" s="14"/>
    </row>
    <row r="544" spans="1:9" ht="12.4" hidden="1" customHeight="1">
      <c r="A544" s="13"/>
      <c r="B544" s="1"/>
      <c r="C544" s="36"/>
      <c r="D544" s="138"/>
      <c r="E544" s="139"/>
      <c r="F544" s="43" t="str">
        <f>VLOOKUP(C544,'[2]Acha Air Sales Price List'!$B$1:$D$65536,3,FALSE)</f>
        <v>first line keep open</v>
      </c>
      <c r="G544" s="21">
        <f>ROUND(IF(ISBLANK(C544),0,VLOOKUP(C544,'[2]Acha Air Sales Price List'!$B$1:$X$65536,12,FALSE)*$L$14),2)</f>
        <v>0</v>
      </c>
      <c r="H544" s="22">
        <f t="shared" si="15"/>
        <v>0</v>
      </c>
      <c r="I544" s="14"/>
    </row>
    <row r="545" spans="1:9" ht="12.4" hidden="1" customHeight="1">
      <c r="A545" s="13"/>
      <c r="B545" s="1"/>
      <c r="C545" s="36"/>
      <c r="D545" s="138"/>
      <c r="E545" s="139"/>
      <c r="F545" s="43" t="str">
        <f>VLOOKUP(C545,'[2]Acha Air Sales Price List'!$B$1:$D$65536,3,FALSE)</f>
        <v>first line keep open</v>
      </c>
      <c r="G545" s="21">
        <f>ROUND(IF(ISBLANK(C545),0,VLOOKUP(C545,'[2]Acha Air Sales Price List'!$B$1:$X$65536,12,FALSE)*$L$14),2)</f>
        <v>0</v>
      </c>
      <c r="H545" s="22">
        <f t="shared" si="15"/>
        <v>0</v>
      </c>
      <c r="I545" s="14"/>
    </row>
    <row r="546" spans="1:9" ht="12.4" hidden="1" customHeight="1">
      <c r="A546" s="13"/>
      <c r="B546" s="1"/>
      <c r="C546" s="36"/>
      <c r="D546" s="138"/>
      <c r="E546" s="139"/>
      <c r="F546" s="43" t="str">
        <f>VLOOKUP(C546,'[2]Acha Air Sales Price List'!$B$1:$D$65536,3,FALSE)</f>
        <v>first line keep open</v>
      </c>
      <c r="G546" s="21">
        <f>ROUND(IF(ISBLANK(C546),0,VLOOKUP(C546,'[2]Acha Air Sales Price List'!$B$1:$X$65536,12,FALSE)*$L$14),2)</f>
        <v>0</v>
      </c>
      <c r="H546" s="22">
        <f t="shared" si="15"/>
        <v>0</v>
      </c>
      <c r="I546" s="14"/>
    </row>
    <row r="547" spans="1:9" ht="12.4" hidden="1" customHeight="1">
      <c r="A547" s="13"/>
      <c r="B547" s="1"/>
      <c r="C547" s="36"/>
      <c r="D547" s="138"/>
      <c r="E547" s="139"/>
      <c r="F547" s="43" t="str">
        <f>VLOOKUP(C547,'[2]Acha Air Sales Price List'!$B$1:$D$65536,3,FALSE)</f>
        <v>first line keep open</v>
      </c>
      <c r="G547" s="21">
        <f>ROUND(IF(ISBLANK(C547),0,VLOOKUP(C547,'[2]Acha Air Sales Price List'!$B$1:$X$65536,12,FALSE)*$L$14),2)</f>
        <v>0</v>
      </c>
      <c r="H547" s="22">
        <f t="shared" si="15"/>
        <v>0</v>
      </c>
      <c r="I547" s="14"/>
    </row>
    <row r="548" spans="1:9" ht="12.4" hidden="1" customHeight="1">
      <c r="A548" s="13"/>
      <c r="B548" s="1"/>
      <c r="C548" s="36"/>
      <c r="D548" s="138"/>
      <c r="E548" s="139"/>
      <c r="F548" s="43" t="str">
        <f>VLOOKUP(C548,'[2]Acha Air Sales Price List'!$B$1:$D$65536,3,FALSE)</f>
        <v>first line keep open</v>
      </c>
      <c r="G548" s="21">
        <f>ROUND(IF(ISBLANK(C548),0,VLOOKUP(C548,'[2]Acha Air Sales Price List'!$B$1:$X$65536,12,FALSE)*$L$14),2)</f>
        <v>0</v>
      </c>
      <c r="H548" s="22">
        <f t="shared" si="15"/>
        <v>0</v>
      </c>
      <c r="I548" s="14"/>
    </row>
    <row r="549" spans="1:9" ht="12.4" hidden="1" customHeight="1">
      <c r="A549" s="13"/>
      <c r="B549" s="1"/>
      <c r="C549" s="36"/>
      <c r="D549" s="138"/>
      <c r="E549" s="139"/>
      <c r="F549" s="43" t="str">
        <f>VLOOKUP(C549,'[2]Acha Air Sales Price List'!$B$1:$D$65536,3,FALSE)</f>
        <v>first line keep open</v>
      </c>
      <c r="G549" s="21">
        <f>ROUND(IF(ISBLANK(C549),0,VLOOKUP(C549,'[2]Acha Air Sales Price List'!$B$1:$X$65536,12,FALSE)*$L$14),2)</f>
        <v>0</v>
      </c>
      <c r="H549" s="22">
        <f t="shared" si="15"/>
        <v>0</v>
      </c>
      <c r="I549" s="14"/>
    </row>
    <row r="550" spans="1:9" ht="12.4" hidden="1" customHeight="1">
      <c r="A550" s="13"/>
      <c r="B550" s="1"/>
      <c r="C550" s="36"/>
      <c r="D550" s="138"/>
      <c r="E550" s="139"/>
      <c r="F550" s="43" t="str">
        <f>VLOOKUP(C550,'[2]Acha Air Sales Price List'!$B$1:$D$65536,3,FALSE)</f>
        <v>first line keep open</v>
      </c>
      <c r="G550" s="21">
        <f>ROUND(IF(ISBLANK(C550),0,VLOOKUP(C550,'[2]Acha Air Sales Price List'!$B$1:$X$65536,12,FALSE)*$L$14),2)</f>
        <v>0</v>
      </c>
      <c r="H550" s="22">
        <f t="shared" si="15"/>
        <v>0</v>
      </c>
      <c r="I550" s="14"/>
    </row>
    <row r="551" spans="1:9" ht="12.4" hidden="1" customHeight="1">
      <c r="A551" s="13"/>
      <c r="B551" s="1"/>
      <c r="C551" s="36"/>
      <c r="D551" s="138"/>
      <c r="E551" s="139"/>
      <c r="F551" s="43" t="str">
        <f>VLOOKUP(C551,'[2]Acha Air Sales Price List'!$B$1:$D$65536,3,FALSE)</f>
        <v>first line keep open</v>
      </c>
      <c r="G551" s="21">
        <f>ROUND(IF(ISBLANK(C551),0,VLOOKUP(C551,'[2]Acha Air Sales Price List'!$B$1:$X$65536,12,FALSE)*$L$14),2)</f>
        <v>0</v>
      </c>
      <c r="H551" s="22">
        <f t="shared" si="15"/>
        <v>0</v>
      </c>
      <c r="I551" s="14"/>
    </row>
    <row r="552" spans="1:9" ht="12.4" hidden="1" customHeight="1">
      <c r="A552" s="13"/>
      <c r="B552" s="1"/>
      <c r="C552" s="36"/>
      <c r="D552" s="138"/>
      <c r="E552" s="139"/>
      <c r="F552" s="43" t="str">
        <f>VLOOKUP(C552,'[2]Acha Air Sales Price List'!$B$1:$D$65536,3,FALSE)</f>
        <v>first line keep open</v>
      </c>
      <c r="G552" s="21">
        <f>ROUND(IF(ISBLANK(C552),0,VLOOKUP(C552,'[2]Acha Air Sales Price List'!$B$1:$X$65536,12,FALSE)*$L$14),2)</f>
        <v>0</v>
      </c>
      <c r="H552" s="22">
        <f t="shared" si="15"/>
        <v>0</v>
      </c>
      <c r="I552" s="14"/>
    </row>
    <row r="553" spans="1:9" ht="12.4" hidden="1" customHeight="1">
      <c r="A553" s="13"/>
      <c r="B553" s="1"/>
      <c r="C553" s="36"/>
      <c r="D553" s="138"/>
      <c r="E553" s="139"/>
      <c r="F553" s="43" t="str">
        <f>VLOOKUP(C553,'[2]Acha Air Sales Price List'!$B$1:$D$65536,3,FALSE)</f>
        <v>first line keep open</v>
      </c>
      <c r="G553" s="21">
        <f>ROUND(IF(ISBLANK(C553),0,VLOOKUP(C553,'[2]Acha Air Sales Price List'!$B$1:$X$65536,12,FALSE)*$L$14),2)</f>
        <v>0</v>
      </c>
      <c r="H553" s="22">
        <f t="shared" si="15"/>
        <v>0</v>
      </c>
      <c r="I553" s="14"/>
    </row>
    <row r="554" spans="1:9" ht="12.4" hidden="1" customHeight="1">
      <c r="A554" s="13"/>
      <c r="B554" s="1"/>
      <c r="C554" s="36"/>
      <c r="D554" s="138"/>
      <c r="E554" s="139"/>
      <c r="F554" s="43" t="str">
        <f>VLOOKUP(C554,'[2]Acha Air Sales Price List'!$B$1:$D$65536,3,FALSE)</f>
        <v>first line keep open</v>
      </c>
      <c r="G554" s="21">
        <f>ROUND(IF(ISBLANK(C554),0,VLOOKUP(C554,'[2]Acha Air Sales Price List'!$B$1:$X$65536,12,FALSE)*$L$14),2)</f>
        <v>0</v>
      </c>
      <c r="H554" s="22">
        <f t="shared" si="15"/>
        <v>0</v>
      </c>
      <c r="I554" s="14"/>
    </row>
    <row r="555" spans="1:9" ht="12.4" hidden="1" customHeight="1">
      <c r="A555" s="13"/>
      <c r="B555" s="1"/>
      <c r="C555" s="36"/>
      <c r="D555" s="138"/>
      <c r="E555" s="139"/>
      <c r="F555" s="43" t="str">
        <f>VLOOKUP(C555,'[2]Acha Air Sales Price List'!$B$1:$D$65536,3,FALSE)</f>
        <v>first line keep open</v>
      </c>
      <c r="G555" s="21">
        <f>ROUND(IF(ISBLANK(C555),0,VLOOKUP(C555,'[2]Acha Air Sales Price List'!$B$1:$X$65536,12,FALSE)*$L$14),2)</f>
        <v>0</v>
      </c>
      <c r="H555" s="22">
        <f t="shared" si="15"/>
        <v>0</v>
      </c>
      <c r="I555" s="14"/>
    </row>
    <row r="556" spans="1:9" ht="12.4" hidden="1" customHeight="1">
      <c r="A556" s="13"/>
      <c r="B556" s="1"/>
      <c r="C556" s="36"/>
      <c r="D556" s="138"/>
      <c r="E556" s="139"/>
      <c r="F556" s="43" t="str">
        <f>VLOOKUP(C556,'[2]Acha Air Sales Price List'!$B$1:$D$65536,3,FALSE)</f>
        <v>first line keep open</v>
      </c>
      <c r="G556" s="21">
        <f>ROUND(IF(ISBLANK(C556),0,VLOOKUP(C556,'[2]Acha Air Sales Price List'!$B$1:$X$65536,12,FALSE)*$L$14),2)</f>
        <v>0</v>
      </c>
      <c r="H556" s="22">
        <f t="shared" si="15"/>
        <v>0</v>
      </c>
      <c r="I556" s="14"/>
    </row>
    <row r="557" spans="1:9" ht="12.4" hidden="1" customHeight="1">
      <c r="A557" s="13"/>
      <c r="B557" s="1"/>
      <c r="C557" s="36"/>
      <c r="D557" s="138"/>
      <c r="E557" s="139"/>
      <c r="F557" s="43" t="str">
        <f>VLOOKUP(C557,'[2]Acha Air Sales Price List'!$B$1:$D$65536,3,FALSE)</f>
        <v>first line keep open</v>
      </c>
      <c r="G557" s="21">
        <f>ROUND(IF(ISBLANK(C557),0,VLOOKUP(C557,'[2]Acha Air Sales Price List'!$B$1:$X$65536,12,FALSE)*$L$14),2)</f>
        <v>0</v>
      </c>
      <c r="H557" s="22">
        <f t="shared" si="15"/>
        <v>0</v>
      </c>
      <c r="I557" s="14"/>
    </row>
    <row r="558" spans="1:9" ht="12.4" hidden="1" customHeight="1">
      <c r="A558" s="13"/>
      <c r="B558" s="1"/>
      <c r="C558" s="36"/>
      <c r="D558" s="138"/>
      <c r="E558" s="139"/>
      <c r="F558" s="43" t="str">
        <f>VLOOKUP(C558,'[2]Acha Air Sales Price List'!$B$1:$D$65536,3,FALSE)</f>
        <v>first line keep open</v>
      </c>
      <c r="G558" s="21">
        <f>ROUND(IF(ISBLANK(C558),0,VLOOKUP(C558,'[2]Acha Air Sales Price List'!$B$1:$X$65536,12,FALSE)*$L$14),2)</f>
        <v>0</v>
      </c>
      <c r="H558" s="22">
        <f t="shared" si="15"/>
        <v>0</v>
      </c>
      <c r="I558" s="14"/>
    </row>
    <row r="559" spans="1:9" ht="12.4" hidden="1" customHeight="1">
      <c r="A559" s="13"/>
      <c r="B559" s="1"/>
      <c r="C559" s="37"/>
      <c r="D559" s="138"/>
      <c r="E559" s="139"/>
      <c r="F559" s="43" t="str">
        <f>VLOOKUP(C559,'[2]Acha Air Sales Price List'!$B$1:$D$65536,3,FALSE)</f>
        <v>first line keep open</v>
      </c>
      <c r="G559" s="21">
        <f>ROUND(IF(ISBLANK(C559),0,VLOOKUP(C559,'[2]Acha Air Sales Price List'!$B$1:$X$65536,12,FALSE)*$L$14),2)</f>
        <v>0</v>
      </c>
      <c r="H559" s="22">
        <f>ROUND(IF(ISNUMBER(B559), G559*B559, 0),5)</f>
        <v>0</v>
      </c>
      <c r="I559" s="14"/>
    </row>
    <row r="560" spans="1:9" ht="12" hidden="1" customHeight="1">
      <c r="A560" s="13"/>
      <c r="B560" s="1"/>
      <c r="C560" s="36"/>
      <c r="D560" s="138"/>
      <c r="E560" s="139"/>
      <c r="F560" s="43" t="str">
        <f>VLOOKUP(C560,'[2]Acha Air Sales Price List'!$B$1:$D$65536,3,FALSE)</f>
        <v>first line keep open</v>
      </c>
      <c r="G560" s="21">
        <f>ROUND(IF(ISBLANK(C560),0,VLOOKUP(C560,'[2]Acha Air Sales Price List'!$B$1:$X$65536,12,FALSE)*$L$14),2)</f>
        <v>0</v>
      </c>
      <c r="H560" s="22">
        <f t="shared" ref="H560:H610" si="16">ROUND(IF(ISNUMBER(B560), G560*B560, 0),5)</f>
        <v>0</v>
      </c>
      <c r="I560" s="14"/>
    </row>
    <row r="561" spans="1:9" ht="12.4" hidden="1" customHeight="1">
      <c r="A561" s="13"/>
      <c r="B561" s="1"/>
      <c r="C561" s="36"/>
      <c r="D561" s="138"/>
      <c r="E561" s="139"/>
      <c r="F561" s="43" t="str">
        <f>VLOOKUP(C561,'[2]Acha Air Sales Price List'!$B$1:$D$65536,3,FALSE)</f>
        <v>first line keep open</v>
      </c>
      <c r="G561" s="21">
        <f>ROUND(IF(ISBLANK(C561),0,VLOOKUP(C561,'[2]Acha Air Sales Price List'!$B$1:$X$65536,12,FALSE)*$L$14),2)</f>
        <v>0</v>
      </c>
      <c r="H561" s="22">
        <f t="shared" si="16"/>
        <v>0</v>
      </c>
      <c r="I561" s="14"/>
    </row>
    <row r="562" spans="1:9" ht="12.4" hidden="1" customHeight="1">
      <c r="A562" s="13"/>
      <c r="B562" s="1"/>
      <c r="C562" s="36"/>
      <c r="D562" s="138"/>
      <c r="E562" s="139"/>
      <c r="F562" s="43" t="str">
        <f>VLOOKUP(C562,'[2]Acha Air Sales Price List'!$B$1:$D$65536,3,FALSE)</f>
        <v>first line keep open</v>
      </c>
      <c r="G562" s="21">
        <f>ROUND(IF(ISBLANK(C562),0,VLOOKUP(C562,'[2]Acha Air Sales Price List'!$B$1:$X$65536,12,FALSE)*$L$14),2)</f>
        <v>0</v>
      </c>
      <c r="H562" s="22">
        <f t="shared" si="16"/>
        <v>0</v>
      </c>
      <c r="I562" s="14"/>
    </row>
    <row r="563" spans="1:9" ht="12.4" hidden="1" customHeight="1">
      <c r="A563" s="13"/>
      <c r="B563" s="1"/>
      <c r="C563" s="36"/>
      <c r="D563" s="138"/>
      <c r="E563" s="139"/>
      <c r="F563" s="43" t="str">
        <f>VLOOKUP(C563,'[2]Acha Air Sales Price List'!$B$1:$D$65536,3,FALSE)</f>
        <v>first line keep open</v>
      </c>
      <c r="G563" s="21">
        <f>ROUND(IF(ISBLANK(C563),0,VLOOKUP(C563,'[2]Acha Air Sales Price List'!$B$1:$X$65536,12,FALSE)*$L$14),2)</f>
        <v>0</v>
      </c>
      <c r="H563" s="22">
        <f t="shared" si="16"/>
        <v>0</v>
      </c>
      <c r="I563" s="14"/>
    </row>
    <row r="564" spans="1:9" ht="12.4" hidden="1" customHeight="1">
      <c r="A564" s="13"/>
      <c r="B564" s="1"/>
      <c r="C564" s="36"/>
      <c r="D564" s="138"/>
      <c r="E564" s="139"/>
      <c r="F564" s="43" t="str">
        <f>VLOOKUP(C564,'[2]Acha Air Sales Price List'!$B$1:$D$65536,3,FALSE)</f>
        <v>first line keep open</v>
      </c>
      <c r="G564" s="21">
        <f>ROUND(IF(ISBLANK(C564),0,VLOOKUP(C564,'[2]Acha Air Sales Price List'!$B$1:$X$65536,12,FALSE)*$L$14),2)</f>
        <v>0</v>
      </c>
      <c r="H564" s="22">
        <f t="shared" si="16"/>
        <v>0</v>
      </c>
      <c r="I564" s="14"/>
    </row>
    <row r="565" spans="1:9" ht="12.4" hidden="1" customHeight="1">
      <c r="A565" s="13"/>
      <c r="B565" s="1"/>
      <c r="C565" s="36"/>
      <c r="D565" s="138"/>
      <c r="E565" s="139"/>
      <c r="F565" s="43" t="str">
        <f>VLOOKUP(C565,'[2]Acha Air Sales Price List'!$B$1:$D$65536,3,FALSE)</f>
        <v>first line keep open</v>
      </c>
      <c r="G565" s="21">
        <f>ROUND(IF(ISBLANK(C565),0,VLOOKUP(C565,'[2]Acha Air Sales Price List'!$B$1:$X$65536,12,FALSE)*$L$14),2)</f>
        <v>0</v>
      </c>
      <c r="H565" s="22">
        <f t="shared" si="16"/>
        <v>0</v>
      </c>
      <c r="I565" s="14"/>
    </row>
    <row r="566" spans="1:9" ht="12.4" hidden="1" customHeight="1">
      <c r="A566" s="13"/>
      <c r="B566" s="1"/>
      <c r="C566" s="36"/>
      <c r="D566" s="138"/>
      <c r="E566" s="139"/>
      <c r="F566" s="43" t="str">
        <f>VLOOKUP(C566,'[2]Acha Air Sales Price List'!$B$1:$D$65536,3,FALSE)</f>
        <v>first line keep open</v>
      </c>
      <c r="G566" s="21">
        <f>ROUND(IF(ISBLANK(C566),0,VLOOKUP(C566,'[2]Acha Air Sales Price List'!$B$1:$X$65536,12,FALSE)*$L$14),2)</f>
        <v>0</v>
      </c>
      <c r="H566" s="22">
        <f t="shared" si="16"/>
        <v>0</v>
      </c>
      <c r="I566" s="14"/>
    </row>
    <row r="567" spans="1:9" ht="12.4" hidden="1" customHeight="1">
      <c r="A567" s="13"/>
      <c r="B567" s="1"/>
      <c r="C567" s="36"/>
      <c r="D567" s="138"/>
      <c r="E567" s="139"/>
      <c r="F567" s="43" t="str">
        <f>VLOOKUP(C567,'[2]Acha Air Sales Price List'!$B$1:$D$65536,3,FALSE)</f>
        <v>first line keep open</v>
      </c>
      <c r="G567" s="21">
        <f>ROUND(IF(ISBLANK(C567),0,VLOOKUP(C567,'[2]Acha Air Sales Price List'!$B$1:$X$65536,12,FALSE)*$L$14),2)</f>
        <v>0</v>
      </c>
      <c r="H567" s="22">
        <f t="shared" si="16"/>
        <v>0</v>
      </c>
      <c r="I567" s="14"/>
    </row>
    <row r="568" spans="1:9" ht="12.4" hidden="1" customHeight="1">
      <c r="A568" s="13"/>
      <c r="B568" s="1"/>
      <c r="C568" s="36"/>
      <c r="D568" s="138"/>
      <c r="E568" s="139"/>
      <c r="F568" s="43" t="str">
        <f>VLOOKUP(C568,'[2]Acha Air Sales Price List'!$B$1:$D$65536,3,FALSE)</f>
        <v>first line keep open</v>
      </c>
      <c r="G568" s="21">
        <f>ROUND(IF(ISBLANK(C568),0,VLOOKUP(C568,'[2]Acha Air Sales Price List'!$B$1:$X$65536,12,FALSE)*$L$14),2)</f>
        <v>0</v>
      </c>
      <c r="H568" s="22">
        <f t="shared" si="16"/>
        <v>0</v>
      </c>
      <c r="I568" s="14"/>
    </row>
    <row r="569" spans="1:9" ht="12.4" hidden="1" customHeight="1">
      <c r="A569" s="13"/>
      <c r="B569" s="1"/>
      <c r="C569" s="36"/>
      <c r="D569" s="138"/>
      <c r="E569" s="139"/>
      <c r="F569" s="43" t="str">
        <f>VLOOKUP(C569,'[2]Acha Air Sales Price List'!$B$1:$D$65536,3,FALSE)</f>
        <v>first line keep open</v>
      </c>
      <c r="G569" s="21">
        <f>ROUND(IF(ISBLANK(C569),0,VLOOKUP(C569,'[2]Acha Air Sales Price List'!$B$1:$X$65536,12,FALSE)*$L$14),2)</f>
        <v>0</v>
      </c>
      <c r="H569" s="22">
        <f t="shared" si="16"/>
        <v>0</v>
      </c>
      <c r="I569" s="14"/>
    </row>
    <row r="570" spans="1:9" ht="12.4" hidden="1" customHeight="1">
      <c r="A570" s="13"/>
      <c r="B570" s="1"/>
      <c r="C570" s="36"/>
      <c r="D570" s="138"/>
      <c r="E570" s="139"/>
      <c r="F570" s="43" t="str">
        <f>VLOOKUP(C570,'[2]Acha Air Sales Price List'!$B$1:$D$65536,3,FALSE)</f>
        <v>first line keep open</v>
      </c>
      <c r="G570" s="21">
        <f>ROUND(IF(ISBLANK(C570),0,VLOOKUP(C570,'[2]Acha Air Sales Price List'!$B$1:$X$65536,12,FALSE)*$L$14),2)</f>
        <v>0</v>
      </c>
      <c r="H570" s="22">
        <f t="shared" si="16"/>
        <v>0</v>
      </c>
      <c r="I570" s="14"/>
    </row>
    <row r="571" spans="1:9" ht="12.4" hidden="1" customHeight="1">
      <c r="A571" s="13"/>
      <c r="B571" s="1"/>
      <c r="C571" s="36"/>
      <c r="D571" s="138"/>
      <c r="E571" s="139"/>
      <c r="F571" s="43" t="str">
        <f>VLOOKUP(C571,'[2]Acha Air Sales Price List'!$B$1:$D$65536,3,FALSE)</f>
        <v>first line keep open</v>
      </c>
      <c r="G571" s="21">
        <f>ROUND(IF(ISBLANK(C571),0,VLOOKUP(C571,'[2]Acha Air Sales Price List'!$B$1:$X$65536,12,FALSE)*$L$14),2)</f>
        <v>0</v>
      </c>
      <c r="H571" s="22">
        <f t="shared" si="16"/>
        <v>0</v>
      </c>
      <c r="I571" s="14"/>
    </row>
    <row r="572" spans="1:9" ht="12.4" hidden="1" customHeight="1">
      <c r="A572" s="13"/>
      <c r="B572" s="1"/>
      <c r="C572" s="36"/>
      <c r="D572" s="138"/>
      <c r="E572" s="139"/>
      <c r="F572" s="43" t="str">
        <f>VLOOKUP(C572,'[2]Acha Air Sales Price List'!$B$1:$D$65536,3,FALSE)</f>
        <v>first line keep open</v>
      </c>
      <c r="G572" s="21">
        <f>ROUND(IF(ISBLANK(C572),0,VLOOKUP(C572,'[2]Acha Air Sales Price List'!$B$1:$X$65536,12,FALSE)*$L$14),2)</f>
        <v>0</v>
      </c>
      <c r="H572" s="22">
        <f t="shared" si="16"/>
        <v>0</v>
      </c>
      <c r="I572" s="14"/>
    </row>
    <row r="573" spans="1:9" ht="12.4" hidden="1" customHeight="1">
      <c r="A573" s="13"/>
      <c r="B573" s="1"/>
      <c r="C573" s="36"/>
      <c r="D573" s="138"/>
      <c r="E573" s="139"/>
      <c r="F573" s="43" t="str">
        <f>VLOOKUP(C573,'[2]Acha Air Sales Price List'!$B$1:$D$65536,3,FALSE)</f>
        <v>first line keep open</v>
      </c>
      <c r="G573" s="21">
        <f>ROUND(IF(ISBLANK(C573),0,VLOOKUP(C573,'[2]Acha Air Sales Price List'!$B$1:$X$65536,12,FALSE)*$L$14),2)</f>
        <v>0</v>
      </c>
      <c r="H573" s="22">
        <f t="shared" si="16"/>
        <v>0</v>
      </c>
      <c r="I573" s="14"/>
    </row>
    <row r="574" spans="1:9" ht="12.4" hidden="1" customHeight="1">
      <c r="A574" s="13"/>
      <c r="B574" s="1"/>
      <c r="C574" s="36"/>
      <c r="D574" s="138"/>
      <c r="E574" s="139"/>
      <c r="F574" s="43" t="str">
        <f>VLOOKUP(C574,'[2]Acha Air Sales Price List'!$B$1:$D$65536,3,FALSE)</f>
        <v>first line keep open</v>
      </c>
      <c r="G574" s="21">
        <f>ROUND(IF(ISBLANK(C574),0,VLOOKUP(C574,'[2]Acha Air Sales Price List'!$B$1:$X$65536,12,FALSE)*$L$14),2)</f>
        <v>0</v>
      </c>
      <c r="H574" s="22">
        <f t="shared" si="16"/>
        <v>0</v>
      </c>
      <c r="I574" s="14"/>
    </row>
    <row r="575" spans="1:9" ht="12.4" hidden="1" customHeight="1">
      <c r="A575" s="13"/>
      <c r="B575" s="1"/>
      <c r="C575" s="36"/>
      <c r="D575" s="138"/>
      <c r="E575" s="139"/>
      <c r="F575" s="43" t="str">
        <f>VLOOKUP(C575,'[2]Acha Air Sales Price List'!$B$1:$D$65536,3,FALSE)</f>
        <v>first line keep open</v>
      </c>
      <c r="G575" s="21">
        <f>ROUND(IF(ISBLANK(C575),0,VLOOKUP(C575,'[2]Acha Air Sales Price List'!$B$1:$X$65536,12,FALSE)*$L$14),2)</f>
        <v>0</v>
      </c>
      <c r="H575" s="22">
        <f t="shared" si="16"/>
        <v>0</v>
      </c>
      <c r="I575" s="14"/>
    </row>
    <row r="576" spans="1:9" ht="12.4" hidden="1" customHeight="1">
      <c r="A576" s="13"/>
      <c r="B576" s="1"/>
      <c r="C576" s="36"/>
      <c r="D576" s="138"/>
      <c r="E576" s="139"/>
      <c r="F576" s="43" t="str">
        <f>VLOOKUP(C576,'[2]Acha Air Sales Price List'!$B$1:$D$65536,3,FALSE)</f>
        <v>first line keep open</v>
      </c>
      <c r="G576" s="21">
        <f>ROUND(IF(ISBLANK(C576),0,VLOOKUP(C576,'[2]Acha Air Sales Price List'!$B$1:$X$65536,12,FALSE)*$L$14),2)</f>
        <v>0</v>
      </c>
      <c r="H576" s="22">
        <f t="shared" si="16"/>
        <v>0</v>
      </c>
      <c r="I576" s="14"/>
    </row>
    <row r="577" spans="1:9" ht="12.4" hidden="1" customHeight="1">
      <c r="A577" s="13"/>
      <c r="B577" s="1"/>
      <c r="C577" s="36"/>
      <c r="D577" s="138"/>
      <c r="E577" s="139"/>
      <c r="F577" s="43" t="str">
        <f>VLOOKUP(C577,'[2]Acha Air Sales Price List'!$B$1:$D$65536,3,FALSE)</f>
        <v>first line keep open</v>
      </c>
      <c r="G577" s="21">
        <f>ROUND(IF(ISBLANK(C577),0,VLOOKUP(C577,'[2]Acha Air Sales Price List'!$B$1:$X$65536,12,FALSE)*$L$14),2)</f>
        <v>0</v>
      </c>
      <c r="H577" s="22">
        <f t="shared" si="16"/>
        <v>0</v>
      </c>
      <c r="I577" s="14"/>
    </row>
    <row r="578" spans="1:9" ht="12.4" hidden="1" customHeight="1">
      <c r="A578" s="13"/>
      <c r="B578" s="1"/>
      <c r="C578" s="36"/>
      <c r="D578" s="138"/>
      <c r="E578" s="139"/>
      <c r="F578" s="43" t="str">
        <f>VLOOKUP(C578,'[2]Acha Air Sales Price List'!$B$1:$D$65536,3,FALSE)</f>
        <v>first line keep open</v>
      </c>
      <c r="G578" s="21">
        <f>ROUND(IF(ISBLANK(C578),0,VLOOKUP(C578,'[2]Acha Air Sales Price List'!$B$1:$X$65536,12,FALSE)*$L$14),2)</f>
        <v>0</v>
      </c>
      <c r="H578" s="22">
        <f t="shared" si="16"/>
        <v>0</v>
      </c>
      <c r="I578" s="14"/>
    </row>
    <row r="579" spans="1:9" ht="12.4" hidden="1" customHeight="1">
      <c r="A579" s="13"/>
      <c r="B579" s="1"/>
      <c r="C579" s="36"/>
      <c r="D579" s="138"/>
      <c r="E579" s="139"/>
      <c r="F579" s="43" t="str">
        <f>VLOOKUP(C579,'[2]Acha Air Sales Price List'!$B$1:$D$65536,3,FALSE)</f>
        <v>first line keep open</v>
      </c>
      <c r="G579" s="21">
        <f>ROUND(IF(ISBLANK(C579),0,VLOOKUP(C579,'[2]Acha Air Sales Price List'!$B$1:$X$65536,12,FALSE)*$L$14),2)</f>
        <v>0</v>
      </c>
      <c r="H579" s="22">
        <f t="shared" si="16"/>
        <v>0</v>
      </c>
      <c r="I579" s="14"/>
    </row>
    <row r="580" spans="1:9" ht="12.4" hidden="1" customHeight="1">
      <c r="A580" s="13"/>
      <c r="B580" s="1"/>
      <c r="C580" s="36"/>
      <c r="D580" s="138"/>
      <c r="E580" s="139"/>
      <c r="F580" s="43" t="str">
        <f>VLOOKUP(C580,'[2]Acha Air Sales Price List'!$B$1:$D$65536,3,FALSE)</f>
        <v>first line keep open</v>
      </c>
      <c r="G580" s="21">
        <f>ROUND(IF(ISBLANK(C580),0,VLOOKUP(C580,'[2]Acha Air Sales Price List'!$B$1:$X$65536,12,FALSE)*$L$14),2)</f>
        <v>0</v>
      </c>
      <c r="H580" s="22">
        <f t="shared" si="16"/>
        <v>0</v>
      </c>
      <c r="I580" s="14"/>
    </row>
    <row r="581" spans="1:9" ht="12.4" hidden="1" customHeight="1">
      <c r="A581" s="13"/>
      <c r="B581" s="1"/>
      <c r="C581" s="36"/>
      <c r="D581" s="138"/>
      <c r="E581" s="139"/>
      <c r="F581" s="43" t="str">
        <f>VLOOKUP(C581,'[2]Acha Air Sales Price List'!$B$1:$D$65536,3,FALSE)</f>
        <v>first line keep open</v>
      </c>
      <c r="G581" s="21">
        <f>ROUND(IF(ISBLANK(C581),0,VLOOKUP(C581,'[2]Acha Air Sales Price List'!$B$1:$X$65536,12,FALSE)*$L$14),2)</f>
        <v>0</v>
      </c>
      <c r="H581" s="22">
        <f t="shared" si="16"/>
        <v>0</v>
      </c>
      <c r="I581" s="14"/>
    </row>
    <row r="582" spans="1:9" ht="12.4" hidden="1" customHeight="1">
      <c r="A582" s="13"/>
      <c r="B582" s="1"/>
      <c r="C582" s="36"/>
      <c r="D582" s="138"/>
      <c r="E582" s="139"/>
      <c r="F582" s="43" t="str">
        <f>VLOOKUP(C582,'[2]Acha Air Sales Price List'!$B$1:$D$65536,3,FALSE)</f>
        <v>first line keep open</v>
      </c>
      <c r="G582" s="21">
        <f>ROUND(IF(ISBLANK(C582),0,VLOOKUP(C582,'[2]Acha Air Sales Price List'!$B$1:$X$65536,12,FALSE)*$L$14),2)</f>
        <v>0</v>
      </c>
      <c r="H582" s="22">
        <f t="shared" si="16"/>
        <v>0</v>
      </c>
      <c r="I582" s="14"/>
    </row>
    <row r="583" spans="1:9" ht="12.4" hidden="1" customHeight="1">
      <c r="A583" s="13"/>
      <c r="B583" s="1"/>
      <c r="C583" s="37"/>
      <c r="D583" s="138"/>
      <c r="E583" s="139"/>
      <c r="F583" s="43" t="str">
        <f>VLOOKUP(C583,'[2]Acha Air Sales Price List'!$B$1:$D$65536,3,FALSE)</f>
        <v>first line keep open</v>
      </c>
      <c r="G583" s="21">
        <f>ROUND(IF(ISBLANK(C583),0,VLOOKUP(C583,'[2]Acha Air Sales Price List'!$B$1:$X$65536,12,FALSE)*$L$14),2)</f>
        <v>0</v>
      </c>
      <c r="H583" s="22">
        <f t="shared" si="16"/>
        <v>0</v>
      </c>
      <c r="I583" s="14"/>
    </row>
    <row r="584" spans="1:9" ht="12" hidden="1" customHeight="1">
      <c r="A584" s="13"/>
      <c r="B584" s="1"/>
      <c r="C584" s="36"/>
      <c r="D584" s="138"/>
      <c r="E584" s="139"/>
      <c r="F584" s="43" t="str">
        <f>VLOOKUP(C584,'[2]Acha Air Sales Price List'!$B$1:$D$65536,3,FALSE)</f>
        <v>first line keep open</v>
      </c>
      <c r="G584" s="21">
        <f>ROUND(IF(ISBLANK(C584),0,VLOOKUP(C584,'[2]Acha Air Sales Price List'!$B$1:$X$65536,12,FALSE)*$L$14),2)</f>
        <v>0</v>
      </c>
      <c r="H584" s="22">
        <f t="shared" si="16"/>
        <v>0</v>
      </c>
      <c r="I584" s="14"/>
    </row>
    <row r="585" spans="1:9" ht="12.4" hidden="1" customHeight="1">
      <c r="A585" s="13"/>
      <c r="B585" s="1"/>
      <c r="C585" s="36"/>
      <c r="D585" s="138"/>
      <c r="E585" s="139"/>
      <c r="F585" s="43" t="str">
        <f>VLOOKUP(C585,'[2]Acha Air Sales Price List'!$B$1:$D$65536,3,FALSE)</f>
        <v>first line keep open</v>
      </c>
      <c r="G585" s="21">
        <f>ROUND(IF(ISBLANK(C585),0,VLOOKUP(C585,'[2]Acha Air Sales Price List'!$B$1:$X$65536,12,FALSE)*$L$14),2)</f>
        <v>0</v>
      </c>
      <c r="H585" s="22">
        <f t="shared" si="16"/>
        <v>0</v>
      </c>
      <c r="I585" s="14"/>
    </row>
    <row r="586" spans="1:9" ht="12.4" hidden="1" customHeight="1">
      <c r="A586" s="13"/>
      <c r="B586" s="1"/>
      <c r="C586" s="36"/>
      <c r="D586" s="138"/>
      <c r="E586" s="139"/>
      <c r="F586" s="43" t="str">
        <f>VLOOKUP(C586,'[2]Acha Air Sales Price List'!$B$1:$D$65536,3,FALSE)</f>
        <v>first line keep open</v>
      </c>
      <c r="G586" s="21">
        <f>ROUND(IF(ISBLANK(C586),0,VLOOKUP(C586,'[2]Acha Air Sales Price List'!$B$1:$X$65536,12,FALSE)*$L$14),2)</f>
        <v>0</v>
      </c>
      <c r="H586" s="22">
        <f t="shared" si="16"/>
        <v>0</v>
      </c>
      <c r="I586" s="14"/>
    </row>
    <row r="587" spans="1:9" ht="12.4" hidden="1" customHeight="1">
      <c r="A587" s="13"/>
      <c r="B587" s="1"/>
      <c r="C587" s="36"/>
      <c r="D587" s="138"/>
      <c r="E587" s="139"/>
      <c r="F587" s="43" t="str">
        <f>VLOOKUP(C587,'[2]Acha Air Sales Price List'!$B$1:$D$65536,3,FALSE)</f>
        <v>first line keep open</v>
      </c>
      <c r="G587" s="21">
        <f>ROUND(IF(ISBLANK(C587),0,VLOOKUP(C587,'[2]Acha Air Sales Price List'!$B$1:$X$65536,12,FALSE)*$L$14),2)</f>
        <v>0</v>
      </c>
      <c r="H587" s="22">
        <f t="shared" si="16"/>
        <v>0</v>
      </c>
      <c r="I587" s="14"/>
    </row>
    <row r="588" spans="1:9" ht="12.4" hidden="1" customHeight="1">
      <c r="A588" s="13"/>
      <c r="B588" s="1"/>
      <c r="C588" s="36"/>
      <c r="D588" s="138"/>
      <c r="E588" s="139"/>
      <c r="F588" s="43" t="str">
        <f>VLOOKUP(C588,'[2]Acha Air Sales Price List'!$B$1:$D$65536,3,FALSE)</f>
        <v>first line keep open</v>
      </c>
      <c r="G588" s="21">
        <f>ROUND(IF(ISBLANK(C588),0,VLOOKUP(C588,'[2]Acha Air Sales Price List'!$B$1:$X$65536,12,FALSE)*$L$14),2)</f>
        <v>0</v>
      </c>
      <c r="H588" s="22">
        <f t="shared" si="16"/>
        <v>0</v>
      </c>
      <c r="I588" s="14"/>
    </row>
    <row r="589" spans="1:9" ht="12.4" hidden="1" customHeight="1">
      <c r="A589" s="13"/>
      <c r="B589" s="1"/>
      <c r="C589" s="36"/>
      <c r="D589" s="138"/>
      <c r="E589" s="139"/>
      <c r="F589" s="43" t="str">
        <f>VLOOKUP(C589,'[2]Acha Air Sales Price List'!$B$1:$D$65536,3,FALSE)</f>
        <v>first line keep open</v>
      </c>
      <c r="G589" s="21">
        <f>ROUND(IF(ISBLANK(C589),0,VLOOKUP(C589,'[2]Acha Air Sales Price List'!$B$1:$X$65536,12,FALSE)*$L$14),2)</f>
        <v>0</v>
      </c>
      <c r="H589" s="22">
        <f t="shared" si="16"/>
        <v>0</v>
      </c>
      <c r="I589" s="14"/>
    </row>
    <row r="590" spans="1:9" ht="12.4" hidden="1" customHeight="1">
      <c r="A590" s="13"/>
      <c r="B590" s="1"/>
      <c r="C590" s="36"/>
      <c r="D590" s="138"/>
      <c r="E590" s="139"/>
      <c r="F590" s="43" t="str">
        <f>VLOOKUP(C590,'[2]Acha Air Sales Price List'!$B$1:$D$65536,3,FALSE)</f>
        <v>first line keep open</v>
      </c>
      <c r="G590" s="21">
        <f>ROUND(IF(ISBLANK(C590),0,VLOOKUP(C590,'[2]Acha Air Sales Price List'!$B$1:$X$65536,12,FALSE)*$L$14),2)</f>
        <v>0</v>
      </c>
      <c r="H590" s="22">
        <f t="shared" si="16"/>
        <v>0</v>
      </c>
      <c r="I590" s="14"/>
    </row>
    <row r="591" spans="1:9" ht="12.4" hidden="1" customHeight="1">
      <c r="A591" s="13"/>
      <c r="B591" s="1"/>
      <c r="C591" s="36"/>
      <c r="D591" s="138"/>
      <c r="E591" s="139"/>
      <c r="F591" s="43" t="str">
        <f>VLOOKUP(C591,'[2]Acha Air Sales Price List'!$B$1:$D$65536,3,FALSE)</f>
        <v>first line keep open</v>
      </c>
      <c r="G591" s="21">
        <f>ROUND(IF(ISBLANK(C591),0,VLOOKUP(C591,'[2]Acha Air Sales Price List'!$B$1:$X$65536,12,FALSE)*$L$14),2)</f>
        <v>0</v>
      </c>
      <c r="H591" s="22">
        <f t="shared" si="16"/>
        <v>0</v>
      </c>
      <c r="I591" s="14"/>
    </row>
    <row r="592" spans="1:9" ht="12.4" hidden="1" customHeight="1">
      <c r="A592" s="13"/>
      <c r="B592" s="1"/>
      <c r="C592" s="36"/>
      <c r="D592" s="138"/>
      <c r="E592" s="139"/>
      <c r="F592" s="43" t="str">
        <f>VLOOKUP(C592,'[2]Acha Air Sales Price List'!$B$1:$D$65536,3,FALSE)</f>
        <v>first line keep open</v>
      </c>
      <c r="G592" s="21">
        <f>ROUND(IF(ISBLANK(C592),0,VLOOKUP(C592,'[2]Acha Air Sales Price List'!$B$1:$X$65536,12,FALSE)*$L$14),2)</f>
        <v>0</v>
      </c>
      <c r="H592" s="22">
        <f t="shared" si="16"/>
        <v>0</v>
      </c>
      <c r="I592" s="14"/>
    </row>
    <row r="593" spans="1:9" ht="12.4" hidden="1" customHeight="1">
      <c r="A593" s="13"/>
      <c r="B593" s="1"/>
      <c r="C593" s="36"/>
      <c r="D593" s="138"/>
      <c r="E593" s="139"/>
      <c r="F593" s="43" t="str">
        <f>VLOOKUP(C593,'[2]Acha Air Sales Price List'!$B$1:$D$65536,3,FALSE)</f>
        <v>first line keep open</v>
      </c>
      <c r="G593" s="21">
        <f>ROUND(IF(ISBLANK(C593),0,VLOOKUP(C593,'[2]Acha Air Sales Price List'!$B$1:$X$65536,12,FALSE)*$L$14),2)</f>
        <v>0</v>
      </c>
      <c r="H593" s="22">
        <f t="shared" si="16"/>
        <v>0</v>
      </c>
      <c r="I593" s="14"/>
    </row>
    <row r="594" spans="1:9" ht="12.4" hidden="1" customHeight="1">
      <c r="A594" s="13"/>
      <c r="B594" s="1"/>
      <c r="C594" s="36"/>
      <c r="D594" s="138"/>
      <c r="E594" s="139"/>
      <c r="F594" s="43" t="str">
        <f>VLOOKUP(C594,'[2]Acha Air Sales Price List'!$B$1:$D$65536,3,FALSE)</f>
        <v>first line keep open</v>
      </c>
      <c r="G594" s="21">
        <f>ROUND(IF(ISBLANK(C594),0,VLOOKUP(C594,'[2]Acha Air Sales Price List'!$B$1:$X$65536,12,FALSE)*$L$14),2)</f>
        <v>0</v>
      </c>
      <c r="H594" s="22">
        <f t="shared" si="16"/>
        <v>0</v>
      </c>
      <c r="I594" s="14"/>
    </row>
    <row r="595" spans="1:9" ht="12.4" hidden="1" customHeight="1">
      <c r="A595" s="13"/>
      <c r="B595" s="1"/>
      <c r="C595" s="36"/>
      <c r="D595" s="138"/>
      <c r="E595" s="139"/>
      <c r="F595" s="43" t="str">
        <f>VLOOKUP(C595,'[2]Acha Air Sales Price List'!$B$1:$D$65536,3,FALSE)</f>
        <v>first line keep open</v>
      </c>
      <c r="G595" s="21">
        <f>ROUND(IF(ISBLANK(C595),0,VLOOKUP(C595,'[2]Acha Air Sales Price List'!$B$1:$X$65536,12,FALSE)*$L$14),2)</f>
        <v>0</v>
      </c>
      <c r="H595" s="22">
        <f t="shared" si="16"/>
        <v>0</v>
      </c>
      <c r="I595" s="14"/>
    </row>
    <row r="596" spans="1:9" ht="12.4" hidden="1" customHeight="1">
      <c r="A596" s="13"/>
      <c r="B596" s="1"/>
      <c r="C596" s="36"/>
      <c r="D596" s="138"/>
      <c r="E596" s="139"/>
      <c r="F596" s="43" t="str">
        <f>VLOOKUP(C596,'[2]Acha Air Sales Price List'!$B$1:$D$65536,3,FALSE)</f>
        <v>first line keep open</v>
      </c>
      <c r="G596" s="21">
        <f>ROUND(IF(ISBLANK(C596),0,VLOOKUP(C596,'[2]Acha Air Sales Price List'!$B$1:$X$65536,12,FALSE)*$L$14),2)</f>
        <v>0</v>
      </c>
      <c r="H596" s="22">
        <f t="shared" si="16"/>
        <v>0</v>
      </c>
      <c r="I596" s="14"/>
    </row>
    <row r="597" spans="1:9" ht="12.4" hidden="1" customHeight="1">
      <c r="A597" s="13"/>
      <c r="B597" s="1"/>
      <c r="C597" s="36"/>
      <c r="D597" s="138"/>
      <c r="E597" s="139"/>
      <c r="F597" s="43" t="str">
        <f>VLOOKUP(C597,'[2]Acha Air Sales Price List'!$B$1:$D$65536,3,FALSE)</f>
        <v>first line keep open</v>
      </c>
      <c r="G597" s="21">
        <f>ROUND(IF(ISBLANK(C597),0,VLOOKUP(C597,'[2]Acha Air Sales Price List'!$B$1:$X$65536,12,FALSE)*$L$14),2)</f>
        <v>0</v>
      </c>
      <c r="H597" s="22">
        <f t="shared" si="16"/>
        <v>0</v>
      </c>
      <c r="I597" s="14"/>
    </row>
    <row r="598" spans="1:9" ht="12.4" hidden="1" customHeight="1">
      <c r="A598" s="13"/>
      <c r="B598" s="1"/>
      <c r="C598" s="36"/>
      <c r="D598" s="138"/>
      <c r="E598" s="139"/>
      <c r="F598" s="43" t="str">
        <f>VLOOKUP(C598,'[2]Acha Air Sales Price List'!$B$1:$D$65536,3,FALSE)</f>
        <v>first line keep open</v>
      </c>
      <c r="G598" s="21">
        <f>ROUND(IF(ISBLANK(C598),0,VLOOKUP(C598,'[2]Acha Air Sales Price List'!$B$1:$X$65536,12,FALSE)*$L$14),2)</f>
        <v>0</v>
      </c>
      <c r="H598" s="22">
        <f t="shared" si="16"/>
        <v>0</v>
      </c>
      <c r="I598" s="14"/>
    </row>
    <row r="599" spans="1:9" ht="12.4" hidden="1" customHeight="1">
      <c r="A599" s="13"/>
      <c r="B599" s="1"/>
      <c r="C599" s="36"/>
      <c r="D599" s="138"/>
      <c r="E599" s="139"/>
      <c r="F599" s="43" t="str">
        <f>VLOOKUP(C599,'[2]Acha Air Sales Price List'!$B$1:$D$65536,3,FALSE)</f>
        <v>first line keep open</v>
      </c>
      <c r="G599" s="21">
        <f>ROUND(IF(ISBLANK(C599),0,VLOOKUP(C599,'[2]Acha Air Sales Price List'!$B$1:$X$65536,12,FALSE)*$L$14),2)</f>
        <v>0</v>
      </c>
      <c r="H599" s="22">
        <f t="shared" si="16"/>
        <v>0</v>
      </c>
      <c r="I599" s="14"/>
    </row>
    <row r="600" spans="1:9" ht="12.4" hidden="1" customHeight="1">
      <c r="A600" s="13"/>
      <c r="B600" s="1"/>
      <c r="C600" s="36"/>
      <c r="D600" s="138"/>
      <c r="E600" s="139"/>
      <c r="F600" s="43" t="str">
        <f>VLOOKUP(C600,'[2]Acha Air Sales Price List'!$B$1:$D$65536,3,FALSE)</f>
        <v>first line keep open</v>
      </c>
      <c r="G600" s="21">
        <f>ROUND(IF(ISBLANK(C600),0,VLOOKUP(C600,'[2]Acha Air Sales Price List'!$B$1:$X$65536,12,FALSE)*$L$14),2)</f>
        <v>0</v>
      </c>
      <c r="H600" s="22">
        <f t="shared" si="16"/>
        <v>0</v>
      </c>
      <c r="I600" s="14"/>
    </row>
    <row r="601" spans="1:9" ht="12.4" hidden="1" customHeight="1">
      <c r="A601" s="13"/>
      <c r="B601" s="1"/>
      <c r="C601" s="36"/>
      <c r="D601" s="138"/>
      <c r="E601" s="139"/>
      <c r="F601" s="43" t="str">
        <f>VLOOKUP(C601,'[2]Acha Air Sales Price List'!$B$1:$D$65536,3,FALSE)</f>
        <v>first line keep open</v>
      </c>
      <c r="G601" s="21">
        <f>ROUND(IF(ISBLANK(C601),0,VLOOKUP(C601,'[2]Acha Air Sales Price List'!$B$1:$X$65536,12,FALSE)*$L$14),2)</f>
        <v>0</v>
      </c>
      <c r="H601" s="22">
        <f t="shared" si="16"/>
        <v>0</v>
      </c>
      <c r="I601" s="14"/>
    </row>
    <row r="602" spans="1:9" ht="12.4" hidden="1" customHeight="1">
      <c r="A602" s="13"/>
      <c r="B602" s="1"/>
      <c r="C602" s="36"/>
      <c r="D602" s="138"/>
      <c r="E602" s="139"/>
      <c r="F602" s="43" t="str">
        <f>VLOOKUP(C602,'[2]Acha Air Sales Price List'!$B$1:$D$65536,3,FALSE)</f>
        <v>first line keep open</v>
      </c>
      <c r="G602" s="21">
        <f>ROUND(IF(ISBLANK(C602),0,VLOOKUP(C602,'[2]Acha Air Sales Price List'!$B$1:$X$65536,12,FALSE)*$L$14),2)</f>
        <v>0</v>
      </c>
      <c r="H602" s="22">
        <f t="shared" si="16"/>
        <v>0</v>
      </c>
      <c r="I602" s="14"/>
    </row>
    <row r="603" spans="1:9" ht="12.4" hidden="1" customHeight="1">
      <c r="A603" s="13"/>
      <c r="B603" s="1"/>
      <c r="C603" s="36"/>
      <c r="D603" s="138"/>
      <c r="E603" s="139"/>
      <c r="F603" s="43" t="str">
        <f>VLOOKUP(C603,'[2]Acha Air Sales Price List'!$B$1:$D$65536,3,FALSE)</f>
        <v>first line keep open</v>
      </c>
      <c r="G603" s="21">
        <f>ROUND(IF(ISBLANK(C603),0,VLOOKUP(C603,'[2]Acha Air Sales Price List'!$B$1:$X$65536,12,FALSE)*$L$14),2)</f>
        <v>0</v>
      </c>
      <c r="H603" s="22">
        <f t="shared" si="16"/>
        <v>0</v>
      </c>
      <c r="I603" s="14"/>
    </row>
    <row r="604" spans="1:9" ht="12.4" hidden="1" customHeight="1">
      <c r="A604" s="13"/>
      <c r="B604" s="1"/>
      <c r="C604" s="36"/>
      <c r="D604" s="138"/>
      <c r="E604" s="139"/>
      <c r="F604" s="43" t="str">
        <f>VLOOKUP(C604,'[2]Acha Air Sales Price List'!$B$1:$D$65536,3,FALSE)</f>
        <v>first line keep open</v>
      </c>
      <c r="G604" s="21">
        <f>ROUND(IF(ISBLANK(C604),0,VLOOKUP(C604,'[2]Acha Air Sales Price List'!$B$1:$X$65536,12,FALSE)*$L$14),2)</f>
        <v>0</v>
      </c>
      <c r="H604" s="22">
        <f t="shared" si="16"/>
        <v>0</v>
      </c>
      <c r="I604" s="14"/>
    </row>
    <row r="605" spans="1:9" ht="12.4" hidden="1" customHeight="1">
      <c r="A605" s="13"/>
      <c r="B605" s="1"/>
      <c r="C605" s="36"/>
      <c r="D605" s="138"/>
      <c r="E605" s="139"/>
      <c r="F605" s="43" t="str">
        <f>VLOOKUP(C605,'[2]Acha Air Sales Price List'!$B$1:$D$65536,3,FALSE)</f>
        <v>first line keep open</v>
      </c>
      <c r="G605" s="21">
        <f>ROUND(IF(ISBLANK(C605),0,VLOOKUP(C605,'[2]Acha Air Sales Price List'!$B$1:$X$65536,12,FALSE)*$L$14),2)</f>
        <v>0</v>
      </c>
      <c r="H605" s="22">
        <f t="shared" si="16"/>
        <v>0</v>
      </c>
      <c r="I605" s="14"/>
    </row>
    <row r="606" spans="1:9" ht="12.4" hidden="1" customHeight="1">
      <c r="A606" s="13"/>
      <c r="B606" s="1"/>
      <c r="C606" s="36"/>
      <c r="D606" s="138"/>
      <c r="E606" s="139"/>
      <c r="F606" s="43" t="str">
        <f>VLOOKUP(C606,'[2]Acha Air Sales Price List'!$B$1:$D$65536,3,FALSE)</f>
        <v>first line keep open</v>
      </c>
      <c r="G606" s="21">
        <f>ROUND(IF(ISBLANK(C606),0,VLOOKUP(C606,'[2]Acha Air Sales Price List'!$B$1:$X$65536,12,FALSE)*$L$14),2)</f>
        <v>0</v>
      </c>
      <c r="H606" s="22">
        <f t="shared" si="16"/>
        <v>0</v>
      </c>
      <c r="I606" s="14"/>
    </row>
    <row r="607" spans="1:9" ht="12.4" hidden="1" customHeight="1">
      <c r="A607" s="13"/>
      <c r="B607" s="1"/>
      <c r="C607" s="36"/>
      <c r="D607" s="138"/>
      <c r="E607" s="139"/>
      <c r="F607" s="43" t="str">
        <f>VLOOKUP(C607,'[2]Acha Air Sales Price List'!$B$1:$D$65536,3,FALSE)</f>
        <v>first line keep open</v>
      </c>
      <c r="G607" s="21">
        <f>ROUND(IF(ISBLANK(C607),0,VLOOKUP(C607,'[2]Acha Air Sales Price List'!$B$1:$X$65536,12,FALSE)*$L$14),2)</f>
        <v>0</v>
      </c>
      <c r="H607" s="22">
        <f t="shared" si="16"/>
        <v>0</v>
      </c>
      <c r="I607" s="14"/>
    </row>
    <row r="608" spans="1:9" ht="12.4" hidden="1" customHeight="1">
      <c r="A608" s="13"/>
      <c r="B608" s="1"/>
      <c r="C608" s="36"/>
      <c r="D608" s="138"/>
      <c r="E608" s="139"/>
      <c r="F608" s="43" t="str">
        <f>VLOOKUP(C608,'[2]Acha Air Sales Price List'!$B$1:$D$65536,3,FALSE)</f>
        <v>first line keep open</v>
      </c>
      <c r="G608" s="21">
        <f>ROUND(IF(ISBLANK(C608),0,VLOOKUP(C608,'[2]Acha Air Sales Price List'!$B$1:$X$65536,12,FALSE)*$L$14),2)</f>
        <v>0</v>
      </c>
      <c r="H608" s="22">
        <f t="shared" si="16"/>
        <v>0</v>
      </c>
      <c r="I608" s="14"/>
    </row>
    <row r="609" spans="1:9" ht="12.4" hidden="1" customHeight="1">
      <c r="A609" s="13"/>
      <c r="B609" s="1"/>
      <c r="C609" s="36"/>
      <c r="D609" s="138"/>
      <c r="E609" s="139"/>
      <c r="F609" s="43" t="str">
        <f>VLOOKUP(C609,'[2]Acha Air Sales Price List'!$B$1:$D$65536,3,FALSE)</f>
        <v>first line keep open</v>
      </c>
      <c r="G609" s="21">
        <f>ROUND(IF(ISBLANK(C609),0,VLOOKUP(C609,'[2]Acha Air Sales Price List'!$B$1:$X$65536,12,FALSE)*$L$14),2)</f>
        <v>0</v>
      </c>
      <c r="H609" s="22">
        <f t="shared" si="16"/>
        <v>0</v>
      </c>
      <c r="I609" s="14"/>
    </row>
    <row r="610" spans="1:9" ht="12.4" hidden="1" customHeight="1">
      <c r="A610" s="13"/>
      <c r="B610" s="1"/>
      <c r="C610" s="36"/>
      <c r="D610" s="138"/>
      <c r="E610" s="139"/>
      <c r="F610" s="43" t="str">
        <f>VLOOKUP(C610,'[2]Acha Air Sales Price List'!$B$1:$D$65536,3,FALSE)</f>
        <v>first line keep open</v>
      </c>
      <c r="G610" s="21">
        <f>ROUND(IF(ISBLANK(C610),0,VLOOKUP(C610,'[2]Acha Air Sales Price List'!$B$1:$X$65536,12,FALSE)*$L$14),2)</f>
        <v>0</v>
      </c>
      <c r="H610" s="22">
        <f t="shared" si="16"/>
        <v>0</v>
      </c>
      <c r="I610" s="14"/>
    </row>
    <row r="611" spans="1:9" ht="12.4" hidden="1" customHeight="1">
      <c r="A611" s="13"/>
      <c r="B611" s="1"/>
      <c r="C611" s="37"/>
      <c r="D611" s="138"/>
      <c r="E611" s="139"/>
      <c r="F611" s="43" t="str">
        <f>VLOOKUP(C611,'[2]Acha Air Sales Price List'!$B$1:$D$65536,3,FALSE)</f>
        <v>first line keep open</v>
      </c>
      <c r="G611" s="21">
        <f>ROUND(IF(ISBLANK(C611),0,VLOOKUP(C611,'[2]Acha Air Sales Price List'!$B$1:$X$65536,12,FALSE)*$L$14),2)</f>
        <v>0</v>
      </c>
      <c r="H611" s="22">
        <f>ROUND(IF(ISNUMBER(B611), G611*B611, 0),5)</f>
        <v>0</v>
      </c>
      <c r="I611" s="14"/>
    </row>
    <row r="612" spans="1:9" ht="12" hidden="1" customHeight="1">
      <c r="A612" s="13"/>
      <c r="B612" s="1"/>
      <c r="C612" s="36"/>
      <c r="D612" s="138"/>
      <c r="E612" s="139"/>
      <c r="F612" s="43" t="str">
        <f>VLOOKUP(C612,'[2]Acha Air Sales Price List'!$B$1:$D$65536,3,FALSE)</f>
        <v>first line keep open</v>
      </c>
      <c r="G612" s="21">
        <f>ROUND(IF(ISBLANK(C612),0,VLOOKUP(C612,'[2]Acha Air Sales Price List'!$B$1:$X$65536,12,FALSE)*$L$14),2)</f>
        <v>0</v>
      </c>
      <c r="H612" s="22">
        <f t="shared" ref="H612:H666" si="17">ROUND(IF(ISNUMBER(B612), G612*B612, 0),5)</f>
        <v>0</v>
      </c>
      <c r="I612" s="14"/>
    </row>
    <row r="613" spans="1:9" ht="12.4" hidden="1" customHeight="1">
      <c r="A613" s="13"/>
      <c r="B613" s="1"/>
      <c r="C613" s="36"/>
      <c r="D613" s="138"/>
      <c r="E613" s="139"/>
      <c r="F613" s="43" t="str">
        <f>VLOOKUP(C613,'[2]Acha Air Sales Price List'!$B$1:$D$65536,3,FALSE)</f>
        <v>first line keep open</v>
      </c>
      <c r="G613" s="21">
        <f>ROUND(IF(ISBLANK(C613),0,VLOOKUP(C613,'[2]Acha Air Sales Price List'!$B$1:$X$65536,12,FALSE)*$L$14),2)</f>
        <v>0</v>
      </c>
      <c r="H613" s="22">
        <f t="shared" si="17"/>
        <v>0</v>
      </c>
      <c r="I613" s="14"/>
    </row>
    <row r="614" spans="1:9" ht="12.4" hidden="1" customHeight="1">
      <c r="A614" s="13"/>
      <c r="B614" s="1"/>
      <c r="C614" s="36"/>
      <c r="D614" s="138"/>
      <c r="E614" s="139"/>
      <c r="F614" s="43" t="str">
        <f>VLOOKUP(C614,'[2]Acha Air Sales Price List'!$B$1:$D$65536,3,FALSE)</f>
        <v>first line keep open</v>
      </c>
      <c r="G614" s="21">
        <f>ROUND(IF(ISBLANK(C614),0,VLOOKUP(C614,'[2]Acha Air Sales Price List'!$B$1:$X$65536,12,FALSE)*$L$14),2)</f>
        <v>0</v>
      </c>
      <c r="H614" s="22">
        <f t="shared" si="17"/>
        <v>0</v>
      </c>
      <c r="I614" s="14"/>
    </row>
    <row r="615" spans="1:9" ht="12.4" hidden="1" customHeight="1">
      <c r="A615" s="13"/>
      <c r="B615" s="1"/>
      <c r="C615" s="36"/>
      <c r="D615" s="138"/>
      <c r="E615" s="139"/>
      <c r="F615" s="43" t="str">
        <f>VLOOKUP(C615,'[2]Acha Air Sales Price List'!$B$1:$D$65536,3,FALSE)</f>
        <v>first line keep open</v>
      </c>
      <c r="G615" s="21">
        <f>ROUND(IF(ISBLANK(C615),0,VLOOKUP(C615,'[2]Acha Air Sales Price List'!$B$1:$X$65536,12,FALSE)*$L$14),2)</f>
        <v>0</v>
      </c>
      <c r="H615" s="22">
        <f t="shared" si="17"/>
        <v>0</v>
      </c>
      <c r="I615" s="14"/>
    </row>
    <row r="616" spans="1:9" ht="12.4" hidden="1" customHeight="1">
      <c r="A616" s="13"/>
      <c r="B616" s="1"/>
      <c r="C616" s="36"/>
      <c r="D616" s="138"/>
      <c r="E616" s="139"/>
      <c r="F616" s="43" t="str">
        <f>VLOOKUP(C616,'[2]Acha Air Sales Price List'!$B$1:$D$65536,3,FALSE)</f>
        <v>first line keep open</v>
      </c>
      <c r="G616" s="21">
        <f>ROUND(IF(ISBLANK(C616),0,VLOOKUP(C616,'[2]Acha Air Sales Price List'!$B$1:$X$65536,12,FALSE)*$L$14),2)</f>
        <v>0</v>
      </c>
      <c r="H616" s="22">
        <f t="shared" si="17"/>
        <v>0</v>
      </c>
      <c r="I616" s="14"/>
    </row>
    <row r="617" spans="1:9" ht="12.4" hidden="1" customHeight="1">
      <c r="A617" s="13"/>
      <c r="B617" s="1"/>
      <c r="C617" s="36"/>
      <c r="D617" s="138"/>
      <c r="E617" s="139"/>
      <c r="F617" s="43" t="str">
        <f>VLOOKUP(C617,'[2]Acha Air Sales Price List'!$B$1:$D$65536,3,FALSE)</f>
        <v>first line keep open</v>
      </c>
      <c r="G617" s="21">
        <f>ROUND(IF(ISBLANK(C617),0,VLOOKUP(C617,'[2]Acha Air Sales Price List'!$B$1:$X$65536,12,FALSE)*$L$14),2)</f>
        <v>0</v>
      </c>
      <c r="H617" s="22">
        <f t="shared" si="17"/>
        <v>0</v>
      </c>
      <c r="I617" s="14"/>
    </row>
    <row r="618" spans="1:9" ht="12.4" hidden="1" customHeight="1">
      <c r="A618" s="13"/>
      <c r="B618" s="1"/>
      <c r="C618" s="36"/>
      <c r="D618" s="138"/>
      <c r="E618" s="139"/>
      <c r="F618" s="43" t="str">
        <f>VLOOKUP(C618,'[2]Acha Air Sales Price List'!$B$1:$D$65536,3,FALSE)</f>
        <v>first line keep open</v>
      </c>
      <c r="G618" s="21">
        <f>ROUND(IF(ISBLANK(C618),0,VLOOKUP(C618,'[2]Acha Air Sales Price List'!$B$1:$X$65536,12,FALSE)*$L$14),2)</f>
        <v>0</v>
      </c>
      <c r="H618" s="22">
        <f t="shared" si="17"/>
        <v>0</v>
      </c>
      <c r="I618" s="14"/>
    </row>
    <row r="619" spans="1:9" ht="12.4" hidden="1" customHeight="1">
      <c r="A619" s="13"/>
      <c r="B619" s="1"/>
      <c r="C619" s="36"/>
      <c r="D619" s="138"/>
      <c r="E619" s="139"/>
      <c r="F619" s="43" t="str">
        <f>VLOOKUP(C619,'[2]Acha Air Sales Price List'!$B$1:$D$65536,3,FALSE)</f>
        <v>first line keep open</v>
      </c>
      <c r="G619" s="21">
        <f>ROUND(IF(ISBLANK(C619),0,VLOOKUP(C619,'[2]Acha Air Sales Price List'!$B$1:$X$65536,12,FALSE)*$L$14),2)</f>
        <v>0</v>
      </c>
      <c r="H619" s="22">
        <f t="shared" si="17"/>
        <v>0</v>
      </c>
      <c r="I619" s="14"/>
    </row>
    <row r="620" spans="1:9" ht="12.4" hidden="1" customHeight="1">
      <c r="A620" s="13"/>
      <c r="B620" s="1"/>
      <c r="C620" s="36"/>
      <c r="D620" s="138"/>
      <c r="E620" s="139"/>
      <c r="F620" s="43" t="str">
        <f>VLOOKUP(C620,'[2]Acha Air Sales Price List'!$B$1:$D$65536,3,FALSE)</f>
        <v>first line keep open</v>
      </c>
      <c r="G620" s="21">
        <f>ROUND(IF(ISBLANK(C620),0,VLOOKUP(C620,'[2]Acha Air Sales Price List'!$B$1:$X$65536,12,FALSE)*$L$14),2)</f>
        <v>0</v>
      </c>
      <c r="H620" s="22">
        <f t="shared" si="17"/>
        <v>0</v>
      </c>
      <c r="I620" s="14"/>
    </row>
    <row r="621" spans="1:9" ht="12.4" hidden="1" customHeight="1">
      <c r="A621" s="13"/>
      <c r="B621" s="1"/>
      <c r="C621" s="36"/>
      <c r="D621" s="138"/>
      <c r="E621" s="139"/>
      <c r="F621" s="43" t="str">
        <f>VLOOKUP(C621,'[2]Acha Air Sales Price List'!$B$1:$D$65536,3,FALSE)</f>
        <v>first line keep open</v>
      </c>
      <c r="G621" s="21">
        <f>ROUND(IF(ISBLANK(C621),0,VLOOKUP(C621,'[2]Acha Air Sales Price List'!$B$1:$X$65536,12,FALSE)*$L$14),2)</f>
        <v>0</v>
      </c>
      <c r="H621" s="22">
        <f t="shared" si="17"/>
        <v>0</v>
      </c>
      <c r="I621" s="14"/>
    </row>
    <row r="622" spans="1:9" ht="12.4" hidden="1" customHeight="1">
      <c r="A622" s="13"/>
      <c r="B622" s="1"/>
      <c r="C622" s="36"/>
      <c r="D622" s="138"/>
      <c r="E622" s="139"/>
      <c r="F622" s="43" t="str">
        <f>VLOOKUP(C622,'[2]Acha Air Sales Price List'!$B$1:$D$65536,3,FALSE)</f>
        <v>first line keep open</v>
      </c>
      <c r="G622" s="21">
        <f>ROUND(IF(ISBLANK(C622),0,VLOOKUP(C622,'[2]Acha Air Sales Price List'!$B$1:$X$65536,12,FALSE)*$L$14),2)</f>
        <v>0</v>
      </c>
      <c r="H622" s="22">
        <f t="shared" si="17"/>
        <v>0</v>
      </c>
      <c r="I622" s="14"/>
    </row>
    <row r="623" spans="1:9" ht="12.4" hidden="1" customHeight="1">
      <c r="A623" s="13"/>
      <c r="B623" s="1"/>
      <c r="C623" s="36"/>
      <c r="D623" s="138"/>
      <c r="E623" s="139"/>
      <c r="F623" s="43" t="str">
        <f>VLOOKUP(C623,'[2]Acha Air Sales Price List'!$B$1:$D$65536,3,FALSE)</f>
        <v>first line keep open</v>
      </c>
      <c r="G623" s="21">
        <f>ROUND(IF(ISBLANK(C623),0,VLOOKUP(C623,'[2]Acha Air Sales Price List'!$B$1:$X$65536,12,FALSE)*$L$14),2)</f>
        <v>0</v>
      </c>
      <c r="H623" s="22">
        <f t="shared" si="17"/>
        <v>0</v>
      </c>
      <c r="I623" s="14"/>
    </row>
    <row r="624" spans="1:9" ht="12.4" hidden="1" customHeight="1">
      <c r="A624" s="13"/>
      <c r="B624" s="1"/>
      <c r="C624" s="36"/>
      <c r="D624" s="138"/>
      <c r="E624" s="139"/>
      <c r="F624" s="43" t="str">
        <f>VLOOKUP(C624,'[2]Acha Air Sales Price List'!$B$1:$D$65536,3,FALSE)</f>
        <v>first line keep open</v>
      </c>
      <c r="G624" s="21">
        <f>ROUND(IF(ISBLANK(C624),0,VLOOKUP(C624,'[2]Acha Air Sales Price List'!$B$1:$X$65536,12,FALSE)*$L$14),2)</f>
        <v>0</v>
      </c>
      <c r="H624" s="22">
        <f t="shared" si="17"/>
        <v>0</v>
      </c>
      <c r="I624" s="14"/>
    </row>
    <row r="625" spans="1:9" ht="12.4" hidden="1" customHeight="1">
      <c r="A625" s="13"/>
      <c r="B625" s="1"/>
      <c r="C625" s="36"/>
      <c r="D625" s="138"/>
      <c r="E625" s="139"/>
      <c r="F625" s="43" t="str">
        <f>VLOOKUP(C625,'[2]Acha Air Sales Price List'!$B$1:$D$65536,3,FALSE)</f>
        <v>first line keep open</v>
      </c>
      <c r="G625" s="21">
        <f>ROUND(IF(ISBLANK(C625),0,VLOOKUP(C625,'[2]Acha Air Sales Price List'!$B$1:$X$65536,12,FALSE)*$L$14),2)</f>
        <v>0</v>
      </c>
      <c r="H625" s="22">
        <f t="shared" si="17"/>
        <v>0</v>
      </c>
      <c r="I625" s="14"/>
    </row>
    <row r="626" spans="1:9" ht="12.4" hidden="1" customHeight="1">
      <c r="A626" s="13"/>
      <c r="B626" s="1"/>
      <c r="C626" s="36"/>
      <c r="D626" s="138"/>
      <c r="E626" s="139"/>
      <c r="F626" s="43" t="str">
        <f>VLOOKUP(C626,'[2]Acha Air Sales Price List'!$B$1:$D$65536,3,FALSE)</f>
        <v>first line keep open</v>
      </c>
      <c r="G626" s="21">
        <f>ROUND(IF(ISBLANK(C626),0,VLOOKUP(C626,'[2]Acha Air Sales Price List'!$B$1:$X$65536,12,FALSE)*$L$14),2)</f>
        <v>0</v>
      </c>
      <c r="H626" s="22">
        <f t="shared" si="17"/>
        <v>0</v>
      </c>
      <c r="I626" s="14"/>
    </row>
    <row r="627" spans="1:9" ht="12.4" hidden="1" customHeight="1">
      <c r="A627" s="13"/>
      <c r="B627" s="1"/>
      <c r="C627" s="37"/>
      <c r="D627" s="138"/>
      <c r="E627" s="139"/>
      <c r="F627" s="43" t="str">
        <f>VLOOKUP(C627,'[2]Acha Air Sales Price List'!$B$1:$D$65536,3,FALSE)</f>
        <v>first line keep open</v>
      </c>
      <c r="G627" s="21">
        <f>ROUND(IF(ISBLANK(C627),0,VLOOKUP(C627,'[2]Acha Air Sales Price List'!$B$1:$X$65536,12,FALSE)*$L$14),2)</f>
        <v>0</v>
      </c>
      <c r="H627" s="22">
        <f t="shared" si="17"/>
        <v>0</v>
      </c>
      <c r="I627" s="14"/>
    </row>
    <row r="628" spans="1:9" ht="12.4" hidden="1" customHeight="1">
      <c r="A628" s="13"/>
      <c r="B628" s="1"/>
      <c r="C628" s="37"/>
      <c r="D628" s="138"/>
      <c r="E628" s="139"/>
      <c r="F628" s="43" t="str">
        <f>VLOOKUP(C628,'[2]Acha Air Sales Price List'!$B$1:$D$65536,3,FALSE)</f>
        <v>first line keep open</v>
      </c>
      <c r="G628" s="21">
        <f>ROUND(IF(ISBLANK(C628),0,VLOOKUP(C628,'[2]Acha Air Sales Price List'!$B$1:$X$65536,12,FALSE)*$L$14),2)</f>
        <v>0</v>
      </c>
      <c r="H628" s="22">
        <f t="shared" si="17"/>
        <v>0</v>
      </c>
      <c r="I628" s="14"/>
    </row>
    <row r="629" spans="1:9" ht="12.4" hidden="1" customHeight="1">
      <c r="A629" s="13"/>
      <c r="B629" s="1"/>
      <c r="C629" s="36"/>
      <c r="D629" s="138"/>
      <c r="E629" s="139"/>
      <c r="F629" s="43" t="str">
        <f>VLOOKUP(C629,'[2]Acha Air Sales Price List'!$B$1:$D$65536,3,FALSE)</f>
        <v>first line keep open</v>
      </c>
      <c r="G629" s="21">
        <f>ROUND(IF(ISBLANK(C629),0,VLOOKUP(C629,'[2]Acha Air Sales Price List'!$B$1:$X$65536,12,FALSE)*$L$14),2)</f>
        <v>0</v>
      </c>
      <c r="H629" s="22">
        <f t="shared" si="17"/>
        <v>0</v>
      </c>
      <c r="I629" s="14"/>
    </row>
    <row r="630" spans="1:9" ht="12.4" hidden="1" customHeight="1">
      <c r="A630" s="13"/>
      <c r="B630" s="1"/>
      <c r="C630" s="36"/>
      <c r="D630" s="138"/>
      <c r="E630" s="139"/>
      <c r="F630" s="43" t="str">
        <f>VLOOKUP(C630,'[2]Acha Air Sales Price List'!$B$1:$D$65536,3,FALSE)</f>
        <v>first line keep open</v>
      </c>
      <c r="G630" s="21">
        <f>ROUND(IF(ISBLANK(C630),0,VLOOKUP(C630,'[2]Acha Air Sales Price List'!$B$1:$X$65536,12,FALSE)*$L$14),2)</f>
        <v>0</v>
      </c>
      <c r="H630" s="22">
        <f t="shared" si="17"/>
        <v>0</v>
      </c>
      <c r="I630" s="14"/>
    </row>
    <row r="631" spans="1:9" ht="12.4" hidden="1" customHeight="1">
      <c r="A631" s="13"/>
      <c r="B631" s="1"/>
      <c r="C631" s="36"/>
      <c r="D631" s="138"/>
      <c r="E631" s="139"/>
      <c r="F631" s="43" t="str">
        <f>VLOOKUP(C631,'[2]Acha Air Sales Price List'!$B$1:$D$65536,3,FALSE)</f>
        <v>first line keep open</v>
      </c>
      <c r="G631" s="21">
        <f>ROUND(IF(ISBLANK(C631),0,VLOOKUP(C631,'[2]Acha Air Sales Price List'!$B$1:$X$65536,12,FALSE)*$L$14),2)</f>
        <v>0</v>
      </c>
      <c r="H631" s="22">
        <f t="shared" si="17"/>
        <v>0</v>
      </c>
      <c r="I631" s="14"/>
    </row>
    <row r="632" spans="1:9" ht="12.4" hidden="1" customHeight="1">
      <c r="A632" s="13"/>
      <c r="B632" s="1"/>
      <c r="C632" s="36"/>
      <c r="D632" s="138"/>
      <c r="E632" s="139"/>
      <c r="F632" s="43" t="str">
        <f>VLOOKUP(C632,'[2]Acha Air Sales Price List'!$B$1:$D$65536,3,FALSE)</f>
        <v>first line keep open</v>
      </c>
      <c r="G632" s="21">
        <f>ROUND(IF(ISBLANK(C632),0,VLOOKUP(C632,'[2]Acha Air Sales Price List'!$B$1:$X$65536,12,FALSE)*$L$14),2)</f>
        <v>0</v>
      </c>
      <c r="H632" s="22">
        <f t="shared" si="17"/>
        <v>0</v>
      </c>
      <c r="I632" s="14"/>
    </row>
    <row r="633" spans="1:9" ht="12.4" hidden="1" customHeight="1">
      <c r="A633" s="13"/>
      <c r="B633" s="1"/>
      <c r="C633" s="36"/>
      <c r="D633" s="138"/>
      <c r="E633" s="139"/>
      <c r="F633" s="43" t="str">
        <f>VLOOKUP(C633,'[2]Acha Air Sales Price List'!$B$1:$D$65536,3,FALSE)</f>
        <v>first line keep open</v>
      </c>
      <c r="G633" s="21">
        <f>ROUND(IF(ISBLANK(C633),0,VLOOKUP(C633,'[2]Acha Air Sales Price List'!$B$1:$X$65536,12,FALSE)*$L$14),2)</f>
        <v>0</v>
      </c>
      <c r="H633" s="22">
        <f t="shared" si="17"/>
        <v>0</v>
      </c>
      <c r="I633" s="14"/>
    </row>
    <row r="634" spans="1:9" ht="12.4" hidden="1" customHeight="1">
      <c r="A634" s="13"/>
      <c r="B634" s="1"/>
      <c r="C634" s="36"/>
      <c r="D634" s="138"/>
      <c r="E634" s="139"/>
      <c r="F634" s="43" t="str">
        <f>VLOOKUP(C634,'[2]Acha Air Sales Price List'!$B$1:$D$65536,3,FALSE)</f>
        <v>first line keep open</v>
      </c>
      <c r="G634" s="21">
        <f>ROUND(IF(ISBLANK(C634),0,VLOOKUP(C634,'[2]Acha Air Sales Price List'!$B$1:$X$65536,12,FALSE)*$L$14),2)</f>
        <v>0</v>
      </c>
      <c r="H634" s="22">
        <f t="shared" si="17"/>
        <v>0</v>
      </c>
      <c r="I634" s="14"/>
    </row>
    <row r="635" spans="1:9" ht="12.4" hidden="1" customHeight="1">
      <c r="A635" s="13"/>
      <c r="B635" s="1"/>
      <c r="C635" s="36"/>
      <c r="D635" s="138"/>
      <c r="E635" s="139"/>
      <c r="F635" s="43" t="str">
        <f>VLOOKUP(C635,'[2]Acha Air Sales Price List'!$B$1:$D$65536,3,FALSE)</f>
        <v>first line keep open</v>
      </c>
      <c r="G635" s="21">
        <f>ROUND(IF(ISBLANK(C635),0,VLOOKUP(C635,'[2]Acha Air Sales Price List'!$B$1:$X$65536,12,FALSE)*$L$14),2)</f>
        <v>0</v>
      </c>
      <c r="H635" s="22">
        <f t="shared" si="17"/>
        <v>0</v>
      </c>
      <c r="I635" s="14"/>
    </row>
    <row r="636" spans="1:9" ht="12.4" hidden="1" customHeight="1">
      <c r="A636" s="13"/>
      <c r="B636" s="1"/>
      <c r="C636" s="36"/>
      <c r="D636" s="138"/>
      <c r="E636" s="139"/>
      <c r="F636" s="43" t="str">
        <f>VLOOKUP(C636,'[2]Acha Air Sales Price List'!$B$1:$D$65536,3,FALSE)</f>
        <v>first line keep open</v>
      </c>
      <c r="G636" s="21">
        <f>ROUND(IF(ISBLANK(C636),0,VLOOKUP(C636,'[2]Acha Air Sales Price List'!$B$1:$X$65536,12,FALSE)*$L$14),2)</f>
        <v>0</v>
      </c>
      <c r="H636" s="22">
        <f t="shared" si="17"/>
        <v>0</v>
      </c>
      <c r="I636" s="14"/>
    </row>
    <row r="637" spans="1:9" ht="12.4" hidden="1" customHeight="1">
      <c r="A637" s="13"/>
      <c r="B637" s="1"/>
      <c r="C637" s="36"/>
      <c r="D637" s="138"/>
      <c r="E637" s="139"/>
      <c r="F637" s="43" t="str">
        <f>VLOOKUP(C637,'[2]Acha Air Sales Price List'!$B$1:$D$65536,3,FALSE)</f>
        <v>first line keep open</v>
      </c>
      <c r="G637" s="21">
        <f>ROUND(IF(ISBLANK(C637),0,VLOOKUP(C637,'[2]Acha Air Sales Price List'!$B$1:$X$65536,12,FALSE)*$L$14),2)</f>
        <v>0</v>
      </c>
      <c r="H637" s="22">
        <f t="shared" si="17"/>
        <v>0</v>
      </c>
      <c r="I637" s="14"/>
    </row>
    <row r="638" spans="1:9" ht="12.4" hidden="1" customHeight="1">
      <c r="A638" s="13"/>
      <c r="B638" s="1"/>
      <c r="C638" s="36"/>
      <c r="D638" s="138"/>
      <c r="E638" s="139"/>
      <c r="F638" s="43" t="str">
        <f>VLOOKUP(C638,'[2]Acha Air Sales Price List'!$B$1:$D$65536,3,FALSE)</f>
        <v>first line keep open</v>
      </c>
      <c r="G638" s="21">
        <f>ROUND(IF(ISBLANK(C638),0,VLOOKUP(C638,'[2]Acha Air Sales Price List'!$B$1:$X$65536,12,FALSE)*$L$14),2)</f>
        <v>0</v>
      </c>
      <c r="H638" s="22">
        <f t="shared" si="17"/>
        <v>0</v>
      </c>
      <c r="I638" s="14"/>
    </row>
    <row r="639" spans="1:9" ht="12.4" hidden="1" customHeight="1">
      <c r="A639" s="13"/>
      <c r="B639" s="1"/>
      <c r="C639" s="37"/>
      <c r="D639" s="138"/>
      <c r="E639" s="139"/>
      <c r="F639" s="43" t="str">
        <f>VLOOKUP(C639,'[2]Acha Air Sales Price List'!$B$1:$D$65536,3,FALSE)</f>
        <v>first line keep open</v>
      </c>
      <c r="G639" s="21">
        <f>ROUND(IF(ISBLANK(C639),0,VLOOKUP(C639,'[2]Acha Air Sales Price List'!$B$1:$X$65536,12,FALSE)*$L$14),2)</f>
        <v>0</v>
      </c>
      <c r="H639" s="22">
        <f t="shared" si="17"/>
        <v>0</v>
      </c>
      <c r="I639" s="14"/>
    </row>
    <row r="640" spans="1:9" ht="12" hidden="1" customHeight="1">
      <c r="A640" s="13"/>
      <c r="B640" s="1"/>
      <c r="C640" s="36"/>
      <c r="D640" s="138"/>
      <c r="E640" s="139"/>
      <c r="F640" s="43" t="str">
        <f>VLOOKUP(C640,'[2]Acha Air Sales Price List'!$B$1:$D$65536,3,FALSE)</f>
        <v>first line keep open</v>
      </c>
      <c r="G640" s="21">
        <f>ROUND(IF(ISBLANK(C640),0,VLOOKUP(C640,'[2]Acha Air Sales Price List'!$B$1:$X$65536,12,FALSE)*$L$14),2)</f>
        <v>0</v>
      </c>
      <c r="H640" s="22">
        <f t="shared" si="17"/>
        <v>0</v>
      </c>
      <c r="I640" s="14"/>
    </row>
    <row r="641" spans="1:9" ht="12.4" hidden="1" customHeight="1">
      <c r="A641" s="13"/>
      <c r="B641" s="1"/>
      <c r="C641" s="36"/>
      <c r="D641" s="138"/>
      <c r="E641" s="139"/>
      <c r="F641" s="43" t="str">
        <f>VLOOKUP(C641,'[2]Acha Air Sales Price List'!$B$1:$D$65536,3,FALSE)</f>
        <v>first line keep open</v>
      </c>
      <c r="G641" s="21">
        <f>ROUND(IF(ISBLANK(C641),0,VLOOKUP(C641,'[2]Acha Air Sales Price List'!$B$1:$X$65536,12,FALSE)*$L$14),2)</f>
        <v>0</v>
      </c>
      <c r="H641" s="22">
        <f t="shared" si="17"/>
        <v>0</v>
      </c>
      <c r="I641" s="14"/>
    </row>
    <row r="642" spans="1:9" ht="12.4" hidden="1" customHeight="1">
      <c r="A642" s="13"/>
      <c r="B642" s="1"/>
      <c r="C642" s="36"/>
      <c r="D642" s="138"/>
      <c r="E642" s="139"/>
      <c r="F642" s="43" t="str">
        <f>VLOOKUP(C642,'[2]Acha Air Sales Price List'!$B$1:$D$65536,3,FALSE)</f>
        <v>first line keep open</v>
      </c>
      <c r="G642" s="21">
        <f>ROUND(IF(ISBLANK(C642),0,VLOOKUP(C642,'[2]Acha Air Sales Price List'!$B$1:$X$65536,12,FALSE)*$L$14),2)</f>
        <v>0</v>
      </c>
      <c r="H642" s="22">
        <f t="shared" si="17"/>
        <v>0</v>
      </c>
      <c r="I642" s="14"/>
    </row>
    <row r="643" spans="1:9" ht="12.4" hidden="1" customHeight="1">
      <c r="A643" s="13"/>
      <c r="B643" s="1"/>
      <c r="C643" s="36"/>
      <c r="D643" s="138"/>
      <c r="E643" s="139"/>
      <c r="F643" s="43" t="str">
        <f>VLOOKUP(C643,'[2]Acha Air Sales Price List'!$B$1:$D$65536,3,FALSE)</f>
        <v>first line keep open</v>
      </c>
      <c r="G643" s="21">
        <f>ROUND(IF(ISBLANK(C643),0,VLOOKUP(C643,'[2]Acha Air Sales Price List'!$B$1:$X$65536,12,FALSE)*$L$14),2)</f>
        <v>0</v>
      </c>
      <c r="H643" s="22">
        <f t="shared" si="17"/>
        <v>0</v>
      </c>
      <c r="I643" s="14"/>
    </row>
    <row r="644" spans="1:9" ht="12.4" hidden="1" customHeight="1">
      <c r="A644" s="13"/>
      <c r="B644" s="1"/>
      <c r="C644" s="36"/>
      <c r="D644" s="138"/>
      <c r="E644" s="139"/>
      <c r="F644" s="43" t="str">
        <f>VLOOKUP(C644,'[2]Acha Air Sales Price List'!$B$1:$D$65536,3,FALSE)</f>
        <v>first line keep open</v>
      </c>
      <c r="G644" s="21">
        <f>ROUND(IF(ISBLANK(C644),0,VLOOKUP(C644,'[2]Acha Air Sales Price List'!$B$1:$X$65536,12,FALSE)*$L$14),2)</f>
        <v>0</v>
      </c>
      <c r="H644" s="22">
        <f t="shared" si="17"/>
        <v>0</v>
      </c>
      <c r="I644" s="14"/>
    </row>
    <row r="645" spans="1:9" ht="12.4" hidden="1" customHeight="1">
      <c r="A645" s="13"/>
      <c r="B645" s="1"/>
      <c r="C645" s="36"/>
      <c r="D645" s="138"/>
      <c r="E645" s="139"/>
      <c r="F645" s="43" t="str">
        <f>VLOOKUP(C645,'[2]Acha Air Sales Price List'!$B$1:$D$65536,3,FALSE)</f>
        <v>first line keep open</v>
      </c>
      <c r="G645" s="21">
        <f>ROUND(IF(ISBLANK(C645),0,VLOOKUP(C645,'[2]Acha Air Sales Price List'!$B$1:$X$65536,12,FALSE)*$L$14),2)</f>
        <v>0</v>
      </c>
      <c r="H645" s="22">
        <f t="shared" si="17"/>
        <v>0</v>
      </c>
      <c r="I645" s="14"/>
    </row>
    <row r="646" spans="1:9" ht="12.4" hidden="1" customHeight="1">
      <c r="A646" s="13"/>
      <c r="B646" s="1"/>
      <c r="C646" s="36"/>
      <c r="D646" s="138"/>
      <c r="E646" s="139"/>
      <c r="F646" s="43" t="str">
        <f>VLOOKUP(C646,'[2]Acha Air Sales Price List'!$B$1:$D$65536,3,FALSE)</f>
        <v>first line keep open</v>
      </c>
      <c r="G646" s="21">
        <f>ROUND(IF(ISBLANK(C646),0,VLOOKUP(C646,'[2]Acha Air Sales Price List'!$B$1:$X$65536,12,FALSE)*$L$14),2)</f>
        <v>0</v>
      </c>
      <c r="H646" s="22">
        <f t="shared" si="17"/>
        <v>0</v>
      </c>
      <c r="I646" s="14"/>
    </row>
    <row r="647" spans="1:9" ht="12.4" hidden="1" customHeight="1">
      <c r="A647" s="13"/>
      <c r="B647" s="1"/>
      <c r="C647" s="36"/>
      <c r="D647" s="138"/>
      <c r="E647" s="139"/>
      <c r="F647" s="43" t="str">
        <f>VLOOKUP(C647,'[2]Acha Air Sales Price List'!$B$1:$D$65536,3,FALSE)</f>
        <v>first line keep open</v>
      </c>
      <c r="G647" s="21">
        <f>ROUND(IF(ISBLANK(C647),0,VLOOKUP(C647,'[2]Acha Air Sales Price List'!$B$1:$X$65536,12,FALSE)*$L$14),2)</f>
        <v>0</v>
      </c>
      <c r="H647" s="22">
        <f t="shared" si="17"/>
        <v>0</v>
      </c>
      <c r="I647" s="14"/>
    </row>
    <row r="648" spans="1:9" ht="12.4" hidden="1" customHeight="1">
      <c r="A648" s="13"/>
      <c r="B648" s="1"/>
      <c r="C648" s="36"/>
      <c r="D648" s="138"/>
      <c r="E648" s="139"/>
      <c r="F648" s="43" t="str">
        <f>VLOOKUP(C648,'[2]Acha Air Sales Price List'!$B$1:$D$65536,3,FALSE)</f>
        <v>first line keep open</v>
      </c>
      <c r="G648" s="21">
        <f>ROUND(IF(ISBLANK(C648),0,VLOOKUP(C648,'[2]Acha Air Sales Price List'!$B$1:$X$65536,12,FALSE)*$L$14),2)</f>
        <v>0</v>
      </c>
      <c r="H648" s="22">
        <f t="shared" si="17"/>
        <v>0</v>
      </c>
      <c r="I648" s="14"/>
    </row>
    <row r="649" spans="1:9" ht="12.4" hidden="1" customHeight="1">
      <c r="A649" s="13"/>
      <c r="B649" s="1"/>
      <c r="C649" s="36"/>
      <c r="D649" s="138"/>
      <c r="E649" s="139"/>
      <c r="F649" s="43" t="str">
        <f>VLOOKUP(C649,'[2]Acha Air Sales Price List'!$B$1:$D$65536,3,FALSE)</f>
        <v>first line keep open</v>
      </c>
      <c r="G649" s="21">
        <f>ROUND(IF(ISBLANK(C649),0,VLOOKUP(C649,'[2]Acha Air Sales Price List'!$B$1:$X$65536,12,FALSE)*$L$14),2)</f>
        <v>0</v>
      </c>
      <c r="H649" s="22">
        <f t="shared" si="17"/>
        <v>0</v>
      </c>
      <c r="I649" s="14"/>
    </row>
    <row r="650" spans="1:9" ht="12.4" hidden="1" customHeight="1">
      <c r="A650" s="13"/>
      <c r="B650" s="1"/>
      <c r="C650" s="36"/>
      <c r="D650" s="138"/>
      <c r="E650" s="139"/>
      <c r="F650" s="43" t="str">
        <f>VLOOKUP(C650,'[2]Acha Air Sales Price List'!$B$1:$D$65536,3,FALSE)</f>
        <v>first line keep open</v>
      </c>
      <c r="G650" s="21">
        <f>ROUND(IF(ISBLANK(C650),0,VLOOKUP(C650,'[2]Acha Air Sales Price List'!$B$1:$X$65536,12,FALSE)*$L$14),2)</f>
        <v>0</v>
      </c>
      <c r="H650" s="22">
        <f t="shared" si="17"/>
        <v>0</v>
      </c>
      <c r="I650" s="14"/>
    </row>
    <row r="651" spans="1:9" ht="12.4" hidden="1" customHeight="1">
      <c r="A651" s="13"/>
      <c r="B651" s="1"/>
      <c r="C651" s="36"/>
      <c r="D651" s="138"/>
      <c r="E651" s="139"/>
      <c r="F651" s="43" t="str">
        <f>VLOOKUP(C651,'[2]Acha Air Sales Price List'!$B$1:$D$65536,3,FALSE)</f>
        <v>first line keep open</v>
      </c>
      <c r="G651" s="21">
        <f>ROUND(IF(ISBLANK(C651),0,VLOOKUP(C651,'[2]Acha Air Sales Price List'!$B$1:$X$65536,12,FALSE)*$L$14),2)</f>
        <v>0</v>
      </c>
      <c r="H651" s="22">
        <f t="shared" si="17"/>
        <v>0</v>
      </c>
      <c r="I651" s="14"/>
    </row>
    <row r="652" spans="1:9" ht="12.4" hidden="1" customHeight="1">
      <c r="A652" s="13"/>
      <c r="B652" s="1"/>
      <c r="C652" s="36"/>
      <c r="D652" s="138"/>
      <c r="E652" s="139"/>
      <c r="F652" s="43" t="str">
        <f>VLOOKUP(C652,'[2]Acha Air Sales Price List'!$B$1:$D$65536,3,FALSE)</f>
        <v>first line keep open</v>
      </c>
      <c r="G652" s="21">
        <f>ROUND(IF(ISBLANK(C652),0,VLOOKUP(C652,'[2]Acha Air Sales Price List'!$B$1:$X$65536,12,FALSE)*$L$14),2)</f>
        <v>0</v>
      </c>
      <c r="H652" s="22">
        <f t="shared" si="17"/>
        <v>0</v>
      </c>
      <c r="I652" s="14"/>
    </row>
    <row r="653" spans="1:9" ht="12.4" hidden="1" customHeight="1">
      <c r="A653" s="13"/>
      <c r="B653" s="1"/>
      <c r="C653" s="36"/>
      <c r="D653" s="138"/>
      <c r="E653" s="139"/>
      <c r="F653" s="43" t="str">
        <f>VLOOKUP(C653,'[2]Acha Air Sales Price List'!$B$1:$D$65536,3,FALSE)</f>
        <v>first line keep open</v>
      </c>
      <c r="G653" s="21">
        <f>ROUND(IF(ISBLANK(C653),0,VLOOKUP(C653,'[2]Acha Air Sales Price List'!$B$1:$X$65536,12,FALSE)*$L$14),2)</f>
        <v>0</v>
      </c>
      <c r="H653" s="22">
        <f t="shared" si="17"/>
        <v>0</v>
      </c>
      <c r="I653" s="14"/>
    </row>
    <row r="654" spans="1:9" ht="12.4" hidden="1" customHeight="1">
      <c r="A654" s="13"/>
      <c r="B654" s="1"/>
      <c r="C654" s="36"/>
      <c r="D654" s="138"/>
      <c r="E654" s="139"/>
      <c r="F654" s="43" t="str">
        <f>VLOOKUP(C654,'[2]Acha Air Sales Price List'!$B$1:$D$65536,3,FALSE)</f>
        <v>first line keep open</v>
      </c>
      <c r="G654" s="21">
        <f>ROUND(IF(ISBLANK(C654),0,VLOOKUP(C654,'[2]Acha Air Sales Price List'!$B$1:$X$65536,12,FALSE)*$L$14),2)</f>
        <v>0</v>
      </c>
      <c r="H654" s="22">
        <f t="shared" si="17"/>
        <v>0</v>
      </c>
      <c r="I654" s="14"/>
    </row>
    <row r="655" spans="1:9" ht="12.4" hidden="1" customHeight="1">
      <c r="A655" s="13"/>
      <c r="B655" s="1"/>
      <c r="C655" s="36"/>
      <c r="D655" s="138"/>
      <c r="E655" s="139"/>
      <c r="F655" s="43" t="str">
        <f>VLOOKUP(C655,'[2]Acha Air Sales Price List'!$B$1:$D$65536,3,FALSE)</f>
        <v>first line keep open</v>
      </c>
      <c r="G655" s="21">
        <f>ROUND(IF(ISBLANK(C655),0,VLOOKUP(C655,'[2]Acha Air Sales Price List'!$B$1:$X$65536,12,FALSE)*$L$14),2)</f>
        <v>0</v>
      </c>
      <c r="H655" s="22">
        <f t="shared" si="17"/>
        <v>0</v>
      </c>
      <c r="I655" s="14"/>
    </row>
    <row r="656" spans="1:9" ht="12.4" hidden="1" customHeight="1">
      <c r="A656" s="13"/>
      <c r="B656" s="1"/>
      <c r="C656" s="36"/>
      <c r="D656" s="138"/>
      <c r="E656" s="139"/>
      <c r="F656" s="43" t="str">
        <f>VLOOKUP(C656,'[2]Acha Air Sales Price List'!$B$1:$D$65536,3,FALSE)</f>
        <v>first line keep open</v>
      </c>
      <c r="G656" s="21">
        <f>ROUND(IF(ISBLANK(C656),0,VLOOKUP(C656,'[2]Acha Air Sales Price List'!$B$1:$X$65536,12,FALSE)*$L$14),2)</f>
        <v>0</v>
      </c>
      <c r="H656" s="22">
        <f t="shared" si="17"/>
        <v>0</v>
      </c>
      <c r="I656" s="14"/>
    </row>
    <row r="657" spans="1:9" ht="12.4" hidden="1" customHeight="1">
      <c r="A657" s="13"/>
      <c r="B657" s="1"/>
      <c r="C657" s="36"/>
      <c r="D657" s="138"/>
      <c r="E657" s="139"/>
      <c r="F657" s="43" t="str">
        <f>VLOOKUP(C657,'[2]Acha Air Sales Price List'!$B$1:$D$65536,3,FALSE)</f>
        <v>first line keep open</v>
      </c>
      <c r="G657" s="21">
        <f>ROUND(IF(ISBLANK(C657),0,VLOOKUP(C657,'[2]Acha Air Sales Price List'!$B$1:$X$65536,12,FALSE)*$L$14),2)</f>
        <v>0</v>
      </c>
      <c r="H657" s="22">
        <f t="shared" si="17"/>
        <v>0</v>
      </c>
      <c r="I657" s="14"/>
    </row>
    <row r="658" spans="1:9" ht="12.4" hidden="1" customHeight="1">
      <c r="A658" s="13"/>
      <c r="B658" s="1"/>
      <c r="C658" s="36"/>
      <c r="D658" s="138"/>
      <c r="E658" s="139"/>
      <c r="F658" s="43" t="str">
        <f>VLOOKUP(C658,'[2]Acha Air Sales Price List'!$B$1:$D$65536,3,FALSE)</f>
        <v>first line keep open</v>
      </c>
      <c r="G658" s="21">
        <f>ROUND(IF(ISBLANK(C658),0,VLOOKUP(C658,'[2]Acha Air Sales Price List'!$B$1:$X$65536,12,FALSE)*$L$14),2)</f>
        <v>0</v>
      </c>
      <c r="H658" s="22">
        <f t="shared" si="17"/>
        <v>0</v>
      </c>
      <c r="I658" s="14"/>
    </row>
    <row r="659" spans="1:9" ht="12.4" hidden="1" customHeight="1">
      <c r="A659" s="13"/>
      <c r="B659" s="1"/>
      <c r="C659" s="36"/>
      <c r="D659" s="138"/>
      <c r="E659" s="139"/>
      <c r="F659" s="43" t="str">
        <f>VLOOKUP(C659,'[2]Acha Air Sales Price List'!$B$1:$D$65536,3,FALSE)</f>
        <v>first line keep open</v>
      </c>
      <c r="G659" s="21">
        <f>ROUND(IF(ISBLANK(C659),0,VLOOKUP(C659,'[2]Acha Air Sales Price List'!$B$1:$X$65536,12,FALSE)*$L$14),2)</f>
        <v>0</v>
      </c>
      <c r="H659" s="22">
        <f t="shared" si="17"/>
        <v>0</v>
      </c>
      <c r="I659" s="14"/>
    </row>
    <row r="660" spans="1:9" ht="12.4" hidden="1" customHeight="1">
      <c r="A660" s="13"/>
      <c r="B660" s="1"/>
      <c r="C660" s="36"/>
      <c r="D660" s="138"/>
      <c r="E660" s="139"/>
      <c r="F660" s="43" t="str">
        <f>VLOOKUP(C660,'[2]Acha Air Sales Price List'!$B$1:$D$65536,3,FALSE)</f>
        <v>first line keep open</v>
      </c>
      <c r="G660" s="21">
        <f>ROUND(IF(ISBLANK(C660),0,VLOOKUP(C660,'[2]Acha Air Sales Price List'!$B$1:$X$65536,12,FALSE)*$L$14),2)</f>
        <v>0</v>
      </c>
      <c r="H660" s="22">
        <f t="shared" si="17"/>
        <v>0</v>
      </c>
      <c r="I660" s="14"/>
    </row>
    <row r="661" spans="1:9" ht="12.4" hidden="1" customHeight="1">
      <c r="A661" s="13"/>
      <c r="B661" s="1"/>
      <c r="C661" s="36"/>
      <c r="D661" s="138"/>
      <c r="E661" s="139"/>
      <c r="F661" s="43" t="str">
        <f>VLOOKUP(C661,'[2]Acha Air Sales Price List'!$B$1:$D$65536,3,FALSE)</f>
        <v>first line keep open</v>
      </c>
      <c r="G661" s="21">
        <f>ROUND(IF(ISBLANK(C661),0,VLOOKUP(C661,'[2]Acha Air Sales Price List'!$B$1:$X$65536,12,FALSE)*$L$14),2)</f>
        <v>0</v>
      </c>
      <c r="H661" s="22">
        <f t="shared" si="17"/>
        <v>0</v>
      </c>
      <c r="I661" s="14"/>
    </row>
    <row r="662" spans="1:9" ht="12.4" hidden="1" customHeight="1">
      <c r="A662" s="13"/>
      <c r="B662" s="1"/>
      <c r="C662" s="36"/>
      <c r="D662" s="138"/>
      <c r="E662" s="139"/>
      <c r="F662" s="43" t="str">
        <f>VLOOKUP(C662,'[2]Acha Air Sales Price List'!$B$1:$D$65536,3,FALSE)</f>
        <v>first line keep open</v>
      </c>
      <c r="G662" s="21">
        <f>ROUND(IF(ISBLANK(C662),0,VLOOKUP(C662,'[2]Acha Air Sales Price List'!$B$1:$X$65536,12,FALSE)*$L$14),2)</f>
        <v>0</v>
      </c>
      <c r="H662" s="22">
        <f t="shared" si="17"/>
        <v>0</v>
      </c>
      <c r="I662" s="14"/>
    </row>
    <row r="663" spans="1:9" ht="12.4" hidden="1" customHeight="1">
      <c r="A663" s="13"/>
      <c r="B663" s="1"/>
      <c r="C663" s="36"/>
      <c r="D663" s="138"/>
      <c r="E663" s="139"/>
      <c r="F663" s="43" t="str">
        <f>VLOOKUP(C663,'[2]Acha Air Sales Price List'!$B$1:$D$65536,3,FALSE)</f>
        <v>first line keep open</v>
      </c>
      <c r="G663" s="21">
        <f>ROUND(IF(ISBLANK(C663),0,VLOOKUP(C663,'[2]Acha Air Sales Price List'!$B$1:$X$65536,12,FALSE)*$L$14),2)</f>
        <v>0</v>
      </c>
      <c r="H663" s="22">
        <f t="shared" si="17"/>
        <v>0</v>
      </c>
      <c r="I663" s="14"/>
    </row>
    <row r="664" spans="1:9" ht="12.4" hidden="1" customHeight="1">
      <c r="A664" s="13"/>
      <c r="B664" s="1"/>
      <c r="C664" s="36"/>
      <c r="D664" s="138"/>
      <c r="E664" s="139"/>
      <c r="F664" s="43" t="str">
        <f>VLOOKUP(C664,'[2]Acha Air Sales Price List'!$B$1:$D$65536,3,FALSE)</f>
        <v>first line keep open</v>
      </c>
      <c r="G664" s="21">
        <f>ROUND(IF(ISBLANK(C664),0,VLOOKUP(C664,'[2]Acha Air Sales Price List'!$B$1:$X$65536,12,FALSE)*$L$14),2)</f>
        <v>0</v>
      </c>
      <c r="H664" s="22">
        <f t="shared" si="17"/>
        <v>0</v>
      </c>
      <c r="I664" s="14"/>
    </row>
    <row r="665" spans="1:9" ht="12.4" hidden="1" customHeight="1">
      <c r="A665" s="13"/>
      <c r="B665" s="1"/>
      <c r="C665" s="36"/>
      <c r="D665" s="138"/>
      <c r="E665" s="139"/>
      <c r="F665" s="43" t="str">
        <f>VLOOKUP(C665,'[2]Acha Air Sales Price List'!$B$1:$D$65536,3,FALSE)</f>
        <v>first line keep open</v>
      </c>
      <c r="G665" s="21">
        <f>ROUND(IF(ISBLANK(C665),0,VLOOKUP(C665,'[2]Acha Air Sales Price List'!$B$1:$X$65536,12,FALSE)*$L$14),2)</f>
        <v>0</v>
      </c>
      <c r="H665" s="22">
        <f t="shared" si="17"/>
        <v>0</v>
      </c>
      <c r="I665" s="14"/>
    </row>
    <row r="666" spans="1:9" ht="12.4" hidden="1" customHeight="1">
      <c r="A666" s="13"/>
      <c r="B666" s="1"/>
      <c r="C666" s="36"/>
      <c r="D666" s="138"/>
      <c r="E666" s="139"/>
      <c r="F666" s="43" t="str">
        <f>VLOOKUP(C666,'[2]Acha Air Sales Price List'!$B$1:$D$65536,3,FALSE)</f>
        <v>first line keep open</v>
      </c>
      <c r="G666" s="21">
        <f>ROUND(IF(ISBLANK(C666),0,VLOOKUP(C666,'[2]Acha Air Sales Price List'!$B$1:$X$65536,12,FALSE)*$L$14),2)</f>
        <v>0</v>
      </c>
      <c r="H666" s="22">
        <f t="shared" si="17"/>
        <v>0</v>
      </c>
      <c r="I666" s="14"/>
    </row>
    <row r="667" spans="1:9" ht="12.4" hidden="1" customHeight="1">
      <c r="A667" s="13"/>
      <c r="B667" s="1"/>
      <c r="C667" s="37"/>
      <c r="D667" s="138"/>
      <c r="E667" s="139"/>
      <c r="F667" s="43" t="str">
        <f>VLOOKUP(C667,'[2]Acha Air Sales Price List'!$B$1:$D$65536,3,FALSE)</f>
        <v>first line keep open</v>
      </c>
      <c r="G667" s="21">
        <f>ROUND(IF(ISBLANK(C667),0,VLOOKUP(C667,'[2]Acha Air Sales Price List'!$B$1:$X$65536,12,FALSE)*$L$14),2)</f>
        <v>0</v>
      </c>
      <c r="H667" s="22">
        <f>ROUND(IF(ISNUMBER(B667), G667*B667, 0),5)</f>
        <v>0</v>
      </c>
      <c r="I667" s="14"/>
    </row>
    <row r="668" spans="1:9" ht="12" hidden="1" customHeight="1">
      <c r="A668" s="13"/>
      <c r="B668" s="1"/>
      <c r="C668" s="36"/>
      <c r="D668" s="138"/>
      <c r="E668" s="139"/>
      <c r="F668" s="43" t="str">
        <f>VLOOKUP(C668,'[2]Acha Air Sales Price List'!$B$1:$D$65536,3,FALSE)</f>
        <v>first line keep open</v>
      </c>
      <c r="G668" s="21">
        <f>ROUND(IF(ISBLANK(C668),0,VLOOKUP(C668,'[2]Acha Air Sales Price List'!$B$1:$X$65536,12,FALSE)*$L$14),2)</f>
        <v>0</v>
      </c>
      <c r="H668" s="22">
        <f t="shared" ref="H668:H718" si="18">ROUND(IF(ISNUMBER(B668), G668*B668, 0),5)</f>
        <v>0</v>
      </c>
      <c r="I668" s="14"/>
    </row>
    <row r="669" spans="1:9" ht="12.4" hidden="1" customHeight="1">
      <c r="A669" s="13"/>
      <c r="B669" s="1"/>
      <c r="C669" s="36"/>
      <c r="D669" s="138"/>
      <c r="E669" s="139"/>
      <c r="F669" s="43" t="str">
        <f>VLOOKUP(C669,'[2]Acha Air Sales Price List'!$B$1:$D$65536,3,FALSE)</f>
        <v>first line keep open</v>
      </c>
      <c r="G669" s="21">
        <f>ROUND(IF(ISBLANK(C669),0,VLOOKUP(C669,'[2]Acha Air Sales Price List'!$B$1:$X$65536,12,FALSE)*$L$14),2)</f>
        <v>0</v>
      </c>
      <c r="H669" s="22">
        <f t="shared" si="18"/>
        <v>0</v>
      </c>
      <c r="I669" s="14"/>
    </row>
    <row r="670" spans="1:9" ht="12.4" hidden="1" customHeight="1">
      <c r="A670" s="13"/>
      <c r="B670" s="1"/>
      <c r="C670" s="36"/>
      <c r="D670" s="138"/>
      <c r="E670" s="139"/>
      <c r="F670" s="43" t="str">
        <f>VLOOKUP(C670,'[2]Acha Air Sales Price List'!$B$1:$D$65536,3,FALSE)</f>
        <v>first line keep open</v>
      </c>
      <c r="G670" s="21">
        <f>ROUND(IF(ISBLANK(C670),0,VLOOKUP(C670,'[2]Acha Air Sales Price List'!$B$1:$X$65536,12,FALSE)*$L$14),2)</f>
        <v>0</v>
      </c>
      <c r="H670" s="22">
        <f t="shared" si="18"/>
        <v>0</v>
      </c>
      <c r="I670" s="14"/>
    </row>
    <row r="671" spans="1:9" ht="12.4" hidden="1" customHeight="1">
      <c r="A671" s="13"/>
      <c r="B671" s="1"/>
      <c r="C671" s="36"/>
      <c r="D671" s="138"/>
      <c r="E671" s="139"/>
      <c r="F671" s="43" t="str">
        <f>VLOOKUP(C671,'[2]Acha Air Sales Price List'!$B$1:$D$65536,3,FALSE)</f>
        <v>first line keep open</v>
      </c>
      <c r="G671" s="21">
        <f>ROUND(IF(ISBLANK(C671),0,VLOOKUP(C671,'[2]Acha Air Sales Price List'!$B$1:$X$65536,12,FALSE)*$L$14),2)</f>
        <v>0</v>
      </c>
      <c r="H671" s="22">
        <f t="shared" si="18"/>
        <v>0</v>
      </c>
      <c r="I671" s="14"/>
    </row>
    <row r="672" spans="1:9" ht="12.4" hidden="1" customHeight="1">
      <c r="A672" s="13"/>
      <c r="B672" s="1"/>
      <c r="C672" s="36"/>
      <c r="D672" s="138"/>
      <c r="E672" s="139"/>
      <c r="F672" s="43" t="str">
        <f>VLOOKUP(C672,'[2]Acha Air Sales Price List'!$B$1:$D$65536,3,FALSE)</f>
        <v>first line keep open</v>
      </c>
      <c r="G672" s="21">
        <f>ROUND(IF(ISBLANK(C672),0,VLOOKUP(C672,'[2]Acha Air Sales Price List'!$B$1:$X$65536,12,FALSE)*$L$14),2)</f>
        <v>0</v>
      </c>
      <c r="H672" s="22">
        <f t="shared" si="18"/>
        <v>0</v>
      </c>
      <c r="I672" s="14"/>
    </row>
    <row r="673" spans="1:9" ht="12.4" hidden="1" customHeight="1">
      <c r="A673" s="13"/>
      <c r="B673" s="1"/>
      <c r="C673" s="36"/>
      <c r="D673" s="138"/>
      <c r="E673" s="139"/>
      <c r="F673" s="43" t="str">
        <f>VLOOKUP(C673,'[2]Acha Air Sales Price List'!$B$1:$D$65536,3,FALSE)</f>
        <v>first line keep open</v>
      </c>
      <c r="G673" s="21">
        <f>ROUND(IF(ISBLANK(C673),0,VLOOKUP(C673,'[2]Acha Air Sales Price List'!$B$1:$X$65536,12,FALSE)*$L$14),2)</f>
        <v>0</v>
      </c>
      <c r="H673" s="22">
        <f t="shared" si="18"/>
        <v>0</v>
      </c>
      <c r="I673" s="14"/>
    </row>
    <row r="674" spans="1:9" ht="12.4" hidden="1" customHeight="1">
      <c r="A674" s="13"/>
      <c r="B674" s="1"/>
      <c r="C674" s="36"/>
      <c r="D674" s="138"/>
      <c r="E674" s="139"/>
      <c r="F674" s="43" t="str">
        <f>VLOOKUP(C674,'[2]Acha Air Sales Price List'!$B$1:$D$65536,3,FALSE)</f>
        <v>first line keep open</v>
      </c>
      <c r="G674" s="21">
        <f>ROUND(IF(ISBLANK(C674),0,VLOOKUP(C674,'[2]Acha Air Sales Price List'!$B$1:$X$65536,12,FALSE)*$L$14),2)</f>
        <v>0</v>
      </c>
      <c r="H674" s="22">
        <f t="shared" si="18"/>
        <v>0</v>
      </c>
      <c r="I674" s="14"/>
    </row>
    <row r="675" spans="1:9" ht="12.4" hidden="1" customHeight="1">
      <c r="A675" s="13"/>
      <c r="B675" s="1"/>
      <c r="C675" s="36"/>
      <c r="D675" s="138"/>
      <c r="E675" s="139"/>
      <c r="F675" s="43" t="str">
        <f>VLOOKUP(C675,'[2]Acha Air Sales Price List'!$B$1:$D$65536,3,FALSE)</f>
        <v>first line keep open</v>
      </c>
      <c r="G675" s="21">
        <f>ROUND(IF(ISBLANK(C675),0,VLOOKUP(C675,'[2]Acha Air Sales Price List'!$B$1:$X$65536,12,FALSE)*$L$14),2)</f>
        <v>0</v>
      </c>
      <c r="H675" s="22">
        <f t="shared" si="18"/>
        <v>0</v>
      </c>
      <c r="I675" s="14"/>
    </row>
    <row r="676" spans="1:9" ht="12.4" hidden="1" customHeight="1">
      <c r="A676" s="13"/>
      <c r="B676" s="1"/>
      <c r="C676" s="36"/>
      <c r="D676" s="138"/>
      <c r="E676" s="139"/>
      <c r="F676" s="43" t="str">
        <f>VLOOKUP(C676,'[2]Acha Air Sales Price List'!$B$1:$D$65536,3,FALSE)</f>
        <v>first line keep open</v>
      </c>
      <c r="G676" s="21">
        <f>ROUND(IF(ISBLANK(C676),0,VLOOKUP(C676,'[2]Acha Air Sales Price List'!$B$1:$X$65536,12,FALSE)*$L$14),2)</f>
        <v>0</v>
      </c>
      <c r="H676" s="22">
        <f t="shared" si="18"/>
        <v>0</v>
      </c>
      <c r="I676" s="14"/>
    </row>
    <row r="677" spans="1:9" ht="12.4" hidden="1" customHeight="1">
      <c r="A677" s="13"/>
      <c r="B677" s="1"/>
      <c r="C677" s="36"/>
      <c r="D677" s="138"/>
      <c r="E677" s="139"/>
      <c r="F677" s="43" t="str">
        <f>VLOOKUP(C677,'[2]Acha Air Sales Price List'!$B$1:$D$65536,3,FALSE)</f>
        <v>first line keep open</v>
      </c>
      <c r="G677" s="21">
        <f>ROUND(IF(ISBLANK(C677),0,VLOOKUP(C677,'[2]Acha Air Sales Price List'!$B$1:$X$65536,12,FALSE)*$L$14),2)</f>
        <v>0</v>
      </c>
      <c r="H677" s="22">
        <f t="shared" si="18"/>
        <v>0</v>
      </c>
      <c r="I677" s="14"/>
    </row>
    <row r="678" spans="1:9" ht="12.4" hidden="1" customHeight="1">
      <c r="A678" s="13"/>
      <c r="B678" s="1"/>
      <c r="C678" s="36"/>
      <c r="D678" s="138"/>
      <c r="E678" s="139"/>
      <c r="F678" s="43" t="str">
        <f>VLOOKUP(C678,'[2]Acha Air Sales Price List'!$B$1:$D$65536,3,FALSE)</f>
        <v>first line keep open</v>
      </c>
      <c r="G678" s="21">
        <f>ROUND(IF(ISBLANK(C678),0,VLOOKUP(C678,'[2]Acha Air Sales Price List'!$B$1:$X$65536,12,FALSE)*$L$14),2)</f>
        <v>0</v>
      </c>
      <c r="H678" s="22">
        <f t="shared" si="18"/>
        <v>0</v>
      </c>
      <c r="I678" s="14"/>
    </row>
    <row r="679" spans="1:9" ht="12.4" hidden="1" customHeight="1">
      <c r="A679" s="13"/>
      <c r="B679" s="1"/>
      <c r="C679" s="36"/>
      <c r="D679" s="138"/>
      <c r="E679" s="139"/>
      <c r="F679" s="43" t="str">
        <f>VLOOKUP(C679,'[2]Acha Air Sales Price List'!$B$1:$D$65536,3,FALSE)</f>
        <v>first line keep open</v>
      </c>
      <c r="G679" s="21">
        <f>ROUND(IF(ISBLANK(C679),0,VLOOKUP(C679,'[2]Acha Air Sales Price List'!$B$1:$X$65536,12,FALSE)*$L$14),2)</f>
        <v>0</v>
      </c>
      <c r="H679" s="22">
        <f t="shared" si="18"/>
        <v>0</v>
      </c>
      <c r="I679" s="14"/>
    </row>
    <row r="680" spans="1:9" ht="12.4" hidden="1" customHeight="1">
      <c r="A680" s="13"/>
      <c r="B680" s="1"/>
      <c r="C680" s="36"/>
      <c r="D680" s="138"/>
      <c r="E680" s="139"/>
      <c r="F680" s="43" t="str">
        <f>VLOOKUP(C680,'[2]Acha Air Sales Price List'!$B$1:$D$65536,3,FALSE)</f>
        <v>first line keep open</v>
      </c>
      <c r="G680" s="21">
        <f>ROUND(IF(ISBLANK(C680),0,VLOOKUP(C680,'[2]Acha Air Sales Price List'!$B$1:$X$65536,12,FALSE)*$L$14),2)</f>
        <v>0</v>
      </c>
      <c r="H680" s="22">
        <f t="shared" si="18"/>
        <v>0</v>
      </c>
      <c r="I680" s="14"/>
    </row>
    <row r="681" spans="1:9" ht="12.4" hidden="1" customHeight="1">
      <c r="A681" s="13"/>
      <c r="B681" s="1"/>
      <c r="C681" s="36"/>
      <c r="D681" s="138"/>
      <c r="E681" s="139"/>
      <c r="F681" s="43" t="str">
        <f>VLOOKUP(C681,'[2]Acha Air Sales Price List'!$B$1:$D$65536,3,FALSE)</f>
        <v>first line keep open</v>
      </c>
      <c r="G681" s="21">
        <f>ROUND(IF(ISBLANK(C681),0,VLOOKUP(C681,'[2]Acha Air Sales Price List'!$B$1:$X$65536,12,FALSE)*$L$14),2)</f>
        <v>0</v>
      </c>
      <c r="H681" s="22">
        <f t="shared" si="18"/>
        <v>0</v>
      </c>
      <c r="I681" s="14"/>
    </row>
    <row r="682" spans="1:9" ht="12.4" hidden="1" customHeight="1">
      <c r="A682" s="13"/>
      <c r="B682" s="1"/>
      <c r="C682" s="36"/>
      <c r="D682" s="138"/>
      <c r="E682" s="139"/>
      <c r="F682" s="43" t="str">
        <f>VLOOKUP(C682,'[2]Acha Air Sales Price List'!$B$1:$D$65536,3,FALSE)</f>
        <v>first line keep open</v>
      </c>
      <c r="G682" s="21">
        <f>ROUND(IF(ISBLANK(C682),0,VLOOKUP(C682,'[2]Acha Air Sales Price List'!$B$1:$X$65536,12,FALSE)*$L$14),2)</f>
        <v>0</v>
      </c>
      <c r="H682" s="22">
        <f t="shared" si="18"/>
        <v>0</v>
      </c>
      <c r="I682" s="14"/>
    </row>
    <row r="683" spans="1:9" ht="12.4" hidden="1" customHeight="1">
      <c r="A683" s="13"/>
      <c r="B683" s="1"/>
      <c r="C683" s="36"/>
      <c r="D683" s="138"/>
      <c r="E683" s="139"/>
      <c r="F683" s="43" t="str">
        <f>VLOOKUP(C683,'[2]Acha Air Sales Price List'!$B$1:$D$65536,3,FALSE)</f>
        <v>first line keep open</v>
      </c>
      <c r="G683" s="21">
        <f>ROUND(IF(ISBLANK(C683),0,VLOOKUP(C683,'[2]Acha Air Sales Price List'!$B$1:$X$65536,12,FALSE)*$L$14),2)</f>
        <v>0</v>
      </c>
      <c r="H683" s="22">
        <f t="shared" si="18"/>
        <v>0</v>
      </c>
      <c r="I683" s="14"/>
    </row>
    <row r="684" spans="1:9" ht="12.4" hidden="1" customHeight="1">
      <c r="A684" s="13"/>
      <c r="B684" s="1"/>
      <c r="C684" s="36"/>
      <c r="D684" s="138"/>
      <c r="E684" s="139"/>
      <c r="F684" s="43" t="str">
        <f>VLOOKUP(C684,'[2]Acha Air Sales Price List'!$B$1:$D$65536,3,FALSE)</f>
        <v>first line keep open</v>
      </c>
      <c r="G684" s="21">
        <f>ROUND(IF(ISBLANK(C684),0,VLOOKUP(C684,'[2]Acha Air Sales Price List'!$B$1:$X$65536,12,FALSE)*$L$14),2)</f>
        <v>0</v>
      </c>
      <c r="H684" s="22">
        <f t="shared" si="18"/>
        <v>0</v>
      </c>
      <c r="I684" s="14"/>
    </row>
    <row r="685" spans="1:9" ht="12.4" hidden="1" customHeight="1">
      <c r="A685" s="13"/>
      <c r="B685" s="1"/>
      <c r="C685" s="36"/>
      <c r="D685" s="138"/>
      <c r="E685" s="139"/>
      <c r="F685" s="43" t="str">
        <f>VLOOKUP(C685,'[2]Acha Air Sales Price List'!$B$1:$D$65536,3,FALSE)</f>
        <v>first line keep open</v>
      </c>
      <c r="G685" s="21">
        <f>ROUND(IF(ISBLANK(C685),0,VLOOKUP(C685,'[2]Acha Air Sales Price List'!$B$1:$X$65536,12,FALSE)*$L$14),2)</f>
        <v>0</v>
      </c>
      <c r="H685" s="22">
        <f t="shared" si="18"/>
        <v>0</v>
      </c>
      <c r="I685" s="14"/>
    </row>
    <row r="686" spans="1:9" ht="12.4" hidden="1" customHeight="1">
      <c r="A686" s="13"/>
      <c r="B686" s="1"/>
      <c r="C686" s="36"/>
      <c r="D686" s="138"/>
      <c r="E686" s="139"/>
      <c r="F686" s="43" t="str">
        <f>VLOOKUP(C686,'[2]Acha Air Sales Price List'!$B$1:$D$65536,3,FALSE)</f>
        <v>first line keep open</v>
      </c>
      <c r="G686" s="21">
        <f>ROUND(IF(ISBLANK(C686),0,VLOOKUP(C686,'[2]Acha Air Sales Price List'!$B$1:$X$65536,12,FALSE)*$L$14),2)</f>
        <v>0</v>
      </c>
      <c r="H686" s="22">
        <f t="shared" si="18"/>
        <v>0</v>
      </c>
      <c r="I686" s="14"/>
    </row>
    <row r="687" spans="1:9" ht="12.4" hidden="1" customHeight="1">
      <c r="A687" s="13"/>
      <c r="B687" s="1"/>
      <c r="C687" s="36"/>
      <c r="D687" s="138"/>
      <c r="E687" s="139"/>
      <c r="F687" s="43" t="str">
        <f>VLOOKUP(C687,'[2]Acha Air Sales Price List'!$B$1:$D$65536,3,FALSE)</f>
        <v>first line keep open</v>
      </c>
      <c r="G687" s="21">
        <f>ROUND(IF(ISBLANK(C687),0,VLOOKUP(C687,'[2]Acha Air Sales Price List'!$B$1:$X$65536,12,FALSE)*$L$14),2)</f>
        <v>0</v>
      </c>
      <c r="H687" s="22">
        <f t="shared" si="18"/>
        <v>0</v>
      </c>
      <c r="I687" s="14"/>
    </row>
    <row r="688" spans="1:9" ht="12.4" hidden="1" customHeight="1">
      <c r="A688" s="13"/>
      <c r="B688" s="1"/>
      <c r="C688" s="36"/>
      <c r="D688" s="138"/>
      <c r="E688" s="139"/>
      <c r="F688" s="43" t="str">
        <f>VLOOKUP(C688,'[2]Acha Air Sales Price List'!$B$1:$D$65536,3,FALSE)</f>
        <v>first line keep open</v>
      </c>
      <c r="G688" s="21">
        <f>ROUND(IF(ISBLANK(C688),0,VLOOKUP(C688,'[2]Acha Air Sales Price List'!$B$1:$X$65536,12,FALSE)*$L$14),2)</f>
        <v>0</v>
      </c>
      <c r="H688" s="22">
        <f t="shared" si="18"/>
        <v>0</v>
      </c>
      <c r="I688" s="14"/>
    </row>
    <row r="689" spans="1:9" ht="12.4" hidden="1" customHeight="1">
      <c r="A689" s="13"/>
      <c r="B689" s="1"/>
      <c r="C689" s="36"/>
      <c r="D689" s="138"/>
      <c r="E689" s="139"/>
      <c r="F689" s="43" t="str">
        <f>VLOOKUP(C689,'[2]Acha Air Sales Price List'!$B$1:$D$65536,3,FALSE)</f>
        <v>first line keep open</v>
      </c>
      <c r="G689" s="21">
        <f>ROUND(IF(ISBLANK(C689),0,VLOOKUP(C689,'[2]Acha Air Sales Price List'!$B$1:$X$65536,12,FALSE)*$L$14),2)</f>
        <v>0</v>
      </c>
      <c r="H689" s="22">
        <f t="shared" si="18"/>
        <v>0</v>
      </c>
      <c r="I689" s="14"/>
    </row>
    <row r="690" spans="1:9" ht="12.4" hidden="1" customHeight="1">
      <c r="A690" s="13"/>
      <c r="B690" s="1"/>
      <c r="C690" s="36"/>
      <c r="D690" s="138"/>
      <c r="E690" s="139"/>
      <c r="F690" s="43" t="str">
        <f>VLOOKUP(C690,'[2]Acha Air Sales Price List'!$B$1:$D$65536,3,FALSE)</f>
        <v>first line keep open</v>
      </c>
      <c r="G690" s="21">
        <f>ROUND(IF(ISBLANK(C690),0,VLOOKUP(C690,'[2]Acha Air Sales Price List'!$B$1:$X$65536,12,FALSE)*$L$14),2)</f>
        <v>0</v>
      </c>
      <c r="H690" s="22">
        <f t="shared" si="18"/>
        <v>0</v>
      </c>
      <c r="I690" s="14"/>
    </row>
    <row r="691" spans="1:9" ht="12.4" hidden="1" customHeight="1">
      <c r="A691" s="13"/>
      <c r="B691" s="1"/>
      <c r="C691" s="37"/>
      <c r="D691" s="138"/>
      <c r="E691" s="139"/>
      <c r="F691" s="43" t="str">
        <f>VLOOKUP(C691,'[2]Acha Air Sales Price List'!$B$1:$D$65536,3,FALSE)</f>
        <v>first line keep open</v>
      </c>
      <c r="G691" s="21">
        <f>ROUND(IF(ISBLANK(C691),0,VLOOKUP(C691,'[2]Acha Air Sales Price List'!$B$1:$X$65536,12,FALSE)*$L$14),2)</f>
        <v>0</v>
      </c>
      <c r="H691" s="22">
        <f t="shared" si="18"/>
        <v>0</v>
      </c>
      <c r="I691" s="14"/>
    </row>
    <row r="692" spans="1:9" ht="12" hidden="1" customHeight="1">
      <c r="A692" s="13"/>
      <c r="B692" s="1"/>
      <c r="C692" s="36"/>
      <c r="D692" s="138"/>
      <c r="E692" s="139"/>
      <c r="F692" s="43" t="str">
        <f>VLOOKUP(C692,'[2]Acha Air Sales Price List'!$B$1:$D$65536,3,FALSE)</f>
        <v>first line keep open</v>
      </c>
      <c r="G692" s="21">
        <f>ROUND(IF(ISBLANK(C692),0,VLOOKUP(C692,'[2]Acha Air Sales Price List'!$B$1:$X$65536,12,FALSE)*$L$14),2)</f>
        <v>0</v>
      </c>
      <c r="H692" s="22">
        <f t="shared" si="18"/>
        <v>0</v>
      </c>
      <c r="I692" s="14"/>
    </row>
    <row r="693" spans="1:9" ht="12.4" hidden="1" customHeight="1">
      <c r="A693" s="13"/>
      <c r="B693" s="1"/>
      <c r="C693" s="36"/>
      <c r="D693" s="138"/>
      <c r="E693" s="139"/>
      <c r="F693" s="43" t="str">
        <f>VLOOKUP(C693,'[2]Acha Air Sales Price List'!$B$1:$D$65536,3,FALSE)</f>
        <v>first line keep open</v>
      </c>
      <c r="G693" s="21">
        <f>ROUND(IF(ISBLANK(C693),0,VLOOKUP(C693,'[2]Acha Air Sales Price List'!$B$1:$X$65536,12,FALSE)*$L$14),2)</f>
        <v>0</v>
      </c>
      <c r="H693" s="22">
        <f t="shared" si="18"/>
        <v>0</v>
      </c>
      <c r="I693" s="14"/>
    </row>
    <row r="694" spans="1:9" ht="12.4" hidden="1" customHeight="1">
      <c r="A694" s="13"/>
      <c r="B694" s="1"/>
      <c r="C694" s="36"/>
      <c r="D694" s="138"/>
      <c r="E694" s="139"/>
      <c r="F694" s="43" t="str">
        <f>VLOOKUP(C694,'[2]Acha Air Sales Price List'!$B$1:$D$65536,3,FALSE)</f>
        <v>first line keep open</v>
      </c>
      <c r="G694" s="21">
        <f>ROUND(IF(ISBLANK(C694),0,VLOOKUP(C694,'[2]Acha Air Sales Price List'!$B$1:$X$65536,12,FALSE)*$L$14),2)</f>
        <v>0</v>
      </c>
      <c r="H694" s="22">
        <f t="shared" si="18"/>
        <v>0</v>
      </c>
      <c r="I694" s="14"/>
    </row>
    <row r="695" spans="1:9" ht="12.4" hidden="1" customHeight="1">
      <c r="A695" s="13"/>
      <c r="B695" s="1"/>
      <c r="C695" s="36"/>
      <c r="D695" s="138"/>
      <c r="E695" s="139"/>
      <c r="F695" s="43" t="str">
        <f>VLOOKUP(C695,'[2]Acha Air Sales Price List'!$B$1:$D$65536,3,FALSE)</f>
        <v>first line keep open</v>
      </c>
      <c r="G695" s="21">
        <f>ROUND(IF(ISBLANK(C695),0,VLOOKUP(C695,'[2]Acha Air Sales Price List'!$B$1:$X$65536,12,FALSE)*$L$14),2)</f>
        <v>0</v>
      </c>
      <c r="H695" s="22">
        <f t="shared" si="18"/>
        <v>0</v>
      </c>
      <c r="I695" s="14"/>
    </row>
    <row r="696" spans="1:9" ht="12.4" hidden="1" customHeight="1">
      <c r="A696" s="13"/>
      <c r="B696" s="1"/>
      <c r="C696" s="36"/>
      <c r="D696" s="138"/>
      <c r="E696" s="139"/>
      <c r="F696" s="43" t="str">
        <f>VLOOKUP(C696,'[2]Acha Air Sales Price List'!$B$1:$D$65536,3,FALSE)</f>
        <v>first line keep open</v>
      </c>
      <c r="G696" s="21">
        <f>ROUND(IF(ISBLANK(C696),0,VLOOKUP(C696,'[2]Acha Air Sales Price List'!$B$1:$X$65536,12,FALSE)*$L$14),2)</f>
        <v>0</v>
      </c>
      <c r="H696" s="22">
        <f t="shared" si="18"/>
        <v>0</v>
      </c>
      <c r="I696" s="14"/>
    </row>
    <row r="697" spans="1:9" ht="12.4" hidden="1" customHeight="1">
      <c r="A697" s="13"/>
      <c r="B697" s="1"/>
      <c r="C697" s="36"/>
      <c r="D697" s="138"/>
      <c r="E697" s="139"/>
      <c r="F697" s="43" t="str">
        <f>VLOOKUP(C697,'[2]Acha Air Sales Price List'!$B$1:$D$65536,3,FALSE)</f>
        <v>first line keep open</v>
      </c>
      <c r="G697" s="21">
        <f>ROUND(IF(ISBLANK(C697),0,VLOOKUP(C697,'[2]Acha Air Sales Price List'!$B$1:$X$65536,12,FALSE)*$L$14),2)</f>
        <v>0</v>
      </c>
      <c r="H697" s="22">
        <f t="shared" si="18"/>
        <v>0</v>
      </c>
      <c r="I697" s="14"/>
    </row>
    <row r="698" spans="1:9" ht="12.4" hidden="1" customHeight="1">
      <c r="A698" s="13"/>
      <c r="B698" s="1"/>
      <c r="C698" s="36"/>
      <c r="D698" s="138"/>
      <c r="E698" s="139"/>
      <c r="F698" s="43" t="str">
        <f>VLOOKUP(C698,'[2]Acha Air Sales Price List'!$B$1:$D$65536,3,FALSE)</f>
        <v>first line keep open</v>
      </c>
      <c r="G698" s="21">
        <f>ROUND(IF(ISBLANK(C698),0,VLOOKUP(C698,'[2]Acha Air Sales Price List'!$B$1:$X$65536,12,FALSE)*$L$14),2)</f>
        <v>0</v>
      </c>
      <c r="H698" s="22">
        <f t="shared" si="18"/>
        <v>0</v>
      </c>
      <c r="I698" s="14"/>
    </row>
    <row r="699" spans="1:9" ht="12.4" hidden="1" customHeight="1">
      <c r="A699" s="13"/>
      <c r="B699" s="1"/>
      <c r="C699" s="36"/>
      <c r="D699" s="138"/>
      <c r="E699" s="139"/>
      <c r="F699" s="43" t="str">
        <f>VLOOKUP(C699,'[2]Acha Air Sales Price List'!$B$1:$D$65536,3,FALSE)</f>
        <v>first line keep open</v>
      </c>
      <c r="G699" s="21">
        <f>ROUND(IF(ISBLANK(C699),0,VLOOKUP(C699,'[2]Acha Air Sales Price List'!$B$1:$X$65536,12,FALSE)*$L$14),2)</f>
        <v>0</v>
      </c>
      <c r="H699" s="22">
        <f t="shared" si="18"/>
        <v>0</v>
      </c>
      <c r="I699" s="14"/>
    </row>
    <row r="700" spans="1:9" ht="12.4" hidden="1" customHeight="1">
      <c r="A700" s="13"/>
      <c r="B700" s="1"/>
      <c r="C700" s="36"/>
      <c r="D700" s="138"/>
      <c r="E700" s="139"/>
      <c r="F700" s="43" t="str">
        <f>VLOOKUP(C700,'[2]Acha Air Sales Price List'!$B$1:$D$65536,3,FALSE)</f>
        <v>first line keep open</v>
      </c>
      <c r="G700" s="21">
        <f>ROUND(IF(ISBLANK(C700),0,VLOOKUP(C700,'[2]Acha Air Sales Price List'!$B$1:$X$65536,12,FALSE)*$L$14),2)</f>
        <v>0</v>
      </c>
      <c r="H700" s="22">
        <f t="shared" si="18"/>
        <v>0</v>
      </c>
      <c r="I700" s="14"/>
    </row>
    <row r="701" spans="1:9" ht="12.4" hidden="1" customHeight="1">
      <c r="A701" s="13"/>
      <c r="B701" s="1"/>
      <c r="C701" s="36"/>
      <c r="D701" s="138"/>
      <c r="E701" s="139"/>
      <c r="F701" s="43" t="str">
        <f>VLOOKUP(C701,'[2]Acha Air Sales Price List'!$B$1:$D$65536,3,FALSE)</f>
        <v>first line keep open</v>
      </c>
      <c r="G701" s="21">
        <f>ROUND(IF(ISBLANK(C701),0,VLOOKUP(C701,'[2]Acha Air Sales Price List'!$B$1:$X$65536,12,FALSE)*$L$14),2)</f>
        <v>0</v>
      </c>
      <c r="H701" s="22">
        <f t="shared" si="18"/>
        <v>0</v>
      </c>
      <c r="I701" s="14"/>
    </row>
    <row r="702" spans="1:9" ht="12.4" hidden="1" customHeight="1">
      <c r="A702" s="13"/>
      <c r="B702" s="1"/>
      <c r="C702" s="36"/>
      <c r="D702" s="138"/>
      <c r="E702" s="139"/>
      <c r="F702" s="43" t="str">
        <f>VLOOKUP(C702,'[2]Acha Air Sales Price List'!$B$1:$D$65536,3,FALSE)</f>
        <v>first line keep open</v>
      </c>
      <c r="G702" s="21">
        <f>ROUND(IF(ISBLANK(C702),0,VLOOKUP(C702,'[2]Acha Air Sales Price List'!$B$1:$X$65536,12,FALSE)*$L$14),2)</f>
        <v>0</v>
      </c>
      <c r="H702" s="22">
        <f t="shared" si="18"/>
        <v>0</v>
      </c>
      <c r="I702" s="14"/>
    </row>
    <row r="703" spans="1:9" ht="12.4" hidden="1" customHeight="1">
      <c r="A703" s="13"/>
      <c r="B703" s="1"/>
      <c r="C703" s="36"/>
      <c r="D703" s="138"/>
      <c r="E703" s="139"/>
      <c r="F703" s="43" t="str">
        <f>VLOOKUP(C703,'[2]Acha Air Sales Price List'!$B$1:$D$65536,3,FALSE)</f>
        <v>first line keep open</v>
      </c>
      <c r="G703" s="21">
        <f>ROUND(IF(ISBLANK(C703),0,VLOOKUP(C703,'[2]Acha Air Sales Price List'!$B$1:$X$65536,12,FALSE)*$L$14),2)</f>
        <v>0</v>
      </c>
      <c r="H703" s="22">
        <f t="shared" si="18"/>
        <v>0</v>
      </c>
      <c r="I703" s="14"/>
    </row>
    <row r="704" spans="1:9" ht="12.4" hidden="1" customHeight="1">
      <c r="A704" s="13"/>
      <c r="B704" s="1"/>
      <c r="C704" s="36"/>
      <c r="D704" s="138"/>
      <c r="E704" s="139"/>
      <c r="F704" s="43" t="str">
        <f>VLOOKUP(C704,'[2]Acha Air Sales Price List'!$B$1:$D$65536,3,FALSE)</f>
        <v>first line keep open</v>
      </c>
      <c r="G704" s="21">
        <f>ROUND(IF(ISBLANK(C704),0,VLOOKUP(C704,'[2]Acha Air Sales Price List'!$B$1:$X$65536,12,FALSE)*$L$14),2)</f>
        <v>0</v>
      </c>
      <c r="H704" s="22">
        <f t="shared" si="18"/>
        <v>0</v>
      </c>
      <c r="I704" s="14"/>
    </row>
    <row r="705" spans="1:9" ht="12.4" hidden="1" customHeight="1">
      <c r="A705" s="13"/>
      <c r="B705" s="1"/>
      <c r="C705" s="36"/>
      <c r="D705" s="138"/>
      <c r="E705" s="139"/>
      <c r="F705" s="43" t="str">
        <f>VLOOKUP(C705,'[2]Acha Air Sales Price List'!$B$1:$D$65536,3,FALSE)</f>
        <v>first line keep open</v>
      </c>
      <c r="G705" s="21">
        <f>ROUND(IF(ISBLANK(C705),0,VLOOKUP(C705,'[2]Acha Air Sales Price List'!$B$1:$X$65536,12,FALSE)*$L$14),2)</f>
        <v>0</v>
      </c>
      <c r="H705" s="22">
        <f t="shared" si="18"/>
        <v>0</v>
      </c>
      <c r="I705" s="14"/>
    </row>
    <row r="706" spans="1:9" ht="12.4" hidden="1" customHeight="1">
      <c r="A706" s="13"/>
      <c r="B706" s="1"/>
      <c r="C706" s="36"/>
      <c r="D706" s="138"/>
      <c r="E706" s="139"/>
      <c r="F706" s="43" t="str">
        <f>VLOOKUP(C706,'[2]Acha Air Sales Price List'!$B$1:$D$65536,3,FALSE)</f>
        <v>first line keep open</v>
      </c>
      <c r="G706" s="21">
        <f>ROUND(IF(ISBLANK(C706),0,VLOOKUP(C706,'[2]Acha Air Sales Price List'!$B$1:$X$65536,12,FALSE)*$L$14),2)</f>
        <v>0</v>
      </c>
      <c r="H706" s="22">
        <f t="shared" si="18"/>
        <v>0</v>
      </c>
      <c r="I706" s="14"/>
    </row>
    <row r="707" spans="1:9" ht="12.4" hidden="1" customHeight="1">
      <c r="A707" s="13"/>
      <c r="B707" s="1"/>
      <c r="C707" s="36"/>
      <c r="D707" s="138"/>
      <c r="E707" s="139"/>
      <c r="F707" s="43" t="str">
        <f>VLOOKUP(C707,'[2]Acha Air Sales Price List'!$B$1:$D$65536,3,FALSE)</f>
        <v>first line keep open</v>
      </c>
      <c r="G707" s="21">
        <f>ROUND(IF(ISBLANK(C707),0,VLOOKUP(C707,'[2]Acha Air Sales Price List'!$B$1:$X$65536,12,FALSE)*$L$14),2)</f>
        <v>0</v>
      </c>
      <c r="H707" s="22">
        <f t="shared" si="18"/>
        <v>0</v>
      </c>
      <c r="I707" s="14"/>
    </row>
    <row r="708" spans="1:9" ht="12.4" hidden="1" customHeight="1">
      <c r="A708" s="13"/>
      <c r="B708" s="1"/>
      <c r="C708" s="36"/>
      <c r="D708" s="138"/>
      <c r="E708" s="139"/>
      <c r="F708" s="43" t="str">
        <f>VLOOKUP(C708,'[2]Acha Air Sales Price List'!$B$1:$D$65536,3,FALSE)</f>
        <v>first line keep open</v>
      </c>
      <c r="G708" s="21">
        <f>ROUND(IF(ISBLANK(C708),0,VLOOKUP(C708,'[2]Acha Air Sales Price List'!$B$1:$X$65536,12,FALSE)*$L$14),2)</f>
        <v>0</v>
      </c>
      <c r="H708" s="22">
        <f t="shared" si="18"/>
        <v>0</v>
      </c>
      <c r="I708" s="14"/>
    </row>
    <row r="709" spans="1:9" ht="12.4" hidden="1" customHeight="1">
      <c r="A709" s="13"/>
      <c r="B709" s="1"/>
      <c r="C709" s="36"/>
      <c r="D709" s="138"/>
      <c r="E709" s="139"/>
      <c r="F709" s="43" t="str">
        <f>VLOOKUP(C709,'[2]Acha Air Sales Price List'!$B$1:$D$65536,3,FALSE)</f>
        <v>first line keep open</v>
      </c>
      <c r="G709" s="21">
        <f>ROUND(IF(ISBLANK(C709),0,VLOOKUP(C709,'[2]Acha Air Sales Price List'!$B$1:$X$65536,12,FALSE)*$L$14),2)</f>
        <v>0</v>
      </c>
      <c r="H709" s="22">
        <f t="shared" si="18"/>
        <v>0</v>
      </c>
      <c r="I709" s="14"/>
    </row>
    <row r="710" spans="1:9" ht="12.4" hidden="1" customHeight="1">
      <c r="A710" s="13"/>
      <c r="B710" s="1"/>
      <c r="C710" s="36"/>
      <c r="D710" s="138"/>
      <c r="E710" s="139"/>
      <c r="F710" s="43" t="str">
        <f>VLOOKUP(C710,'[2]Acha Air Sales Price List'!$B$1:$D$65536,3,FALSE)</f>
        <v>first line keep open</v>
      </c>
      <c r="G710" s="21">
        <f>ROUND(IF(ISBLANK(C710),0,VLOOKUP(C710,'[2]Acha Air Sales Price List'!$B$1:$X$65536,12,FALSE)*$L$14),2)</f>
        <v>0</v>
      </c>
      <c r="H710" s="22">
        <f t="shared" si="18"/>
        <v>0</v>
      </c>
      <c r="I710" s="14"/>
    </row>
    <row r="711" spans="1:9" ht="12.4" hidden="1" customHeight="1">
      <c r="A711" s="13"/>
      <c r="B711" s="1"/>
      <c r="C711" s="36"/>
      <c r="D711" s="138"/>
      <c r="E711" s="139"/>
      <c r="F711" s="43" t="str">
        <f>VLOOKUP(C711,'[2]Acha Air Sales Price List'!$B$1:$D$65536,3,FALSE)</f>
        <v>first line keep open</v>
      </c>
      <c r="G711" s="21">
        <f>ROUND(IF(ISBLANK(C711),0,VLOOKUP(C711,'[2]Acha Air Sales Price List'!$B$1:$X$65536,12,FALSE)*$L$14),2)</f>
        <v>0</v>
      </c>
      <c r="H711" s="22">
        <f t="shared" si="18"/>
        <v>0</v>
      </c>
      <c r="I711" s="14"/>
    </row>
    <row r="712" spans="1:9" ht="12.4" hidden="1" customHeight="1">
      <c r="A712" s="13"/>
      <c r="B712" s="1"/>
      <c r="C712" s="36"/>
      <c r="D712" s="138"/>
      <c r="E712" s="139"/>
      <c r="F712" s="43" t="str">
        <f>VLOOKUP(C712,'[2]Acha Air Sales Price List'!$B$1:$D$65536,3,FALSE)</f>
        <v>first line keep open</v>
      </c>
      <c r="G712" s="21">
        <f>ROUND(IF(ISBLANK(C712),0,VLOOKUP(C712,'[2]Acha Air Sales Price List'!$B$1:$X$65536,12,FALSE)*$L$14),2)</f>
        <v>0</v>
      </c>
      <c r="H712" s="22">
        <f t="shared" si="18"/>
        <v>0</v>
      </c>
      <c r="I712" s="14"/>
    </row>
    <row r="713" spans="1:9" ht="12.4" hidden="1" customHeight="1">
      <c r="A713" s="13"/>
      <c r="B713" s="1"/>
      <c r="C713" s="36"/>
      <c r="D713" s="138"/>
      <c r="E713" s="139"/>
      <c r="F713" s="43" t="str">
        <f>VLOOKUP(C713,'[2]Acha Air Sales Price List'!$B$1:$D$65536,3,FALSE)</f>
        <v>first line keep open</v>
      </c>
      <c r="G713" s="21">
        <f>ROUND(IF(ISBLANK(C713),0,VLOOKUP(C713,'[2]Acha Air Sales Price List'!$B$1:$X$65536,12,FALSE)*$L$14),2)</f>
        <v>0</v>
      </c>
      <c r="H713" s="22">
        <f t="shared" si="18"/>
        <v>0</v>
      </c>
      <c r="I713" s="14"/>
    </row>
    <row r="714" spans="1:9" ht="12.4" hidden="1" customHeight="1">
      <c r="A714" s="13"/>
      <c r="B714" s="1"/>
      <c r="C714" s="36"/>
      <c r="D714" s="138"/>
      <c r="E714" s="139"/>
      <c r="F714" s="43" t="str">
        <f>VLOOKUP(C714,'[2]Acha Air Sales Price List'!$B$1:$D$65536,3,FALSE)</f>
        <v>first line keep open</v>
      </c>
      <c r="G714" s="21">
        <f>ROUND(IF(ISBLANK(C714),0,VLOOKUP(C714,'[2]Acha Air Sales Price List'!$B$1:$X$65536,12,FALSE)*$L$14),2)</f>
        <v>0</v>
      </c>
      <c r="H714" s="22">
        <f t="shared" si="18"/>
        <v>0</v>
      </c>
      <c r="I714" s="14"/>
    </row>
    <row r="715" spans="1:9" ht="12.4" hidden="1" customHeight="1">
      <c r="A715" s="13"/>
      <c r="B715" s="1"/>
      <c r="C715" s="36"/>
      <c r="D715" s="138"/>
      <c r="E715" s="139"/>
      <c r="F715" s="43" t="str">
        <f>VLOOKUP(C715,'[2]Acha Air Sales Price List'!$B$1:$D$65536,3,FALSE)</f>
        <v>first line keep open</v>
      </c>
      <c r="G715" s="21">
        <f>ROUND(IF(ISBLANK(C715),0,VLOOKUP(C715,'[2]Acha Air Sales Price List'!$B$1:$X$65536,12,FALSE)*$L$14),2)</f>
        <v>0</v>
      </c>
      <c r="H715" s="22">
        <f t="shared" si="18"/>
        <v>0</v>
      </c>
      <c r="I715" s="14"/>
    </row>
    <row r="716" spans="1:9" ht="12.4" hidden="1" customHeight="1">
      <c r="A716" s="13"/>
      <c r="B716" s="1"/>
      <c r="C716" s="36"/>
      <c r="D716" s="138"/>
      <c r="E716" s="139"/>
      <c r="F716" s="43" t="str">
        <f>VLOOKUP(C716,'[2]Acha Air Sales Price List'!$B$1:$D$65536,3,FALSE)</f>
        <v>first line keep open</v>
      </c>
      <c r="G716" s="21">
        <f>ROUND(IF(ISBLANK(C716),0,VLOOKUP(C716,'[2]Acha Air Sales Price List'!$B$1:$X$65536,12,FALSE)*$L$14),2)</f>
        <v>0</v>
      </c>
      <c r="H716" s="22">
        <f t="shared" si="18"/>
        <v>0</v>
      </c>
      <c r="I716" s="14"/>
    </row>
    <row r="717" spans="1:9" ht="12.4" hidden="1" customHeight="1">
      <c r="A717" s="13"/>
      <c r="B717" s="1"/>
      <c r="C717" s="36"/>
      <c r="D717" s="138"/>
      <c r="E717" s="139"/>
      <c r="F717" s="43" t="str">
        <f>VLOOKUP(C717,'[2]Acha Air Sales Price List'!$B$1:$D$65536,3,FALSE)</f>
        <v>first line keep open</v>
      </c>
      <c r="G717" s="21">
        <f>ROUND(IF(ISBLANK(C717),0,VLOOKUP(C717,'[2]Acha Air Sales Price List'!$B$1:$X$65536,12,FALSE)*$L$14),2)</f>
        <v>0</v>
      </c>
      <c r="H717" s="22">
        <f t="shared" si="18"/>
        <v>0</v>
      </c>
      <c r="I717" s="14"/>
    </row>
    <row r="718" spans="1:9" ht="12.4" hidden="1" customHeight="1">
      <c r="A718" s="13"/>
      <c r="B718" s="1"/>
      <c r="C718" s="36"/>
      <c r="D718" s="138"/>
      <c r="E718" s="139"/>
      <c r="F718" s="43" t="str">
        <f>VLOOKUP(C718,'[2]Acha Air Sales Price List'!$B$1:$D$65536,3,FALSE)</f>
        <v>first line keep open</v>
      </c>
      <c r="G718" s="21">
        <f>ROUND(IF(ISBLANK(C718),0,VLOOKUP(C718,'[2]Acha Air Sales Price List'!$B$1:$X$65536,12,FALSE)*$L$14),2)</f>
        <v>0</v>
      </c>
      <c r="H718" s="22">
        <f t="shared" si="18"/>
        <v>0</v>
      </c>
      <c r="I718" s="14"/>
    </row>
    <row r="719" spans="1:9" ht="12.4" hidden="1" customHeight="1">
      <c r="A719" s="13"/>
      <c r="B719" s="1"/>
      <c r="C719" s="37"/>
      <c r="D719" s="138"/>
      <c r="E719" s="139"/>
      <c r="F719" s="43" t="str">
        <f>VLOOKUP(C719,'[2]Acha Air Sales Price List'!$B$1:$D$65536,3,FALSE)</f>
        <v>first line keep open</v>
      </c>
      <c r="G719" s="21">
        <f>ROUND(IF(ISBLANK(C719),0,VLOOKUP(C719,'[2]Acha Air Sales Price List'!$B$1:$X$65536,12,FALSE)*$L$14),2)</f>
        <v>0</v>
      </c>
      <c r="H719" s="22">
        <f>ROUND(IF(ISNUMBER(B719), G719*B719, 0),5)</f>
        <v>0</v>
      </c>
      <c r="I719" s="14"/>
    </row>
    <row r="720" spans="1:9" ht="12" hidden="1" customHeight="1">
      <c r="A720" s="13"/>
      <c r="B720" s="1"/>
      <c r="C720" s="36"/>
      <c r="D720" s="138"/>
      <c r="E720" s="139"/>
      <c r="F720" s="43" t="str">
        <f>VLOOKUP(C720,'[2]Acha Air Sales Price List'!$B$1:$D$65536,3,FALSE)</f>
        <v>first line keep open</v>
      </c>
      <c r="G720" s="21">
        <f>ROUND(IF(ISBLANK(C720),0,VLOOKUP(C720,'[2]Acha Air Sales Price List'!$B$1:$X$65536,12,FALSE)*$L$14),2)</f>
        <v>0</v>
      </c>
      <c r="H720" s="22">
        <f t="shared" ref="H720:H736" si="19">ROUND(IF(ISNUMBER(B720), G720*B720, 0),5)</f>
        <v>0</v>
      </c>
      <c r="I720" s="14"/>
    </row>
    <row r="721" spans="1:9" ht="12.4" hidden="1" customHeight="1">
      <c r="A721" s="13"/>
      <c r="B721" s="1"/>
      <c r="C721" s="36"/>
      <c r="D721" s="138"/>
      <c r="E721" s="139"/>
      <c r="F721" s="43" t="str">
        <f>VLOOKUP(C721,'[2]Acha Air Sales Price List'!$B$1:$D$65536,3,FALSE)</f>
        <v>first line keep open</v>
      </c>
      <c r="G721" s="21">
        <f>ROUND(IF(ISBLANK(C721),0,VLOOKUP(C721,'[2]Acha Air Sales Price List'!$B$1:$X$65536,12,FALSE)*$L$14),2)</f>
        <v>0</v>
      </c>
      <c r="H721" s="22">
        <f t="shared" si="19"/>
        <v>0</v>
      </c>
      <c r="I721" s="14"/>
    </row>
    <row r="722" spans="1:9" ht="12.4" hidden="1" customHeight="1">
      <c r="A722" s="13"/>
      <c r="B722" s="1"/>
      <c r="C722" s="36"/>
      <c r="D722" s="138"/>
      <c r="E722" s="139"/>
      <c r="F722" s="43" t="str">
        <f>VLOOKUP(C722,'[2]Acha Air Sales Price List'!$B$1:$D$65536,3,FALSE)</f>
        <v>first line keep open</v>
      </c>
      <c r="G722" s="21">
        <f>ROUND(IF(ISBLANK(C722),0,VLOOKUP(C722,'[2]Acha Air Sales Price List'!$B$1:$X$65536,12,FALSE)*$L$14),2)</f>
        <v>0</v>
      </c>
      <c r="H722" s="22">
        <f t="shared" si="19"/>
        <v>0</v>
      </c>
      <c r="I722" s="14"/>
    </row>
    <row r="723" spans="1:9" ht="12.4" hidden="1" customHeight="1">
      <c r="A723" s="13"/>
      <c r="B723" s="1"/>
      <c r="C723" s="36"/>
      <c r="D723" s="138"/>
      <c r="E723" s="139"/>
      <c r="F723" s="43" t="str">
        <f>VLOOKUP(C723,'[2]Acha Air Sales Price List'!$B$1:$D$65536,3,FALSE)</f>
        <v>first line keep open</v>
      </c>
      <c r="G723" s="21">
        <f>ROUND(IF(ISBLANK(C723),0,VLOOKUP(C723,'[2]Acha Air Sales Price List'!$B$1:$X$65536,12,FALSE)*$L$14),2)</f>
        <v>0</v>
      </c>
      <c r="H723" s="22">
        <f t="shared" si="19"/>
        <v>0</v>
      </c>
      <c r="I723" s="14"/>
    </row>
    <row r="724" spans="1:9" ht="12.4" hidden="1" customHeight="1">
      <c r="A724" s="13"/>
      <c r="B724" s="1"/>
      <c r="C724" s="36"/>
      <c r="D724" s="138"/>
      <c r="E724" s="139"/>
      <c r="F724" s="43" t="str">
        <f>VLOOKUP(C724,'[2]Acha Air Sales Price List'!$B$1:$D$65536,3,FALSE)</f>
        <v>first line keep open</v>
      </c>
      <c r="G724" s="21">
        <f>ROUND(IF(ISBLANK(C724),0,VLOOKUP(C724,'[2]Acha Air Sales Price List'!$B$1:$X$65536,12,FALSE)*$L$14),2)</f>
        <v>0</v>
      </c>
      <c r="H724" s="22">
        <f t="shared" si="19"/>
        <v>0</v>
      </c>
      <c r="I724" s="14"/>
    </row>
    <row r="725" spans="1:9" ht="12.4" hidden="1" customHeight="1">
      <c r="A725" s="13"/>
      <c r="B725" s="1"/>
      <c r="C725" s="36"/>
      <c r="D725" s="138"/>
      <c r="E725" s="139"/>
      <c r="F725" s="43" t="str">
        <f>VLOOKUP(C725,'[2]Acha Air Sales Price List'!$B$1:$D$65536,3,FALSE)</f>
        <v>first line keep open</v>
      </c>
      <c r="G725" s="21">
        <f>ROUND(IF(ISBLANK(C725),0,VLOOKUP(C725,'[2]Acha Air Sales Price List'!$B$1:$X$65536,12,FALSE)*$L$14),2)</f>
        <v>0</v>
      </c>
      <c r="H725" s="22">
        <f t="shared" si="19"/>
        <v>0</v>
      </c>
      <c r="I725" s="14"/>
    </row>
    <row r="726" spans="1:9" ht="12.4" hidden="1" customHeight="1">
      <c r="A726" s="13"/>
      <c r="B726" s="1"/>
      <c r="C726" s="36"/>
      <c r="D726" s="138"/>
      <c r="E726" s="139"/>
      <c r="F726" s="43" t="str">
        <f>VLOOKUP(C726,'[2]Acha Air Sales Price List'!$B$1:$D$65536,3,FALSE)</f>
        <v>first line keep open</v>
      </c>
      <c r="G726" s="21">
        <f>ROUND(IF(ISBLANK(C726),0,VLOOKUP(C726,'[2]Acha Air Sales Price List'!$B$1:$X$65536,12,FALSE)*$L$14),2)</f>
        <v>0</v>
      </c>
      <c r="H726" s="22">
        <f t="shared" si="19"/>
        <v>0</v>
      </c>
      <c r="I726" s="14"/>
    </row>
    <row r="727" spans="1:9" ht="12.4" hidden="1" customHeight="1">
      <c r="A727" s="13"/>
      <c r="B727" s="1"/>
      <c r="C727" s="36"/>
      <c r="D727" s="138"/>
      <c r="E727" s="139"/>
      <c r="F727" s="43" t="str">
        <f>VLOOKUP(C727,'[2]Acha Air Sales Price List'!$B$1:$D$65536,3,FALSE)</f>
        <v>first line keep open</v>
      </c>
      <c r="G727" s="21">
        <f>ROUND(IF(ISBLANK(C727),0,VLOOKUP(C727,'[2]Acha Air Sales Price List'!$B$1:$X$65536,12,FALSE)*$L$14),2)</f>
        <v>0</v>
      </c>
      <c r="H727" s="22">
        <f t="shared" si="19"/>
        <v>0</v>
      </c>
      <c r="I727" s="14"/>
    </row>
    <row r="728" spans="1:9" ht="12.4" hidden="1" customHeight="1">
      <c r="A728" s="13"/>
      <c r="B728" s="1"/>
      <c r="C728" s="36"/>
      <c r="D728" s="138"/>
      <c r="E728" s="139"/>
      <c r="F728" s="43" t="str">
        <f>VLOOKUP(C728,'[2]Acha Air Sales Price List'!$B$1:$D$65536,3,FALSE)</f>
        <v>first line keep open</v>
      </c>
      <c r="G728" s="21">
        <f>ROUND(IF(ISBLANK(C728),0,VLOOKUP(C728,'[2]Acha Air Sales Price List'!$B$1:$X$65536,12,FALSE)*$L$14),2)</f>
        <v>0</v>
      </c>
      <c r="H728" s="22">
        <f t="shared" si="19"/>
        <v>0</v>
      </c>
      <c r="I728" s="14"/>
    </row>
    <row r="729" spans="1:9" ht="12.4" hidden="1" customHeight="1">
      <c r="A729" s="13"/>
      <c r="B729" s="1"/>
      <c r="C729" s="36"/>
      <c r="D729" s="138"/>
      <c r="E729" s="139"/>
      <c r="F729" s="43" t="str">
        <f>VLOOKUP(C729,'[2]Acha Air Sales Price List'!$B$1:$D$65536,3,FALSE)</f>
        <v>first line keep open</v>
      </c>
      <c r="G729" s="21">
        <f>ROUND(IF(ISBLANK(C729),0,VLOOKUP(C729,'[2]Acha Air Sales Price List'!$B$1:$X$65536,12,FALSE)*$L$14),2)</f>
        <v>0</v>
      </c>
      <c r="H729" s="22">
        <f t="shared" si="19"/>
        <v>0</v>
      </c>
      <c r="I729" s="14"/>
    </row>
    <row r="730" spans="1:9" ht="12.4" hidden="1" customHeight="1">
      <c r="A730" s="13"/>
      <c r="B730" s="1"/>
      <c r="C730" s="36"/>
      <c r="D730" s="138"/>
      <c r="E730" s="139"/>
      <c r="F730" s="43" t="str">
        <f>VLOOKUP(C730,'[2]Acha Air Sales Price List'!$B$1:$D$65536,3,FALSE)</f>
        <v>first line keep open</v>
      </c>
      <c r="G730" s="21">
        <f>ROUND(IF(ISBLANK(C730),0,VLOOKUP(C730,'[2]Acha Air Sales Price List'!$B$1:$X$65536,12,FALSE)*$L$14),2)</f>
        <v>0</v>
      </c>
      <c r="H730" s="22">
        <f t="shared" si="19"/>
        <v>0</v>
      </c>
      <c r="I730" s="14"/>
    </row>
    <row r="731" spans="1:9" ht="12.4" hidden="1" customHeight="1">
      <c r="A731" s="13"/>
      <c r="B731" s="1"/>
      <c r="C731" s="36"/>
      <c r="D731" s="138"/>
      <c r="E731" s="139"/>
      <c r="F731" s="43" t="str">
        <f>VLOOKUP(C731,'[2]Acha Air Sales Price List'!$B$1:$D$65536,3,FALSE)</f>
        <v>first line keep open</v>
      </c>
      <c r="G731" s="21">
        <f>ROUND(IF(ISBLANK(C731),0,VLOOKUP(C731,'[2]Acha Air Sales Price List'!$B$1:$X$65536,12,FALSE)*$L$14),2)</f>
        <v>0</v>
      </c>
      <c r="H731" s="22">
        <f t="shared" si="19"/>
        <v>0</v>
      </c>
      <c r="I731" s="14"/>
    </row>
    <row r="732" spans="1:9" ht="12.4" hidden="1" customHeight="1">
      <c r="A732" s="13"/>
      <c r="B732" s="1"/>
      <c r="C732" s="36"/>
      <c r="D732" s="138"/>
      <c r="E732" s="139"/>
      <c r="F732" s="43" t="str">
        <f>VLOOKUP(C732,'[2]Acha Air Sales Price List'!$B$1:$D$65536,3,FALSE)</f>
        <v>first line keep open</v>
      </c>
      <c r="G732" s="21">
        <f>ROUND(IF(ISBLANK(C732),0,VLOOKUP(C732,'[2]Acha Air Sales Price List'!$B$1:$X$65536,12,FALSE)*$L$14),2)</f>
        <v>0</v>
      </c>
      <c r="H732" s="22">
        <f t="shared" si="19"/>
        <v>0</v>
      </c>
      <c r="I732" s="14"/>
    </row>
    <row r="733" spans="1:9" ht="12.4" hidden="1" customHeight="1">
      <c r="A733" s="13"/>
      <c r="B733" s="1"/>
      <c r="C733" s="36"/>
      <c r="D733" s="138"/>
      <c r="E733" s="139"/>
      <c r="F733" s="43" t="str">
        <f>VLOOKUP(C733,'[2]Acha Air Sales Price List'!$B$1:$D$65536,3,FALSE)</f>
        <v>first line keep open</v>
      </c>
      <c r="G733" s="21">
        <f>ROUND(IF(ISBLANK(C733),0,VLOOKUP(C733,'[2]Acha Air Sales Price List'!$B$1:$X$65536,12,FALSE)*$L$14),2)</f>
        <v>0</v>
      </c>
      <c r="H733" s="22">
        <f t="shared" si="19"/>
        <v>0</v>
      </c>
      <c r="I733" s="14"/>
    </row>
    <row r="734" spans="1:9" ht="12.4" hidden="1" customHeight="1">
      <c r="A734" s="13"/>
      <c r="B734" s="1"/>
      <c r="C734" s="36"/>
      <c r="D734" s="138"/>
      <c r="E734" s="139"/>
      <c r="F734" s="43" t="str">
        <f>VLOOKUP(C734,'[2]Acha Air Sales Price List'!$B$1:$D$65536,3,FALSE)</f>
        <v>first line keep open</v>
      </c>
      <c r="G734" s="21">
        <f>ROUND(IF(ISBLANK(C734),0,VLOOKUP(C734,'[2]Acha Air Sales Price List'!$B$1:$X$65536,12,FALSE)*$L$14),2)</f>
        <v>0</v>
      </c>
      <c r="H734" s="22">
        <f t="shared" si="19"/>
        <v>0</v>
      </c>
      <c r="I734" s="14"/>
    </row>
    <row r="735" spans="1:9" ht="12.4" hidden="1" customHeight="1">
      <c r="A735" s="13"/>
      <c r="B735" s="1"/>
      <c r="C735" s="37"/>
      <c r="D735" s="138"/>
      <c r="E735" s="139"/>
      <c r="F735" s="43" t="str">
        <f>VLOOKUP(C735,'[2]Acha Air Sales Price List'!$B$1:$D$65536,3,FALSE)</f>
        <v>first line keep open</v>
      </c>
      <c r="G735" s="21">
        <f>ROUND(IF(ISBLANK(C735),0,VLOOKUP(C735,'[2]Acha Air Sales Price List'!$B$1:$X$65536,12,FALSE)*$L$14),2)</f>
        <v>0</v>
      </c>
      <c r="H735" s="22">
        <f t="shared" si="19"/>
        <v>0</v>
      </c>
      <c r="I735" s="14"/>
    </row>
    <row r="736" spans="1:9" ht="12.4" hidden="1" customHeight="1">
      <c r="A736" s="13"/>
      <c r="B736" s="1"/>
      <c r="C736" s="37"/>
      <c r="D736" s="138"/>
      <c r="E736" s="139"/>
      <c r="F736" s="43" t="str">
        <f>VLOOKUP(C736,'[2]Acha Air Sales Price List'!$B$1:$D$65536,3,FALSE)</f>
        <v>first line keep open</v>
      </c>
      <c r="G736" s="21">
        <f>ROUND(IF(ISBLANK(C736),0,VLOOKUP(C736,'[2]Acha Air Sales Price List'!$B$1:$X$65536,12,FALSE)*$L$14),2)</f>
        <v>0</v>
      </c>
      <c r="H736" s="22">
        <f t="shared" si="19"/>
        <v>0</v>
      </c>
      <c r="I736" s="14"/>
    </row>
    <row r="737" spans="1:9" ht="12.4" hidden="1" customHeight="1">
      <c r="A737" s="13"/>
      <c r="B737" s="1"/>
      <c r="C737" s="36"/>
      <c r="D737" s="138"/>
      <c r="E737" s="139"/>
      <c r="F737" s="43" t="str">
        <f>VLOOKUP(C737,'[2]Acha Air Sales Price List'!$B$1:$D$65536,3,FALSE)</f>
        <v>first line keep open</v>
      </c>
      <c r="G737" s="21">
        <f>ROUND(IF(ISBLANK(C737),0,VLOOKUP(C737,'[2]Acha Air Sales Price List'!$B$1:$X$65536,12,FALSE)*$L$14),2)</f>
        <v>0</v>
      </c>
      <c r="H737" s="22">
        <f>ROUND(IF(ISNUMBER(B737), G737*B737, 0),5)</f>
        <v>0</v>
      </c>
      <c r="I737" s="14"/>
    </row>
    <row r="738" spans="1:9" ht="12.4" hidden="1" customHeight="1">
      <c r="A738" s="13"/>
      <c r="B738" s="1"/>
      <c r="C738" s="36"/>
      <c r="D738" s="138"/>
      <c r="E738" s="139"/>
      <c r="F738" s="43" t="str">
        <f>VLOOKUP(C738,'[2]Acha Air Sales Price List'!$B$1:$D$65536,3,FALSE)</f>
        <v>first line keep open</v>
      </c>
      <c r="G738" s="21">
        <f>ROUND(IF(ISBLANK(C738),0,VLOOKUP(C738,'[2]Acha Air Sales Price List'!$B$1:$X$65536,12,FALSE)*$L$14),2)</f>
        <v>0</v>
      </c>
      <c r="H738" s="22">
        <f t="shared" ref="H738:H763" si="20"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138"/>
      <c r="E739" s="139"/>
      <c r="F739" s="43" t="str">
        <f>VLOOKUP(C739,'[2]Acha Air Sales Price List'!$B$1:$D$65536,3,FALSE)</f>
        <v>first line keep open</v>
      </c>
      <c r="G739" s="21">
        <f>ROUND(IF(ISBLANK(C739),0,VLOOKUP(C739,'[2]Acha Air Sales Price List'!$B$1:$X$65536,12,FALSE)*$L$14),2)</f>
        <v>0</v>
      </c>
      <c r="H739" s="22">
        <f t="shared" si="20"/>
        <v>0</v>
      </c>
      <c r="I739" s="14"/>
    </row>
    <row r="740" spans="1:9" ht="12.4" hidden="1" customHeight="1">
      <c r="A740" s="13"/>
      <c r="B740" s="1"/>
      <c r="C740" s="36"/>
      <c r="D740" s="138"/>
      <c r="E740" s="139"/>
      <c r="F740" s="43" t="str">
        <f>VLOOKUP(C740,'[2]Acha Air Sales Price List'!$B$1:$D$65536,3,FALSE)</f>
        <v>first line keep open</v>
      </c>
      <c r="G740" s="21">
        <f>ROUND(IF(ISBLANK(C740),0,VLOOKUP(C740,'[2]Acha Air Sales Price List'!$B$1:$X$65536,12,FALSE)*$L$14),2)</f>
        <v>0</v>
      </c>
      <c r="H740" s="22">
        <f t="shared" si="20"/>
        <v>0</v>
      </c>
      <c r="I740" s="14"/>
    </row>
    <row r="741" spans="1:9" ht="12.4" hidden="1" customHeight="1">
      <c r="A741" s="13"/>
      <c r="B741" s="1"/>
      <c r="C741" s="36"/>
      <c r="D741" s="138"/>
      <c r="E741" s="139"/>
      <c r="F741" s="43" t="str">
        <f>VLOOKUP(C741,'[2]Acha Air Sales Price List'!$B$1:$D$65536,3,FALSE)</f>
        <v>first line keep open</v>
      </c>
      <c r="G741" s="21">
        <f>ROUND(IF(ISBLANK(C741),0,VLOOKUP(C741,'[2]Acha Air Sales Price List'!$B$1:$X$65536,12,FALSE)*$L$14),2)</f>
        <v>0</v>
      </c>
      <c r="H741" s="22">
        <f t="shared" si="20"/>
        <v>0</v>
      </c>
      <c r="I741" s="14"/>
    </row>
    <row r="742" spans="1:9" ht="12.4" hidden="1" customHeight="1">
      <c r="A742" s="13"/>
      <c r="B742" s="1"/>
      <c r="C742" s="36"/>
      <c r="D742" s="138"/>
      <c r="E742" s="139"/>
      <c r="F742" s="43" t="str">
        <f>VLOOKUP(C742,'[2]Acha Air Sales Price List'!$B$1:$D$65536,3,FALSE)</f>
        <v>first line keep open</v>
      </c>
      <c r="G742" s="21">
        <f>ROUND(IF(ISBLANK(C742),0,VLOOKUP(C742,'[2]Acha Air Sales Price List'!$B$1:$X$65536,12,FALSE)*$L$14),2)</f>
        <v>0</v>
      </c>
      <c r="H742" s="22">
        <f t="shared" si="20"/>
        <v>0</v>
      </c>
      <c r="I742" s="14"/>
    </row>
    <row r="743" spans="1:9" ht="12.4" hidden="1" customHeight="1">
      <c r="A743" s="13"/>
      <c r="B743" s="1"/>
      <c r="C743" s="36"/>
      <c r="D743" s="138"/>
      <c r="E743" s="139"/>
      <c r="F743" s="43" t="str">
        <f>VLOOKUP(C743,'[2]Acha Air Sales Price List'!$B$1:$D$65536,3,FALSE)</f>
        <v>first line keep open</v>
      </c>
      <c r="G743" s="21">
        <f>ROUND(IF(ISBLANK(C743),0,VLOOKUP(C743,'[2]Acha Air Sales Price List'!$B$1:$X$65536,12,FALSE)*$L$14),2)</f>
        <v>0</v>
      </c>
      <c r="H743" s="22">
        <f t="shared" si="20"/>
        <v>0</v>
      </c>
      <c r="I743" s="14"/>
    </row>
    <row r="744" spans="1:9" ht="12.4" hidden="1" customHeight="1">
      <c r="A744" s="13"/>
      <c r="B744" s="1"/>
      <c r="C744" s="36"/>
      <c r="D744" s="138"/>
      <c r="E744" s="139"/>
      <c r="F744" s="43" t="str">
        <f>VLOOKUP(C744,'[2]Acha Air Sales Price List'!$B$1:$D$65536,3,FALSE)</f>
        <v>first line keep open</v>
      </c>
      <c r="G744" s="21">
        <f>ROUND(IF(ISBLANK(C744),0,VLOOKUP(C744,'[2]Acha Air Sales Price List'!$B$1:$X$65536,12,FALSE)*$L$14),2)</f>
        <v>0</v>
      </c>
      <c r="H744" s="22">
        <f t="shared" si="20"/>
        <v>0</v>
      </c>
      <c r="I744" s="14"/>
    </row>
    <row r="745" spans="1:9" ht="12.4" hidden="1" customHeight="1">
      <c r="A745" s="13"/>
      <c r="B745" s="1"/>
      <c r="C745" s="36"/>
      <c r="D745" s="138"/>
      <c r="E745" s="139"/>
      <c r="F745" s="43" t="str">
        <f>VLOOKUP(C745,'[2]Acha Air Sales Price List'!$B$1:$D$65536,3,FALSE)</f>
        <v>first line keep open</v>
      </c>
      <c r="G745" s="21">
        <f>ROUND(IF(ISBLANK(C745),0,VLOOKUP(C745,'[2]Acha Air Sales Price List'!$B$1:$X$65536,12,FALSE)*$L$14),2)</f>
        <v>0</v>
      </c>
      <c r="H745" s="22">
        <f t="shared" si="20"/>
        <v>0</v>
      </c>
      <c r="I745" s="14"/>
    </row>
    <row r="746" spans="1:9" ht="12.4" hidden="1" customHeight="1">
      <c r="A746" s="13"/>
      <c r="B746" s="1"/>
      <c r="C746" s="36"/>
      <c r="D746" s="138"/>
      <c r="E746" s="139"/>
      <c r="F746" s="43" t="str">
        <f>VLOOKUP(C746,'[2]Acha Air Sales Price List'!$B$1:$D$65536,3,FALSE)</f>
        <v>first line keep open</v>
      </c>
      <c r="G746" s="21">
        <f>ROUND(IF(ISBLANK(C746),0,VLOOKUP(C746,'[2]Acha Air Sales Price List'!$B$1:$X$65536,12,FALSE)*$L$14),2)</f>
        <v>0</v>
      </c>
      <c r="H746" s="22">
        <f t="shared" si="20"/>
        <v>0</v>
      </c>
      <c r="I746" s="14"/>
    </row>
    <row r="747" spans="1:9" ht="12.4" hidden="1" customHeight="1">
      <c r="A747" s="13"/>
      <c r="B747" s="1"/>
      <c r="C747" s="36"/>
      <c r="D747" s="138"/>
      <c r="E747" s="139"/>
      <c r="F747" s="43" t="str">
        <f>VLOOKUP(C747,'[2]Acha Air Sales Price List'!$B$1:$D$65536,3,FALSE)</f>
        <v>first line keep open</v>
      </c>
      <c r="G747" s="21">
        <f>ROUND(IF(ISBLANK(C747),0,VLOOKUP(C747,'[2]Acha Air Sales Price List'!$B$1:$X$65536,12,FALSE)*$L$14),2)</f>
        <v>0</v>
      </c>
      <c r="H747" s="22">
        <f t="shared" si="20"/>
        <v>0</v>
      </c>
      <c r="I747" s="14"/>
    </row>
    <row r="748" spans="1:9" ht="12.4" hidden="1" customHeight="1">
      <c r="A748" s="13"/>
      <c r="B748" s="1"/>
      <c r="C748" s="37"/>
      <c r="D748" s="138"/>
      <c r="E748" s="139"/>
      <c r="F748" s="43" t="str">
        <f>VLOOKUP(C748,'[2]Acha Air Sales Price List'!$B$1:$D$65536,3,FALSE)</f>
        <v>first line keep open</v>
      </c>
      <c r="G748" s="21">
        <f>ROUND(IF(ISBLANK(C748),0,VLOOKUP(C748,'[2]Acha Air Sales Price List'!$B$1:$X$65536,12,FALSE)*$L$14),2)</f>
        <v>0</v>
      </c>
      <c r="H748" s="22">
        <f t="shared" si="20"/>
        <v>0</v>
      </c>
      <c r="I748" s="14"/>
    </row>
    <row r="749" spans="1:9" ht="12" hidden="1" customHeight="1">
      <c r="A749" s="13"/>
      <c r="B749" s="1"/>
      <c r="C749" s="36"/>
      <c r="D749" s="138"/>
      <c r="E749" s="139"/>
      <c r="F749" s="43" t="str">
        <f>VLOOKUP(C749,'[2]Acha Air Sales Price List'!$B$1:$D$65536,3,FALSE)</f>
        <v>first line keep open</v>
      </c>
      <c r="G749" s="21">
        <f>ROUND(IF(ISBLANK(C749),0,VLOOKUP(C749,'[2]Acha Air Sales Price List'!$B$1:$X$65536,12,FALSE)*$L$14),2)</f>
        <v>0</v>
      </c>
      <c r="H749" s="22">
        <f t="shared" si="20"/>
        <v>0</v>
      </c>
      <c r="I749" s="14"/>
    </row>
    <row r="750" spans="1:9" ht="12.4" hidden="1" customHeight="1">
      <c r="A750" s="13"/>
      <c r="B750" s="1"/>
      <c r="C750" s="36"/>
      <c r="D750" s="138"/>
      <c r="E750" s="139"/>
      <c r="F750" s="43" t="str">
        <f>VLOOKUP(C750,'[2]Acha Air Sales Price List'!$B$1:$D$65536,3,FALSE)</f>
        <v>first line keep open</v>
      </c>
      <c r="G750" s="21">
        <f>ROUND(IF(ISBLANK(C750),0,VLOOKUP(C750,'[2]Acha Air Sales Price List'!$B$1:$X$65536,12,FALSE)*$L$14),2)</f>
        <v>0</v>
      </c>
      <c r="H750" s="22">
        <f t="shared" si="20"/>
        <v>0</v>
      </c>
      <c r="I750" s="14"/>
    </row>
    <row r="751" spans="1:9" ht="12.4" hidden="1" customHeight="1">
      <c r="A751" s="13"/>
      <c r="B751" s="1"/>
      <c r="C751" s="36"/>
      <c r="D751" s="138"/>
      <c r="E751" s="139"/>
      <c r="F751" s="43" t="str">
        <f>VLOOKUP(C751,'[2]Acha Air Sales Price List'!$B$1:$D$65536,3,FALSE)</f>
        <v>first line keep open</v>
      </c>
      <c r="G751" s="21">
        <f>ROUND(IF(ISBLANK(C751),0,VLOOKUP(C751,'[2]Acha Air Sales Price List'!$B$1:$X$65536,12,FALSE)*$L$14),2)</f>
        <v>0</v>
      </c>
      <c r="H751" s="22">
        <f t="shared" si="20"/>
        <v>0</v>
      </c>
      <c r="I751" s="14"/>
    </row>
    <row r="752" spans="1:9" ht="12.4" hidden="1" customHeight="1">
      <c r="A752" s="13"/>
      <c r="B752" s="1"/>
      <c r="C752" s="36"/>
      <c r="D752" s="138"/>
      <c r="E752" s="139"/>
      <c r="F752" s="43" t="str">
        <f>VLOOKUP(C752,'[2]Acha Air Sales Price List'!$B$1:$D$65536,3,FALSE)</f>
        <v>first line keep open</v>
      </c>
      <c r="G752" s="21">
        <f>ROUND(IF(ISBLANK(C752),0,VLOOKUP(C752,'[2]Acha Air Sales Price List'!$B$1:$X$65536,12,FALSE)*$L$14),2)</f>
        <v>0</v>
      </c>
      <c r="H752" s="22">
        <f t="shared" si="20"/>
        <v>0</v>
      </c>
      <c r="I752" s="14"/>
    </row>
    <row r="753" spans="1:9" ht="12.4" hidden="1" customHeight="1">
      <c r="A753" s="13"/>
      <c r="B753" s="1"/>
      <c r="C753" s="36"/>
      <c r="D753" s="138"/>
      <c r="E753" s="139"/>
      <c r="F753" s="43" t="str">
        <f>VLOOKUP(C753,'[2]Acha Air Sales Price List'!$B$1:$D$65536,3,FALSE)</f>
        <v>first line keep open</v>
      </c>
      <c r="G753" s="21">
        <f>ROUND(IF(ISBLANK(C753),0,VLOOKUP(C753,'[2]Acha Air Sales Price List'!$B$1:$X$65536,12,FALSE)*$L$14),2)</f>
        <v>0</v>
      </c>
      <c r="H753" s="22">
        <f t="shared" si="20"/>
        <v>0</v>
      </c>
      <c r="I753" s="14"/>
    </row>
    <row r="754" spans="1:9" ht="12.4" hidden="1" customHeight="1">
      <c r="A754" s="13"/>
      <c r="B754" s="1"/>
      <c r="C754" s="36"/>
      <c r="D754" s="138"/>
      <c r="E754" s="139"/>
      <c r="F754" s="43" t="str">
        <f>VLOOKUP(C754,'[2]Acha Air Sales Price List'!$B$1:$D$65536,3,FALSE)</f>
        <v>first line keep open</v>
      </c>
      <c r="G754" s="21">
        <f>ROUND(IF(ISBLANK(C754),0,VLOOKUP(C754,'[2]Acha Air Sales Price List'!$B$1:$X$65536,12,FALSE)*$L$14),2)</f>
        <v>0</v>
      </c>
      <c r="H754" s="22">
        <f t="shared" si="20"/>
        <v>0</v>
      </c>
      <c r="I754" s="14"/>
    </row>
    <row r="755" spans="1:9" ht="12.4" hidden="1" customHeight="1">
      <c r="A755" s="13"/>
      <c r="B755" s="1"/>
      <c r="C755" s="36"/>
      <c r="D755" s="138"/>
      <c r="E755" s="139"/>
      <c r="F755" s="43" t="str">
        <f>VLOOKUP(C755,'[2]Acha Air Sales Price List'!$B$1:$D$65536,3,FALSE)</f>
        <v>first line keep open</v>
      </c>
      <c r="G755" s="21">
        <f>ROUND(IF(ISBLANK(C755),0,VLOOKUP(C755,'[2]Acha Air Sales Price List'!$B$1:$X$65536,12,FALSE)*$L$14),2)</f>
        <v>0</v>
      </c>
      <c r="H755" s="22">
        <f t="shared" si="20"/>
        <v>0</v>
      </c>
      <c r="I755" s="14"/>
    </row>
    <row r="756" spans="1:9" ht="12.4" hidden="1" customHeight="1">
      <c r="A756" s="13"/>
      <c r="B756" s="1"/>
      <c r="C756" s="36"/>
      <c r="D756" s="138"/>
      <c r="E756" s="139"/>
      <c r="F756" s="43" t="str">
        <f>VLOOKUP(C756,'[2]Acha Air Sales Price List'!$B$1:$D$65536,3,FALSE)</f>
        <v>first line keep open</v>
      </c>
      <c r="G756" s="21">
        <f>ROUND(IF(ISBLANK(C756),0,VLOOKUP(C756,'[2]Acha Air Sales Price List'!$B$1:$X$65536,12,FALSE)*$L$14),2)</f>
        <v>0</v>
      </c>
      <c r="H756" s="22">
        <f t="shared" si="20"/>
        <v>0</v>
      </c>
      <c r="I756" s="14"/>
    </row>
    <row r="757" spans="1:9" ht="12.4" hidden="1" customHeight="1">
      <c r="A757" s="13"/>
      <c r="B757" s="1"/>
      <c r="C757" s="36"/>
      <c r="D757" s="138"/>
      <c r="E757" s="139"/>
      <c r="F757" s="43" t="str">
        <f>VLOOKUP(C757,'[2]Acha Air Sales Price List'!$B$1:$D$65536,3,FALSE)</f>
        <v>first line keep open</v>
      </c>
      <c r="G757" s="21">
        <f>ROUND(IF(ISBLANK(C757),0,VLOOKUP(C757,'[2]Acha Air Sales Price List'!$B$1:$X$65536,12,FALSE)*$L$14),2)</f>
        <v>0</v>
      </c>
      <c r="H757" s="22">
        <f t="shared" si="20"/>
        <v>0</v>
      </c>
      <c r="I757" s="14"/>
    </row>
    <row r="758" spans="1:9" ht="12.4" hidden="1" customHeight="1">
      <c r="A758" s="13"/>
      <c r="B758" s="1"/>
      <c r="C758" s="36"/>
      <c r="D758" s="138"/>
      <c r="E758" s="139"/>
      <c r="F758" s="43" t="str">
        <f>VLOOKUP(C758,'[2]Acha Air Sales Price List'!$B$1:$D$65536,3,FALSE)</f>
        <v>first line keep open</v>
      </c>
      <c r="G758" s="21">
        <f>ROUND(IF(ISBLANK(C758),0,VLOOKUP(C758,'[2]Acha Air Sales Price List'!$B$1:$X$65536,12,FALSE)*$L$14),2)</f>
        <v>0</v>
      </c>
      <c r="H758" s="22">
        <f t="shared" si="20"/>
        <v>0</v>
      </c>
      <c r="I758" s="14"/>
    </row>
    <row r="759" spans="1:9" ht="12.4" hidden="1" customHeight="1">
      <c r="A759" s="13"/>
      <c r="B759" s="1"/>
      <c r="C759" s="36"/>
      <c r="D759" s="138"/>
      <c r="E759" s="139"/>
      <c r="F759" s="43" t="str">
        <f>VLOOKUP(C759,'[2]Acha Air Sales Price List'!$B$1:$D$65536,3,FALSE)</f>
        <v>first line keep open</v>
      </c>
      <c r="G759" s="21">
        <f>ROUND(IF(ISBLANK(C759),0,VLOOKUP(C759,'[2]Acha Air Sales Price List'!$B$1:$X$65536,12,FALSE)*$L$14),2)</f>
        <v>0</v>
      </c>
      <c r="H759" s="22">
        <f t="shared" si="20"/>
        <v>0</v>
      </c>
      <c r="I759" s="14"/>
    </row>
    <row r="760" spans="1:9" ht="12.4" hidden="1" customHeight="1">
      <c r="A760" s="13"/>
      <c r="B760" s="1"/>
      <c r="C760" s="36"/>
      <c r="D760" s="138"/>
      <c r="E760" s="139"/>
      <c r="F760" s="43" t="str">
        <f>VLOOKUP(C760,'[2]Acha Air Sales Price List'!$B$1:$D$65536,3,FALSE)</f>
        <v>first line keep open</v>
      </c>
      <c r="G760" s="21">
        <f>ROUND(IF(ISBLANK(C760),0,VLOOKUP(C760,'[2]Acha Air Sales Price List'!$B$1:$X$65536,12,FALSE)*$L$14),2)</f>
        <v>0</v>
      </c>
      <c r="H760" s="22">
        <f t="shared" si="20"/>
        <v>0</v>
      </c>
      <c r="I760" s="14"/>
    </row>
    <row r="761" spans="1:9" ht="12.4" hidden="1" customHeight="1">
      <c r="A761" s="13"/>
      <c r="B761" s="1"/>
      <c r="C761" s="36"/>
      <c r="D761" s="138"/>
      <c r="E761" s="139"/>
      <c r="F761" s="43" t="str">
        <f>VLOOKUP(C761,'[2]Acha Air Sales Price List'!$B$1:$D$65536,3,FALSE)</f>
        <v>first line keep open</v>
      </c>
      <c r="G761" s="21">
        <f>ROUND(IF(ISBLANK(C761),0,VLOOKUP(C761,'[2]Acha Air Sales Price List'!$B$1:$X$65536,12,FALSE)*$L$14),2)</f>
        <v>0</v>
      </c>
      <c r="H761" s="22">
        <f t="shared" si="20"/>
        <v>0</v>
      </c>
      <c r="I761" s="14"/>
    </row>
    <row r="762" spans="1:9" ht="12.4" hidden="1" customHeight="1">
      <c r="A762" s="13"/>
      <c r="B762" s="1"/>
      <c r="C762" s="36"/>
      <c r="D762" s="138"/>
      <c r="E762" s="139"/>
      <c r="F762" s="43" t="str">
        <f>VLOOKUP(C762,'[2]Acha Air Sales Price List'!$B$1:$D$65536,3,FALSE)</f>
        <v>first line keep open</v>
      </c>
      <c r="G762" s="21">
        <f>ROUND(IF(ISBLANK(C762),0,VLOOKUP(C762,'[2]Acha Air Sales Price List'!$B$1:$X$65536,12,FALSE)*$L$14),2)</f>
        <v>0</v>
      </c>
      <c r="H762" s="22">
        <f t="shared" si="20"/>
        <v>0</v>
      </c>
      <c r="I762" s="14"/>
    </row>
    <row r="763" spans="1:9" ht="12.4" hidden="1" customHeight="1">
      <c r="A763" s="13"/>
      <c r="B763" s="1"/>
      <c r="C763" s="36"/>
      <c r="D763" s="138"/>
      <c r="E763" s="139"/>
      <c r="F763" s="43" t="str">
        <f>VLOOKUP(C763,'[2]Acha Air Sales Price List'!$B$1:$D$65536,3,FALSE)</f>
        <v>first line keep open</v>
      </c>
      <c r="G763" s="21">
        <f>ROUND(IF(ISBLANK(C763),0,VLOOKUP(C763,'[2]Acha Air Sales Price List'!$B$1:$X$65536,12,FALSE)*$L$14),2)</f>
        <v>0</v>
      </c>
      <c r="H763" s="22">
        <f t="shared" si="20"/>
        <v>0</v>
      </c>
      <c r="I763" s="14"/>
    </row>
    <row r="764" spans="1:9" ht="12.4" hidden="1" customHeight="1">
      <c r="A764" s="13"/>
      <c r="B764" s="1"/>
      <c r="C764" s="36"/>
      <c r="D764" s="138"/>
      <c r="E764" s="139"/>
      <c r="F764" s="43" t="str">
        <f>VLOOKUP(C764,'[2]Acha Air Sales Price List'!$B$1:$D$65536,3,FALSE)</f>
        <v>first line keep open</v>
      </c>
      <c r="G764" s="21">
        <f>ROUND(IF(ISBLANK(C764),0,VLOOKUP(C764,'[2]Acha Air Sales Price List'!$B$1:$X$65536,12,FALSE)*$L$14),2)</f>
        <v>0</v>
      </c>
      <c r="H764" s="22">
        <f t="shared" ref="H764:H775" si="21">ROUND(IF(ISNUMBER(B764), G764*B764, 0),5)</f>
        <v>0</v>
      </c>
      <c r="I764" s="14"/>
    </row>
    <row r="765" spans="1:9" ht="12.4" hidden="1" customHeight="1">
      <c r="A765" s="13"/>
      <c r="B765" s="1"/>
      <c r="C765" s="36"/>
      <c r="D765" s="138"/>
      <c r="E765" s="139"/>
      <c r="F765" s="43" t="str">
        <f>VLOOKUP(C765,'[2]Acha Air Sales Price List'!$B$1:$D$65536,3,FALSE)</f>
        <v>first line keep open</v>
      </c>
      <c r="G765" s="21">
        <f>ROUND(IF(ISBLANK(C765),0,VLOOKUP(C765,'[2]Acha Air Sales Price List'!$B$1:$X$65536,12,FALSE)*$L$14),2)</f>
        <v>0</v>
      </c>
      <c r="H765" s="22">
        <f t="shared" si="21"/>
        <v>0</v>
      </c>
      <c r="I765" s="14"/>
    </row>
    <row r="766" spans="1:9" ht="12.4" hidden="1" customHeight="1">
      <c r="A766" s="13"/>
      <c r="B766" s="1"/>
      <c r="C766" s="36"/>
      <c r="D766" s="138"/>
      <c r="E766" s="139"/>
      <c r="F766" s="43" t="str">
        <f>VLOOKUP(C766,'[2]Acha Air Sales Price List'!$B$1:$D$65536,3,FALSE)</f>
        <v>first line keep open</v>
      </c>
      <c r="G766" s="21">
        <f>ROUND(IF(ISBLANK(C766),0,VLOOKUP(C766,'[2]Acha Air Sales Price List'!$B$1:$X$65536,12,FALSE)*$L$14),2)</f>
        <v>0</v>
      </c>
      <c r="H766" s="22">
        <f t="shared" si="21"/>
        <v>0</v>
      </c>
      <c r="I766" s="14"/>
    </row>
    <row r="767" spans="1:9" ht="12.4" hidden="1" customHeight="1">
      <c r="A767" s="13"/>
      <c r="B767" s="1"/>
      <c r="C767" s="36"/>
      <c r="D767" s="138"/>
      <c r="E767" s="139"/>
      <c r="F767" s="43" t="str">
        <f>VLOOKUP(C767,'[2]Acha Air Sales Price List'!$B$1:$D$65536,3,FALSE)</f>
        <v>first line keep open</v>
      </c>
      <c r="G767" s="21">
        <f>ROUND(IF(ISBLANK(C767),0,VLOOKUP(C767,'[2]Acha Air Sales Price List'!$B$1:$X$65536,12,FALSE)*$L$14),2)</f>
        <v>0</v>
      </c>
      <c r="H767" s="22">
        <f t="shared" si="21"/>
        <v>0</v>
      </c>
      <c r="I767" s="14"/>
    </row>
    <row r="768" spans="1:9" ht="12.4" hidden="1" customHeight="1">
      <c r="A768" s="13"/>
      <c r="B768" s="1"/>
      <c r="C768" s="36"/>
      <c r="D768" s="138"/>
      <c r="E768" s="139"/>
      <c r="F768" s="43" t="str">
        <f>VLOOKUP(C768,'[2]Acha Air Sales Price List'!$B$1:$D$65536,3,FALSE)</f>
        <v>first line keep open</v>
      </c>
      <c r="G768" s="21">
        <f>ROUND(IF(ISBLANK(C768),0,VLOOKUP(C768,'[2]Acha Air Sales Price List'!$B$1:$X$65536,12,FALSE)*$L$14),2)</f>
        <v>0</v>
      </c>
      <c r="H768" s="22">
        <f t="shared" si="21"/>
        <v>0</v>
      </c>
      <c r="I768" s="14"/>
    </row>
    <row r="769" spans="1:9" ht="12.4" hidden="1" customHeight="1">
      <c r="A769" s="13"/>
      <c r="B769" s="1"/>
      <c r="C769" s="36"/>
      <c r="D769" s="138"/>
      <c r="E769" s="139"/>
      <c r="F769" s="43" t="str">
        <f>VLOOKUP(C769,'[2]Acha Air Sales Price List'!$B$1:$D$65536,3,FALSE)</f>
        <v>first line keep open</v>
      </c>
      <c r="G769" s="21">
        <f>ROUND(IF(ISBLANK(C769),0,VLOOKUP(C769,'[2]Acha Air Sales Price List'!$B$1:$X$65536,12,FALSE)*$L$14),2)</f>
        <v>0</v>
      </c>
      <c r="H769" s="22">
        <f t="shared" si="21"/>
        <v>0</v>
      </c>
      <c r="I769" s="14"/>
    </row>
    <row r="770" spans="1:9" ht="12.4" hidden="1" customHeight="1">
      <c r="A770" s="13"/>
      <c r="B770" s="1"/>
      <c r="C770" s="36"/>
      <c r="D770" s="138"/>
      <c r="E770" s="139"/>
      <c r="F770" s="43" t="str">
        <f>VLOOKUP(C770,'[2]Acha Air Sales Price List'!$B$1:$D$65536,3,FALSE)</f>
        <v>first line keep open</v>
      </c>
      <c r="G770" s="21">
        <f>ROUND(IF(ISBLANK(C770),0,VLOOKUP(C770,'[2]Acha Air Sales Price List'!$B$1:$X$65536,12,FALSE)*$L$14),2)</f>
        <v>0</v>
      </c>
      <c r="H770" s="22">
        <f t="shared" si="21"/>
        <v>0</v>
      </c>
      <c r="I770" s="14"/>
    </row>
    <row r="771" spans="1:9" ht="12.4" hidden="1" customHeight="1">
      <c r="A771" s="13"/>
      <c r="B771" s="1"/>
      <c r="C771" s="36"/>
      <c r="D771" s="138"/>
      <c r="E771" s="139"/>
      <c r="F771" s="43" t="str">
        <f>VLOOKUP(C771,'[2]Acha Air Sales Price List'!$B$1:$D$65536,3,FALSE)</f>
        <v>first line keep open</v>
      </c>
      <c r="G771" s="21">
        <f>ROUND(IF(ISBLANK(C771),0,VLOOKUP(C771,'[2]Acha Air Sales Price List'!$B$1:$X$65536,12,FALSE)*$L$14),2)</f>
        <v>0</v>
      </c>
      <c r="H771" s="22">
        <f t="shared" si="21"/>
        <v>0</v>
      </c>
      <c r="I771" s="14"/>
    </row>
    <row r="772" spans="1:9" ht="12.4" hidden="1" customHeight="1">
      <c r="A772" s="13"/>
      <c r="B772" s="1"/>
      <c r="C772" s="36"/>
      <c r="D772" s="138"/>
      <c r="E772" s="139"/>
      <c r="F772" s="43" t="str">
        <f>VLOOKUP(C772,'[2]Acha Air Sales Price List'!$B$1:$D$65536,3,FALSE)</f>
        <v>first line keep open</v>
      </c>
      <c r="G772" s="21">
        <f>ROUND(IF(ISBLANK(C772),0,VLOOKUP(C772,'[2]Acha Air Sales Price List'!$B$1:$X$65536,12,FALSE)*$L$14),2)</f>
        <v>0</v>
      </c>
      <c r="H772" s="22">
        <f t="shared" si="21"/>
        <v>0</v>
      </c>
      <c r="I772" s="14"/>
    </row>
    <row r="773" spans="1:9" ht="12.4" hidden="1" customHeight="1">
      <c r="A773" s="13"/>
      <c r="B773" s="1"/>
      <c r="C773" s="36"/>
      <c r="D773" s="138"/>
      <c r="E773" s="139"/>
      <c r="F773" s="43" t="str">
        <f>VLOOKUP(C773,'[2]Acha Air Sales Price List'!$B$1:$D$65536,3,FALSE)</f>
        <v>first line keep open</v>
      </c>
      <c r="G773" s="21">
        <f>ROUND(IF(ISBLANK(C773),0,VLOOKUP(C773,'[2]Acha Air Sales Price List'!$B$1:$X$65536,12,FALSE)*$L$14),2)</f>
        <v>0</v>
      </c>
      <c r="H773" s="22">
        <f t="shared" si="21"/>
        <v>0</v>
      </c>
      <c r="I773" s="14"/>
    </row>
    <row r="774" spans="1:9" ht="12.4" hidden="1" customHeight="1">
      <c r="A774" s="13"/>
      <c r="B774" s="1"/>
      <c r="C774" s="36"/>
      <c r="D774" s="138"/>
      <c r="E774" s="139"/>
      <c r="F774" s="43" t="str">
        <f>VLOOKUP(C774,'[2]Acha Air Sales Price List'!$B$1:$D$65536,3,FALSE)</f>
        <v>first line keep open</v>
      </c>
      <c r="G774" s="21">
        <f>ROUND(IF(ISBLANK(C774),0,VLOOKUP(C774,'[2]Acha Air Sales Price List'!$B$1:$X$65536,12,FALSE)*$L$14),2)</f>
        <v>0</v>
      </c>
      <c r="H774" s="22">
        <f t="shared" si="21"/>
        <v>0</v>
      </c>
      <c r="I774" s="14"/>
    </row>
    <row r="775" spans="1:9" ht="12.4" hidden="1" customHeight="1">
      <c r="A775" s="13"/>
      <c r="B775" s="1"/>
      <c r="C775" s="36"/>
      <c r="D775" s="138"/>
      <c r="E775" s="139"/>
      <c r="F775" s="43" t="str">
        <f>VLOOKUP(C775,'[2]Acha Air Sales Price List'!$B$1:$D$65536,3,FALSE)</f>
        <v>first line keep open</v>
      </c>
      <c r="G775" s="21">
        <f>ROUND(IF(ISBLANK(C775),0,VLOOKUP(C775,'[2]Acha Air Sales Price List'!$B$1:$X$65536,12,FALSE)*$L$14),2)</f>
        <v>0</v>
      </c>
      <c r="H775" s="22">
        <f t="shared" si="21"/>
        <v>0</v>
      </c>
      <c r="I775" s="14"/>
    </row>
    <row r="776" spans="1:9" ht="12.4" hidden="1" customHeight="1">
      <c r="A776" s="13"/>
      <c r="B776" s="1"/>
      <c r="C776" s="37"/>
      <c r="D776" s="138"/>
      <c r="E776" s="139"/>
      <c r="F776" s="43" t="str">
        <f>VLOOKUP(C776,'[2]Acha Air Sales Price List'!$B$1:$D$65536,3,FALSE)</f>
        <v>first line keep open</v>
      </c>
      <c r="G776" s="21">
        <f>ROUND(IF(ISBLANK(C776),0,VLOOKUP(C776,'[2]Acha Air Sales Price List'!$B$1:$X$65536,12,FALSE)*$L$14),2)</f>
        <v>0</v>
      </c>
      <c r="H776" s="22">
        <f>ROUND(IF(ISNUMBER(B776), G776*B776, 0),5)</f>
        <v>0</v>
      </c>
      <c r="I776" s="14"/>
    </row>
    <row r="777" spans="1:9" ht="12" hidden="1" customHeight="1">
      <c r="A777" s="13"/>
      <c r="B777" s="1"/>
      <c r="C777" s="36"/>
      <c r="D777" s="138"/>
      <c r="E777" s="139"/>
      <c r="F777" s="43" t="str">
        <f>VLOOKUP(C777,'[2]Acha Air Sales Price List'!$B$1:$D$65536,3,FALSE)</f>
        <v>first line keep open</v>
      </c>
      <c r="G777" s="21">
        <f>ROUND(IF(ISBLANK(C777),0,VLOOKUP(C777,'[2]Acha Air Sales Price List'!$B$1:$X$65536,12,FALSE)*$L$14),2)</f>
        <v>0</v>
      </c>
      <c r="H777" s="22">
        <f t="shared" ref="H777:H784" si="22">ROUND(IF(ISNUMBER(B777), G777*B777, 0),5)</f>
        <v>0</v>
      </c>
      <c r="I777" s="14"/>
    </row>
    <row r="778" spans="1:9" ht="12.4" hidden="1" customHeight="1">
      <c r="A778" s="13"/>
      <c r="B778" s="1"/>
      <c r="C778" s="36"/>
      <c r="D778" s="138"/>
      <c r="E778" s="139"/>
      <c r="F778" s="43" t="str">
        <f>VLOOKUP(C778,'[2]Acha Air Sales Price List'!$B$1:$D$65536,3,FALSE)</f>
        <v>first line keep open</v>
      </c>
      <c r="G778" s="21">
        <f>ROUND(IF(ISBLANK(C778),0,VLOOKUP(C778,'[2]Acha Air Sales Price List'!$B$1:$X$65536,12,FALSE)*$L$14),2)</f>
        <v>0</v>
      </c>
      <c r="H778" s="22">
        <f t="shared" si="22"/>
        <v>0</v>
      </c>
      <c r="I778" s="14"/>
    </row>
    <row r="779" spans="1:9" ht="12.4" hidden="1" customHeight="1">
      <c r="A779" s="13"/>
      <c r="B779" s="1"/>
      <c r="C779" s="36"/>
      <c r="D779" s="138"/>
      <c r="E779" s="139"/>
      <c r="F779" s="43" t="str">
        <f>VLOOKUP(C779,'[2]Acha Air Sales Price List'!$B$1:$D$65536,3,FALSE)</f>
        <v>first line keep open</v>
      </c>
      <c r="G779" s="21">
        <f>ROUND(IF(ISBLANK(C779),0,VLOOKUP(C779,'[2]Acha Air Sales Price List'!$B$1:$X$65536,12,FALSE)*$L$14),2)</f>
        <v>0</v>
      </c>
      <c r="H779" s="22">
        <f t="shared" si="22"/>
        <v>0</v>
      </c>
      <c r="I779" s="14"/>
    </row>
    <row r="780" spans="1:9" ht="12.4" hidden="1" customHeight="1">
      <c r="A780" s="13"/>
      <c r="B780" s="1"/>
      <c r="C780" s="36"/>
      <c r="D780" s="138"/>
      <c r="E780" s="139"/>
      <c r="F780" s="43" t="str">
        <f>VLOOKUP(C780,'[2]Acha Air Sales Price List'!$B$1:$D$65536,3,FALSE)</f>
        <v>first line keep open</v>
      </c>
      <c r="G780" s="21">
        <f>ROUND(IF(ISBLANK(C780),0,VLOOKUP(C780,'[2]Acha Air Sales Price List'!$B$1:$X$65536,12,FALSE)*$L$14),2)</f>
        <v>0</v>
      </c>
      <c r="H780" s="22">
        <f t="shared" si="22"/>
        <v>0</v>
      </c>
      <c r="I780" s="14"/>
    </row>
    <row r="781" spans="1:9" ht="12.4" hidden="1" customHeight="1">
      <c r="A781" s="13"/>
      <c r="B781" s="1"/>
      <c r="C781" s="36"/>
      <c r="D781" s="138"/>
      <c r="E781" s="139"/>
      <c r="F781" s="43" t="str">
        <f>VLOOKUP(C781,'[2]Acha Air Sales Price List'!$B$1:$D$65536,3,FALSE)</f>
        <v>first line keep open</v>
      </c>
      <c r="G781" s="21">
        <f>ROUND(IF(ISBLANK(C781),0,VLOOKUP(C781,'[2]Acha Air Sales Price List'!$B$1:$X$65536,12,FALSE)*$L$14),2)</f>
        <v>0</v>
      </c>
      <c r="H781" s="22">
        <f t="shared" si="22"/>
        <v>0</v>
      </c>
      <c r="I781" s="14"/>
    </row>
    <row r="782" spans="1:9" ht="12.4" hidden="1" customHeight="1">
      <c r="A782" s="13"/>
      <c r="B782" s="1"/>
      <c r="C782" s="36"/>
      <c r="D782" s="138"/>
      <c r="E782" s="139"/>
      <c r="F782" s="43" t="str">
        <f>VLOOKUP(C782,'[2]Acha Air Sales Price List'!$B$1:$D$65536,3,FALSE)</f>
        <v>first line keep open</v>
      </c>
      <c r="G782" s="21">
        <f>ROUND(IF(ISBLANK(C782),0,VLOOKUP(C782,'[2]Acha Air Sales Price List'!$B$1:$X$65536,12,FALSE)*$L$14),2)</f>
        <v>0</v>
      </c>
      <c r="H782" s="22">
        <f t="shared" si="22"/>
        <v>0</v>
      </c>
      <c r="I782" s="14"/>
    </row>
    <row r="783" spans="1:9" ht="12.4" hidden="1" customHeight="1">
      <c r="A783" s="13"/>
      <c r="B783" s="1"/>
      <c r="C783" s="36"/>
      <c r="D783" s="138"/>
      <c r="E783" s="139"/>
      <c r="F783" s="43" t="str">
        <f>VLOOKUP(C783,'[2]Acha Air Sales Price List'!$B$1:$D$65536,3,FALSE)</f>
        <v>first line keep open</v>
      </c>
      <c r="G783" s="21">
        <f>ROUND(IF(ISBLANK(C783),0,VLOOKUP(C783,'[2]Acha Air Sales Price List'!$B$1:$X$65536,12,FALSE)*$L$14),2)</f>
        <v>0</v>
      </c>
      <c r="H783" s="22">
        <f t="shared" si="22"/>
        <v>0</v>
      </c>
      <c r="I783" s="14"/>
    </row>
    <row r="784" spans="1:9" ht="12.4" hidden="1" customHeight="1">
      <c r="A784" s="13"/>
      <c r="B784" s="1"/>
      <c r="C784" s="36"/>
      <c r="D784" s="138"/>
      <c r="E784" s="139"/>
      <c r="F784" s="43" t="str">
        <f>VLOOKUP(C784,'[2]Acha Air Sales Price List'!$B$1:$D$65536,3,FALSE)</f>
        <v>first line keep open</v>
      </c>
      <c r="G784" s="21">
        <f>ROUND(IF(ISBLANK(C784),0,VLOOKUP(C784,'[2]Acha Air Sales Price List'!$B$1:$X$65536,12,FALSE)*$L$14),2)</f>
        <v>0</v>
      </c>
      <c r="H784" s="22">
        <f t="shared" si="22"/>
        <v>0</v>
      </c>
      <c r="I784" s="14"/>
    </row>
    <row r="785" spans="1:9" ht="12.4" hidden="1" customHeight="1">
      <c r="A785" s="13"/>
      <c r="B785" s="1"/>
      <c r="C785" s="36"/>
      <c r="D785" s="138"/>
      <c r="E785" s="139"/>
      <c r="F785" s="43" t="str">
        <f>VLOOKUP(C785,'[2]Acha Air Sales Price List'!$B$1:$D$65536,3,FALSE)</f>
        <v>first line keep open</v>
      </c>
      <c r="G785" s="21">
        <f>ROUND(IF(ISBLANK(C785),0,VLOOKUP(C785,'[2]Acha Air Sales Price List'!$B$1:$X$65536,12,FALSE)*$L$14),2)</f>
        <v>0</v>
      </c>
      <c r="H785" s="22">
        <f t="shared" ref="H785:H828" si="23">ROUND(IF(ISNUMBER(B785), G785*B785, 0),5)</f>
        <v>0</v>
      </c>
      <c r="I785" s="14"/>
    </row>
    <row r="786" spans="1:9" ht="12.4" hidden="1" customHeight="1">
      <c r="A786" s="13"/>
      <c r="B786" s="1"/>
      <c r="C786" s="36"/>
      <c r="D786" s="138"/>
      <c r="E786" s="139"/>
      <c r="F786" s="43" t="str">
        <f>VLOOKUP(C786,'[2]Acha Air Sales Price List'!$B$1:$D$65536,3,FALSE)</f>
        <v>first line keep open</v>
      </c>
      <c r="G786" s="21">
        <f>ROUND(IF(ISBLANK(C786),0,VLOOKUP(C786,'[2]Acha Air Sales Price List'!$B$1:$X$65536,12,FALSE)*$L$14),2)</f>
        <v>0</v>
      </c>
      <c r="H786" s="22">
        <f t="shared" si="23"/>
        <v>0</v>
      </c>
      <c r="I786" s="14"/>
    </row>
    <row r="787" spans="1:9" ht="12.4" hidden="1" customHeight="1">
      <c r="A787" s="13"/>
      <c r="B787" s="1"/>
      <c r="C787" s="36"/>
      <c r="D787" s="138"/>
      <c r="E787" s="139"/>
      <c r="F787" s="43" t="str">
        <f>VLOOKUP(C787,'[2]Acha Air Sales Price List'!$B$1:$D$65536,3,FALSE)</f>
        <v>first line keep open</v>
      </c>
      <c r="G787" s="21">
        <f>ROUND(IF(ISBLANK(C787),0,VLOOKUP(C787,'[2]Acha Air Sales Price List'!$B$1:$X$65536,12,FALSE)*$L$14),2)</f>
        <v>0</v>
      </c>
      <c r="H787" s="22">
        <f t="shared" si="23"/>
        <v>0</v>
      </c>
      <c r="I787" s="14"/>
    </row>
    <row r="788" spans="1:9" ht="12.4" hidden="1" customHeight="1">
      <c r="A788" s="13"/>
      <c r="B788" s="1"/>
      <c r="C788" s="36"/>
      <c r="D788" s="138"/>
      <c r="E788" s="139"/>
      <c r="F788" s="43" t="str">
        <f>VLOOKUP(C788,'[2]Acha Air Sales Price List'!$B$1:$D$65536,3,FALSE)</f>
        <v>first line keep open</v>
      </c>
      <c r="G788" s="21">
        <f>ROUND(IF(ISBLANK(C788),0,VLOOKUP(C788,'[2]Acha Air Sales Price List'!$B$1:$X$65536,12,FALSE)*$L$14),2)</f>
        <v>0</v>
      </c>
      <c r="H788" s="22">
        <f t="shared" si="23"/>
        <v>0</v>
      </c>
      <c r="I788" s="14"/>
    </row>
    <row r="789" spans="1:9" ht="12.4" hidden="1" customHeight="1">
      <c r="A789" s="13"/>
      <c r="B789" s="1"/>
      <c r="C789" s="36"/>
      <c r="D789" s="138"/>
      <c r="E789" s="139"/>
      <c r="F789" s="43" t="str">
        <f>VLOOKUP(C789,'[2]Acha Air Sales Price List'!$B$1:$D$65536,3,FALSE)</f>
        <v>first line keep open</v>
      </c>
      <c r="G789" s="21">
        <f>ROUND(IF(ISBLANK(C789),0,VLOOKUP(C789,'[2]Acha Air Sales Price List'!$B$1:$X$65536,12,FALSE)*$L$14),2)</f>
        <v>0</v>
      </c>
      <c r="H789" s="22">
        <f t="shared" si="23"/>
        <v>0</v>
      </c>
      <c r="I789" s="14"/>
    </row>
    <row r="790" spans="1:9" ht="12.4" hidden="1" customHeight="1">
      <c r="A790" s="13"/>
      <c r="B790" s="1"/>
      <c r="C790" s="36"/>
      <c r="D790" s="138"/>
      <c r="E790" s="139"/>
      <c r="F790" s="43" t="str">
        <f>VLOOKUP(C790,'[2]Acha Air Sales Price List'!$B$1:$D$65536,3,FALSE)</f>
        <v>first line keep open</v>
      </c>
      <c r="G790" s="21">
        <f>ROUND(IF(ISBLANK(C790),0,VLOOKUP(C790,'[2]Acha Air Sales Price List'!$B$1:$X$65536,12,FALSE)*$L$14),2)</f>
        <v>0</v>
      </c>
      <c r="H790" s="22">
        <f t="shared" si="23"/>
        <v>0</v>
      </c>
      <c r="I790" s="14"/>
    </row>
    <row r="791" spans="1:9" ht="12.4" hidden="1" customHeight="1">
      <c r="A791" s="13"/>
      <c r="B791" s="1"/>
      <c r="C791" s="36"/>
      <c r="D791" s="138"/>
      <c r="E791" s="139"/>
      <c r="F791" s="43" t="str">
        <f>VLOOKUP(C791,'[2]Acha Air Sales Price List'!$B$1:$D$65536,3,FALSE)</f>
        <v>first line keep open</v>
      </c>
      <c r="G791" s="21">
        <f>ROUND(IF(ISBLANK(C791),0,VLOOKUP(C791,'[2]Acha Air Sales Price List'!$B$1:$X$65536,12,FALSE)*$L$14),2)</f>
        <v>0</v>
      </c>
      <c r="H791" s="22">
        <f t="shared" si="23"/>
        <v>0</v>
      </c>
      <c r="I791" s="14"/>
    </row>
    <row r="792" spans="1:9" ht="12.4" hidden="1" customHeight="1">
      <c r="A792" s="13"/>
      <c r="B792" s="1"/>
      <c r="C792" s="36"/>
      <c r="D792" s="138"/>
      <c r="E792" s="139"/>
      <c r="F792" s="43" t="str">
        <f>VLOOKUP(C792,'[2]Acha Air Sales Price List'!$B$1:$D$65536,3,FALSE)</f>
        <v>first line keep open</v>
      </c>
      <c r="G792" s="21">
        <f>ROUND(IF(ISBLANK(C792),0,VLOOKUP(C792,'[2]Acha Air Sales Price List'!$B$1:$X$65536,12,FALSE)*$L$14),2)</f>
        <v>0</v>
      </c>
      <c r="H792" s="22">
        <f t="shared" si="23"/>
        <v>0</v>
      </c>
      <c r="I792" s="14"/>
    </row>
    <row r="793" spans="1:9" ht="12.4" hidden="1" customHeight="1">
      <c r="A793" s="13"/>
      <c r="B793" s="1"/>
      <c r="C793" s="36"/>
      <c r="D793" s="138"/>
      <c r="E793" s="139"/>
      <c r="F793" s="43" t="str">
        <f>VLOOKUP(C793,'[2]Acha Air Sales Price List'!$B$1:$D$65536,3,FALSE)</f>
        <v>first line keep open</v>
      </c>
      <c r="G793" s="21">
        <f>ROUND(IF(ISBLANK(C793),0,VLOOKUP(C793,'[2]Acha Air Sales Price List'!$B$1:$X$65536,12,FALSE)*$L$14),2)</f>
        <v>0</v>
      </c>
      <c r="H793" s="22">
        <f t="shared" si="23"/>
        <v>0</v>
      </c>
      <c r="I793" s="14"/>
    </row>
    <row r="794" spans="1:9" ht="12.4" hidden="1" customHeight="1">
      <c r="A794" s="13"/>
      <c r="B794" s="1"/>
      <c r="C794" s="36"/>
      <c r="D794" s="138"/>
      <c r="E794" s="139"/>
      <c r="F794" s="43" t="str">
        <f>VLOOKUP(C794,'[2]Acha Air Sales Price List'!$B$1:$D$65536,3,FALSE)</f>
        <v>first line keep open</v>
      </c>
      <c r="G794" s="21">
        <f>ROUND(IF(ISBLANK(C794),0,VLOOKUP(C794,'[2]Acha Air Sales Price List'!$B$1:$X$65536,12,FALSE)*$L$14),2)</f>
        <v>0</v>
      </c>
      <c r="H794" s="22">
        <f t="shared" si="23"/>
        <v>0</v>
      </c>
      <c r="I794" s="14"/>
    </row>
    <row r="795" spans="1:9" ht="12.4" hidden="1" customHeight="1">
      <c r="A795" s="13"/>
      <c r="B795" s="1"/>
      <c r="C795" s="36"/>
      <c r="D795" s="138"/>
      <c r="E795" s="139"/>
      <c r="F795" s="43" t="str">
        <f>VLOOKUP(C795,'[2]Acha Air Sales Price List'!$B$1:$D$65536,3,FALSE)</f>
        <v>first line keep open</v>
      </c>
      <c r="G795" s="21">
        <f>ROUND(IF(ISBLANK(C795),0,VLOOKUP(C795,'[2]Acha Air Sales Price List'!$B$1:$X$65536,12,FALSE)*$L$14),2)</f>
        <v>0</v>
      </c>
      <c r="H795" s="22">
        <f t="shared" si="23"/>
        <v>0</v>
      </c>
      <c r="I795" s="14"/>
    </row>
    <row r="796" spans="1:9" ht="12.4" hidden="1" customHeight="1">
      <c r="A796" s="13"/>
      <c r="B796" s="1"/>
      <c r="C796" s="36"/>
      <c r="D796" s="138"/>
      <c r="E796" s="139"/>
      <c r="F796" s="43" t="str">
        <f>VLOOKUP(C796,'[2]Acha Air Sales Price List'!$B$1:$D$65536,3,FALSE)</f>
        <v>first line keep open</v>
      </c>
      <c r="G796" s="21">
        <f>ROUND(IF(ISBLANK(C796),0,VLOOKUP(C796,'[2]Acha Air Sales Price List'!$B$1:$X$65536,12,FALSE)*$L$14),2)</f>
        <v>0</v>
      </c>
      <c r="H796" s="22">
        <f t="shared" si="23"/>
        <v>0</v>
      </c>
      <c r="I796" s="14"/>
    </row>
    <row r="797" spans="1:9" ht="12.4" hidden="1" customHeight="1">
      <c r="A797" s="13"/>
      <c r="B797" s="1"/>
      <c r="C797" s="36"/>
      <c r="D797" s="138"/>
      <c r="E797" s="139"/>
      <c r="F797" s="43" t="str">
        <f>VLOOKUP(C797,'[2]Acha Air Sales Price List'!$B$1:$D$65536,3,FALSE)</f>
        <v>first line keep open</v>
      </c>
      <c r="G797" s="21">
        <f>ROUND(IF(ISBLANK(C797),0,VLOOKUP(C797,'[2]Acha Air Sales Price List'!$B$1:$X$65536,12,FALSE)*$L$14),2)</f>
        <v>0</v>
      </c>
      <c r="H797" s="22">
        <f t="shared" si="23"/>
        <v>0</v>
      </c>
      <c r="I797" s="14"/>
    </row>
    <row r="798" spans="1:9" ht="12.4" hidden="1" customHeight="1">
      <c r="A798" s="13"/>
      <c r="B798" s="1"/>
      <c r="C798" s="36"/>
      <c r="D798" s="138"/>
      <c r="E798" s="139"/>
      <c r="F798" s="43" t="str">
        <f>VLOOKUP(C798,'[2]Acha Air Sales Price List'!$B$1:$D$65536,3,FALSE)</f>
        <v>first line keep open</v>
      </c>
      <c r="G798" s="21">
        <f>ROUND(IF(ISBLANK(C798),0,VLOOKUP(C798,'[2]Acha Air Sales Price List'!$B$1:$X$65536,12,FALSE)*$L$14),2)</f>
        <v>0</v>
      </c>
      <c r="H798" s="22">
        <f t="shared" si="23"/>
        <v>0</v>
      </c>
      <c r="I798" s="14"/>
    </row>
    <row r="799" spans="1:9" ht="12.4" hidden="1" customHeight="1">
      <c r="A799" s="13"/>
      <c r="B799" s="1"/>
      <c r="C799" s="36"/>
      <c r="D799" s="138"/>
      <c r="E799" s="139"/>
      <c r="F799" s="43" t="str">
        <f>VLOOKUP(C799,'[2]Acha Air Sales Price List'!$B$1:$D$65536,3,FALSE)</f>
        <v>first line keep open</v>
      </c>
      <c r="G799" s="21">
        <f>ROUND(IF(ISBLANK(C799),0,VLOOKUP(C799,'[2]Acha Air Sales Price List'!$B$1:$X$65536,12,FALSE)*$L$14),2)</f>
        <v>0</v>
      </c>
      <c r="H799" s="22">
        <f t="shared" si="23"/>
        <v>0</v>
      </c>
      <c r="I799" s="14"/>
    </row>
    <row r="800" spans="1:9" ht="12.4" hidden="1" customHeight="1">
      <c r="A800" s="13"/>
      <c r="B800" s="1"/>
      <c r="C800" s="37"/>
      <c r="D800" s="138"/>
      <c r="E800" s="139"/>
      <c r="F800" s="43" t="str">
        <f>VLOOKUP(C800,'[2]Acha Air Sales Price List'!$B$1:$D$65536,3,FALSE)</f>
        <v>first line keep open</v>
      </c>
      <c r="G800" s="21">
        <f>ROUND(IF(ISBLANK(C800),0,VLOOKUP(C800,'[2]Acha Air Sales Price List'!$B$1:$X$65536,12,FALSE)*$L$14),2)</f>
        <v>0</v>
      </c>
      <c r="H800" s="22">
        <f t="shared" si="23"/>
        <v>0</v>
      </c>
      <c r="I800" s="14"/>
    </row>
    <row r="801" spans="1:9" ht="12" hidden="1" customHeight="1">
      <c r="A801" s="13"/>
      <c r="B801" s="1"/>
      <c r="C801" s="36"/>
      <c r="D801" s="138"/>
      <c r="E801" s="139"/>
      <c r="F801" s="43" t="str">
        <f>VLOOKUP(C801,'[2]Acha Air Sales Price List'!$B$1:$D$65536,3,FALSE)</f>
        <v>first line keep open</v>
      </c>
      <c r="G801" s="21">
        <f>ROUND(IF(ISBLANK(C801),0,VLOOKUP(C801,'[2]Acha Air Sales Price List'!$B$1:$X$65536,12,FALSE)*$L$14),2)</f>
        <v>0</v>
      </c>
      <c r="H801" s="22">
        <f t="shared" si="23"/>
        <v>0</v>
      </c>
      <c r="I801" s="14"/>
    </row>
    <row r="802" spans="1:9" ht="12.4" hidden="1" customHeight="1">
      <c r="A802" s="13"/>
      <c r="B802" s="1"/>
      <c r="C802" s="36"/>
      <c r="D802" s="138"/>
      <c r="E802" s="139"/>
      <c r="F802" s="43" t="str">
        <f>VLOOKUP(C802,'[2]Acha Air Sales Price List'!$B$1:$D$65536,3,FALSE)</f>
        <v>first line keep open</v>
      </c>
      <c r="G802" s="21">
        <f>ROUND(IF(ISBLANK(C802),0,VLOOKUP(C802,'[2]Acha Air Sales Price List'!$B$1:$X$65536,12,FALSE)*$L$14),2)</f>
        <v>0</v>
      </c>
      <c r="H802" s="22">
        <f t="shared" si="23"/>
        <v>0</v>
      </c>
      <c r="I802" s="14"/>
    </row>
    <row r="803" spans="1:9" ht="12.4" hidden="1" customHeight="1">
      <c r="A803" s="13"/>
      <c r="B803" s="1"/>
      <c r="C803" s="36"/>
      <c r="D803" s="138"/>
      <c r="E803" s="139"/>
      <c r="F803" s="43" t="str">
        <f>VLOOKUP(C803,'[2]Acha Air Sales Price List'!$B$1:$D$65536,3,FALSE)</f>
        <v>first line keep open</v>
      </c>
      <c r="G803" s="21">
        <f>ROUND(IF(ISBLANK(C803),0,VLOOKUP(C803,'[2]Acha Air Sales Price List'!$B$1:$X$65536,12,FALSE)*$L$14),2)</f>
        <v>0</v>
      </c>
      <c r="H803" s="22">
        <f t="shared" si="23"/>
        <v>0</v>
      </c>
      <c r="I803" s="14"/>
    </row>
    <row r="804" spans="1:9" ht="12.4" hidden="1" customHeight="1">
      <c r="A804" s="13"/>
      <c r="B804" s="1"/>
      <c r="C804" s="36"/>
      <c r="D804" s="138"/>
      <c r="E804" s="139"/>
      <c r="F804" s="43" t="str">
        <f>VLOOKUP(C804,'[2]Acha Air Sales Price List'!$B$1:$D$65536,3,FALSE)</f>
        <v>first line keep open</v>
      </c>
      <c r="G804" s="21">
        <f>ROUND(IF(ISBLANK(C804),0,VLOOKUP(C804,'[2]Acha Air Sales Price List'!$B$1:$X$65536,12,FALSE)*$L$14),2)</f>
        <v>0</v>
      </c>
      <c r="H804" s="22">
        <f t="shared" si="23"/>
        <v>0</v>
      </c>
      <c r="I804" s="14"/>
    </row>
    <row r="805" spans="1:9" ht="12.4" hidden="1" customHeight="1">
      <c r="A805" s="13"/>
      <c r="B805" s="1"/>
      <c r="C805" s="36"/>
      <c r="D805" s="138"/>
      <c r="E805" s="139"/>
      <c r="F805" s="43" t="str">
        <f>VLOOKUP(C805,'[2]Acha Air Sales Price List'!$B$1:$D$65536,3,FALSE)</f>
        <v>first line keep open</v>
      </c>
      <c r="G805" s="21">
        <f>ROUND(IF(ISBLANK(C805),0,VLOOKUP(C805,'[2]Acha Air Sales Price List'!$B$1:$X$65536,12,FALSE)*$L$14),2)</f>
        <v>0</v>
      </c>
      <c r="H805" s="22">
        <f t="shared" si="23"/>
        <v>0</v>
      </c>
      <c r="I805" s="14"/>
    </row>
    <row r="806" spans="1:9" ht="12.4" hidden="1" customHeight="1">
      <c r="A806" s="13"/>
      <c r="B806" s="1"/>
      <c r="C806" s="36"/>
      <c r="D806" s="138"/>
      <c r="E806" s="139"/>
      <c r="F806" s="43" t="str">
        <f>VLOOKUP(C806,'[2]Acha Air Sales Price List'!$B$1:$D$65536,3,FALSE)</f>
        <v>first line keep open</v>
      </c>
      <c r="G806" s="21">
        <f>ROUND(IF(ISBLANK(C806),0,VLOOKUP(C806,'[2]Acha Air Sales Price List'!$B$1:$X$65536,12,FALSE)*$L$14),2)</f>
        <v>0</v>
      </c>
      <c r="H806" s="22">
        <f t="shared" si="23"/>
        <v>0</v>
      </c>
      <c r="I806" s="14"/>
    </row>
    <row r="807" spans="1:9" ht="12.4" hidden="1" customHeight="1">
      <c r="A807" s="13"/>
      <c r="B807" s="1"/>
      <c r="C807" s="36"/>
      <c r="D807" s="138"/>
      <c r="E807" s="139"/>
      <c r="F807" s="43" t="str">
        <f>VLOOKUP(C807,'[2]Acha Air Sales Price List'!$B$1:$D$65536,3,FALSE)</f>
        <v>first line keep open</v>
      </c>
      <c r="G807" s="21">
        <f>ROUND(IF(ISBLANK(C807),0,VLOOKUP(C807,'[2]Acha Air Sales Price List'!$B$1:$X$65536,12,FALSE)*$L$14),2)</f>
        <v>0</v>
      </c>
      <c r="H807" s="22">
        <f t="shared" si="23"/>
        <v>0</v>
      </c>
      <c r="I807" s="14"/>
    </row>
    <row r="808" spans="1:9" ht="12.4" hidden="1" customHeight="1">
      <c r="A808" s="13"/>
      <c r="B808" s="1"/>
      <c r="C808" s="36"/>
      <c r="D808" s="138"/>
      <c r="E808" s="139"/>
      <c r="F808" s="43" t="str">
        <f>VLOOKUP(C808,'[2]Acha Air Sales Price List'!$B$1:$D$65536,3,FALSE)</f>
        <v>first line keep open</v>
      </c>
      <c r="G808" s="21">
        <f>ROUND(IF(ISBLANK(C808),0,VLOOKUP(C808,'[2]Acha Air Sales Price List'!$B$1:$X$65536,12,FALSE)*$L$14),2)</f>
        <v>0</v>
      </c>
      <c r="H808" s="22">
        <f t="shared" si="23"/>
        <v>0</v>
      </c>
      <c r="I808" s="14"/>
    </row>
    <row r="809" spans="1:9" ht="12.4" hidden="1" customHeight="1">
      <c r="A809" s="13"/>
      <c r="B809" s="1"/>
      <c r="C809" s="36"/>
      <c r="D809" s="138"/>
      <c r="E809" s="139"/>
      <c r="F809" s="43" t="str">
        <f>VLOOKUP(C809,'[2]Acha Air Sales Price List'!$B$1:$D$65536,3,FALSE)</f>
        <v>first line keep open</v>
      </c>
      <c r="G809" s="21">
        <f>ROUND(IF(ISBLANK(C809),0,VLOOKUP(C809,'[2]Acha Air Sales Price List'!$B$1:$X$65536,12,FALSE)*$L$14),2)</f>
        <v>0</v>
      </c>
      <c r="H809" s="22">
        <f t="shared" si="23"/>
        <v>0</v>
      </c>
      <c r="I809" s="14"/>
    </row>
    <row r="810" spans="1:9" ht="12.4" hidden="1" customHeight="1">
      <c r="A810" s="13"/>
      <c r="B810" s="1"/>
      <c r="C810" s="36"/>
      <c r="D810" s="138"/>
      <c r="E810" s="139"/>
      <c r="F810" s="43" t="str">
        <f>VLOOKUP(C810,'[2]Acha Air Sales Price List'!$B$1:$D$65536,3,FALSE)</f>
        <v>first line keep open</v>
      </c>
      <c r="G810" s="21">
        <f>ROUND(IF(ISBLANK(C810),0,VLOOKUP(C810,'[2]Acha Air Sales Price List'!$B$1:$X$65536,12,FALSE)*$L$14),2)</f>
        <v>0</v>
      </c>
      <c r="H810" s="22">
        <f t="shared" si="23"/>
        <v>0</v>
      </c>
      <c r="I810" s="14"/>
    </row>
    <row r="811" spans="1:9" ht="12.4" hidden="1" customHeight="1">
      <c r="A811" s="13"/>
      <c r="B811" s="1"/>
      <c r="C811" s="36"/>
      <c r="D811" s="138"/>
      <c r="E811" s="139"/>
      <c r="F811" s="43" t="str">
        <f>VLOOKUP(C811,'[2]Acha Air Sales Price List'!$B$1:$D$65536,3,FALSE)</f>
        <v>first line keep open</v>
      </c>
      <c r="G811" s="21">
        <f>ROUND(IF(ISBLANK(C811),0,VLOOKUP(C811,'[2]Acha Air Sales Price List'!$B$1:$X$65536,12,FALSE)*$L$14),2)</f>
        <v>0</v>
      </c>
      <c r="H811" s="22">
        <f t="shared" si="23"/>
        <v>0</v>
      </c>
      <c r="I811" s="14"/>
    </row>
    <row r="812" spans="1:9" ht="12.4" hidden="1" customHeight="1">
      <c r="A812" s="13"/>
      <c r="B812" s="1"/>
      <c r="C812" s="36"/>
      <c r="D812" s="138"/>
      <c r="E812" s="139"/>
      <c r="F812" s="43" t="str">
        <f>VLOOKUP(C812,'[2]Acha Air Sales Price List'!$B$1:$D$65536,3,FALSE)</f>
        <v>first line keep open</v>
      </c>
      <c r="G812" s="21">
        <f>ROUND(IF(ISBLANK(C812),0,VLOOKUP(C812,'[2]Acha Air Sales Price List'!$B$1:$X$65536,12,FALSE)*$L$14),2)</f>
        <v>0</v>
      </c>
      <c r="H812" s="22">
        <f t="shared" si="23"/>
        <v>0</v>
      </c>
      <c r="I812" s="14"/>
    </row>
    <row r="813" spans="1:9" ht="12.4" hidden="1" customHeight="1">
      <c r="A813" s="13"/>
      <c r="B813" s="1"/>
      <c r="C813" s="36"/>
      <c r="D813" s="138"/>
      <c r="E813" s="139"/>
      <c r="F813" s="43" t="str">
        <f>VLOOKUP(C813,'[2]Acha Air Sales Price List'!$B$1:$D$65536,3,FALSE)</f>
        <v>first line keep open</v>
      </c>
      <c r="G813" s="21">
        <f>ROUND(IF(ISBLANK(C813),0,VLOOKUP(C813,'[2]Acha Air Sales Price List'!$B$1:$X$65536,12,FALSE)*$L$14),2)</f>
        <v>0</v>
      </c>
      <c r="H813" s="22">
        <f t="shared" si="23"/>
        <v>0</v>
      </c>
      <c r="I813" s="14"/>
    </row>
    <row r="814" spans="1:9" ht="12.4" hidden="1" customHeight="1">
      <c r="A814" s="13"/>
      <c r="B814" s="1"/>
      <c r="C814" s="36"/>
      <c r="D814" s="138"/>
      <c r="E814" s="139"/>
      <c r="F814" s="43" t="str">
        <f>VLOOKUP(C814,'[2]Acha Air Sales Price List'!$B$1:$D$65536,3,FALSE)</f>
        <v>first line keep open</v>
      </c>
      <c r="G814" s="21">
        <f>ROUND(IF(ISBLANK(C814),0,VLOOKUP(C814,'[2]Acha Air Sales Price List'!$B$1:$X$65536,12,FALSE)*$L$14),2)</f>
        <v>0</v>
      </c>
      <c r="H814" s="22">
        <f t="shared" si="23"/>
        <v>0</v>
      </c>
      <c r="I814" s="14"/>
    </row>
    <row r="815" spans="1:9" ht="12.4" hidden="1" customHeight="1">
      <c r="A815" s="13"/>
      <c r="B815" s="1"/>
      <c r="C815" s="36"/>
      <c r="D815" s="138"/>
      <c r="E815" s="139"/>
      <c r="F815" s="43" t="str">
        <f>VLOOKUP(C815,'[2]Acha Air Sales Price List'!$B$1:$D$65536,3,FALSE)</f>
        <v>first line keep open</v>
      </c>
      <c r="G815" s="21">
        <f>ROUND(IF(ISBLANK(C815),0,VLOOKUP(C815,'[2]Acha Air Sales Price List'!$B$1:$X$65536,12,FALSE)*$L$14),2)</f>
        <v>0</v>
      </c>
      <c r="H815" s="22">
        <f t="shared" si="23"/>
        <v>0</v>
      </c>
      <c r="I815" s="14"/>
    </row>
    <row r="816" spans="1:9" ht="12.4" hidden="1" customHeight="1">
      <c r="A816" s="13"/>
      <c r="B816" s="1"/>
      <c r="C816" s="36"/>
      <c r="D816" s="138"/>
      <c r="E816" s="139"/>
      <c r="F816" s="43" t="str">
        <f>VLOOKUP(C816,'[2]Acha Air Sales Price List'!$B$1:$D$65536,3,FALSE)</f>
        <v>first line keep open</v>
      </c>
      <c r="G816" s="21">
        <f>ROUND(IF(ISBLANK(C816),0,VLOOKUP(C816,'[2]Acha Air Sales Price List'!$B$1:$X$65536,12,FALSE)*$L$14),2)</f>
        <v>0</v>
      </c>
      <c r="H816" s="22">
        <f t="shared" si="23"/>
        <v>0</v>
      </c>
      <c r="I816" s="14"/>
    </row>
    <row r="817" spans="1:9" ht="12.4" hidden="1" customHeight="1">
      <c r="A817" s="13"/>
      <c r="B817" s="1"/>
      <c r="C817" s="36"/>
      <c r="D817" s="138"/>
      <c r="E817" s="139"/>
      <c r="F817" s="43" t="str">
        <f>VLOOKUP(C817,'[2]Acha Air Sales Price List'!$B$1:$D$65536,3,FALSE)</f>
        <v>first line keep open</v>
      </c>
      <c r="G817" s="21">
        <f>ROUND(IF(ISBLANK(C817),0,VLOOKUP(C817,'[2]Acha Air Sales Price List'!$B$1:$X$65536,12,FALSE)*$L$14),2)</f>
        <v>0</v>
      </c>
      <c r="H817" s="22">
        <f t="shared" si="23"/>
        <v>0</v>
      </c>
      <c r="I817" s="14"/>
    </row>
    <row r="818" spans="1:9" ht="12.4" hidden="1" customHeight="1">
      <c r="A818" s="13"/>
      <c r="B818" s="1"/>
      <c r="C818" s="36"/>
      <c r="D818" s="138"/>
      <c r="E818" s="139"/>
      <c r="F818" s="43" t="str">
        <f>VLOOKUP(C818,'[2]Acha Air Sales Price List'!$B$1:$D$65536,3,FALSE)</f>
        <v>first line keep open</v>
      </c>
      <c r="G818" s="21">
        <f>ROUND(IF(ISBLANK(C818),0,VLOOKUP(C818,'[2]Acha Air Sales Price List'!$B$1:$X$65536,12,FALSE)*$L$14),2)</f>
        <v>0</v>
      </c>
      <c r="H818" s="22">
        <f t="shared" si="23"/>
        <v>0</v>
      </c>
      <c r="I818" s="14"/>
    </row>
    <row r="819" spans="1:9" ht="12.4" hidden="1" customHeight="1">
      <c r="A819" s="13"/>
      <c r="B819" s="1"/>
      <c r="C819" s="36"/>
      <c r="D819" s="138"/>
      <c r="E819" s="139"/>
      <c r="F819" s="43" t="str">
        <f>VLOOKUP(C819,'[2]Acha Air Sales Price List'!$B$1:$D$65536,3,FALSE)</f>
        <v>first line keep open</v>
      </c>
      <c r="G819" s="21">
        <f>ROUND(IF(ISBLANK(C819),0,VLOOKUP(C819,'[2]Acha Air Sales Price List'!$B$1:$X$65536,12,FALSE)*$L$14),2)</f>
        <v>0</v>
      </c>
      <c r="H819" s="22">
        <f t="shared" si="23"/>
        <v>0</v>
      </c>
      <c r="I819" s="14"/>
    </row>
    <row r="820" spans="1:9" ht="12.4" hidden="1" customHeight="1">
      <c r="A820" s="13"/>
      <c r="B820" s="1"/>
      <c r="C820" s="36"/>
      <c r="D820" s="138"/>
      <c r="E820" s="139"/>
      <c r="F820" s="43" t="str">
        <f>VLOOKUP(C820,'[2]Acha Air Sales Price List'!$B$1:$D$65536,3,FALSE)</f>
        <v>first line keep open</v>
      </c>
      <c r="G820" s="21">
        <f>ROUND(IF(ISBLANK(C820),0,VLOOKUP(C820,'[2]Acha Air Sales Price List'!$B$1:$X$65536,12,FALSE)*$L$14),2)</f>
        <v>0</v>
      </c>
      <c r="H820" s="22">
        <f t="shared" si="23"/>
        <v>0</v>
      </c>
      <c r="I820" s="14"/>
    </row>
    <row r="821" spans="1:9" ht="12.4" hidden="1" customHeight="1">
      <c r="A821" s="13"/>
      <c r="B821" s="1"/>
      <c r="C821" s="36"/>
      <c r="D821" s="138"/>
      <c r="E821" s="139"/>
      <c r="F821" s="43" t="str">
        <f>VLOOKUP(C821,'[2]Acha Air Sales Price List'!$B$1:$D$65536,3,FALSE)</f>
        <v>first line keep open</v>
      </c>
      <c r="G821" s="21">
        <f>ROUND(IF(ISBLANK(C821),0,VLOOKUP(C821,'[2]Acha Air Sales Price List'!$B$1:$X$65536,12,FALSE)*$L$14),2)</f>
        <v>0</v>
      </c>
      <c r="H821" s="22">
        <f t="shared" si="23"/>
        <v>0</v>
      </c>
      <c r="I821" s="14"/>
    </row>
    <row r="822" spans="1:9" ht="12.4" hidden="1" customHeight="1">
      <c r="A822" s="13"/>
      <c r="B822" s="1"/>
      <c r="C822" s="36"/>
      <c r="D822" s="138"/>
      <c r="E822" s="139"/>
      <c r="F822" s="43" t="str">
        <f>VLOOKUP(C822,'[2]Acha Air Sales Price List'!$B$1:$D$65536,3,FALSE)</f>
        <v>first line keep open</v>
      </c>
      <c r="G822" s="21">
        <f>ROUND(IF(ISBLANK(C822),0,VLOOKUP(C822,'[2]Acha Air Sales Price List'!$B$1:$X$65536,12,FALSE)*$L$14),2)</f>
        <v>0</v>
      </c>
      <c r="H822" s="22">
        <f t="shared" si="23"/>
        <v>0</v>
      </c>
      <c r="I822" s="14"/>
    </row>
    <row r="823" spans="1:9" ht="12.4" hidden="1" customHeight="1">
      <c r="A823" s="13"/>
      <c r="B823" s="1"/>
      <c r="C823" s="36"/>
      <c r="D823" s="138"/>
      <c r="E823" s="139"/>
      <c r="F823" s="43" t="str">
        <f>VLOOKUP(C823,'[2]Acha Air Sales Price List'!$B$1:$D$65536,3,FALSE)</f>
        <v>first line keep open</v>
      </c>
      <c r="G823" s="21">
        <f>ROUND(IF(ISBLANK(C823),0,VLOOKUP(C823,'[2]Acha Air Sales Price List'!$B$1:$X$65536,12,FALSE)*$L$14),2)</f>
        <v>0</v>
      </c>
      <c r="H823" s="22">
        <f t="shared" si="23"/>
        <v>0</v>
      </c>
      <c r="I823" s="14"/>
    </row>
    <row r="824" spans="1:9" ht="12.4" hidden="1" customHeight="1">
      <c r="A824" s="13"/>
      <c r="B824" s="1"/>
      <c r="C824" s="36"/>
      <c r="D824" s="138"/>
      <c r="E824" s="139"/>
      <c r="F824" s="43" t="str">
        <f>VLOOKUP(C824,'[2]Acha Air Sales Price List'!$B$1:$D$65536,3,FALSE)</f>
        <v>first line keep open</v>
      </c>
      <c r="G824" s="21">
        <f>ROUND(IF(ISBLANK(C824),0,VLOOKUP(C824,'[2]Acha Air Sales Price List'!$B$1:$X$65536,12,FALSE)*$L$14),2)</f>
        <v>0</v>
      </c>
      <c r="H824" s="22">
        <f t="shared" si="23"/>
        <v>0</v>
      </c>
      <c r="I824" s="14"/>
    </row>
    <row r="825" spans="1:9" ht="12.4" hidden="1" customHeight="1">
      <c r="A825" s="13"/>
      <c r="B825" s="1"/>
      <c r="C825" s="36"/>
      <c r="D825" s="138"/>
      <c r="E825" s="139"/>
      <c r="F825" s="43" t="str">
        <f>VLOOKUP(C825,'[2]Acha Air Sales Price List'!$B$1:$D$65536,3,FALSE)</f>
        <v>first line keep open</v>
      </c>
      <c r="G825" s="21">
        <f>ROUND(IF(ISBLANK(C825),0,VLOOKUP(C825,'[2]Acha Air Sales Price List'!$B$1:$X$65536,12,FALSE)*$L$14),2)</f>
        <v>0</v>
      </c>
      <c r="H825" s="22">
        <f t="shared" si="23"/>
        <v>0</v>
      </c>
      <c r="I825" s="14"/>
    </row>
    <row r="826" spans="1:9" ht="12.4" hidden="1" customHeight="1">
      <c r="A826" s="13"/>
      <c r="B826" s="1"/>
      <c r="C826" s="36"/>
      <c r="D826" s="138"/>
      <c r="E826" s="139"/>
      <c r="F826" s="43" t="str">
        <f>VLOOKUP(C826,'[2]Acha Air Sales Price List'!$B$1:$D$65536,3,FALSE)</f>
        <v>first line keep open</v>
      </c>
      <c r="G826" s="21">
        <f>ROUND(IF(ISBLANK(C826),0,VLOOKUP(C826,'[2]Acha Air Sales Price List'!$B$1:$X$65536,12,FALSE)*$L$14),2)</f>
        <v>0</v>
      </c>
      <c r="H826" s="22">
        <f t="shared" si="23"/>
        <v>0</v>
      </c>
      <c r="I826" s="14"/>
    </row>
    <row r="827" spans="1:9" ht="12.4" hidden="1" customHeight="1">
      <c r="A827" s="13"/>
      <c r="B827" s="1"/>
      <c r="C827" s="36"/>
      <c r="D827" s="138"/>
      <c r="E827" s="139"/>
      <c r="F827" s="43" t="str">
        <f>VLOOKUP(C827,'[2]Acha Air Sales Price List'!$B$1:$D$65536,3,FALSE)</f>
        <v>first line keep open</v>
      </c>
      <c r="G827" s="21">
        <f>ROUND(IF(ISBLANK(C827),0,VLOOKUP(C827,'[2]Acha Air Sales Price List'!$B$1:$X$65536,12,FALSE)*$L$14),2)</f>
        <v>0</v>
      </c>
      <c r="H827" s="22">
        <f t="shared" si="23"/>
        <v>0</v>
      </c>
      <c r="I827" s="14"/>
    </row>
    <row r="828" spans="1:9" ht="12.4" hidden="1" customHeight="1">
      <c r="A828" s="13"/>
      <c r="B828" s="1"/>
      <c r="C828" s="37"/>
      <c r="D828" s="138"/>
      <c r="E828" s="139"/>
      <c r="F828" s="43" t="str">
        <f>VLOOKUP(C828,'[2]Acha Air Sales Price List'!$B$1:$D$65536,3,FALSE)</f>
        <v>first line keep open</v>
      </c>
      <c r="G828" s="21">
        <f>ROUND(IF(ISBLANK(C828),0,VLOOKUP(C828,'[2]Acha Air Sales Price List'!$B$1:$X$65536,12,FALSE)*$L$14),2)</f>
        <v>0</v>
      </c>
      <c r="H828" s="22">
        <f t="shared" si="23"/>
        <v>0</v>
      </c>
      <c r="I828" s="14"/>
    </row>
    <row r="829" spans="1:9" ht="12" hidden="1" customHeight="1">
      <c r="A829" s="13"/>
      <c r="B829" s="1"/>
      <c r="C829" s="36"/>
      <c r="D829" s="138"/>
      <c r="E829" s="139"/>
      <c r="F829" s="43" t="str">
        <f>VLOOKUP(C829,'[2]Acha Air Sales Price List'!$B$1:$D$65536,3,FALSE)</f>
        <v>first line keep open</v>
      </c>
      <c r="G829" s="21">
        <f>ROUND(IF(ISBLANK(C829),0,VLOOKUP(C829,'[2]Acha Air Sales Price List'!$B$1:$X$65536,12,FALSE)*$L$14),2)</f>
        <v>0</v>
      </c>
      <c r="H829" s="22">
        <f t="shared" ref="H829:H840" si="24">ROUND(IF(ISNUMBER(B829), G829*B829, 0),5)</f>
        <v>0</v>
      </c>
      <c r="I829" s="14"/>
    </row>
    <row r="830" spans="1:9" ht="12.4" hidden="1" customHeight="1">
      <c r="A830" s="13"/>
      <c r="B830" s="1"/>
      <c r="C830" s="36"/>
      <c r="D830" s="138"/>
      <c r="E830" s="139"/>
      <c r="F830" s="43" t="str">
        <f>VLOOKUP(C830,'[2]Acha Air Sales Price List'!$B$1:$D$65536,3,FALSE)</f>
        <v>first line keep open</v>
      </c>
      <c r="G830" s="21">
        <f>ROUND(IF(ISBLANK(C830),0,VLOOKUP(C830,'[2]Acha Air Sales Price List'!$B$1:$X$65536,12,FALSE)*$L$14),2)</f>
        <v>0</v>
      </c>
      <c r="H830" s="22">
        <f t="shared" si="24"/>
        <v>0</v>
      </c>
      <c r="I830" s="14"/>
    </row>
    <row r="831" spans="1:9" ht="12.4" hidden="1" customHeight="1">
      <c r="A831" s="13"/>
      <c r="B831" s="1"/>
      <c r="C831" s="36"/>
      <c r="D831" s="138"/>
      <c r="E831" s="139"/>
      <c r="F831" s="43" t="str">
        <f>VLOOKUP(C831,'[2]Acha Air Sales Price List'!$B$1:$D$65536,3,FALSE)</f>
        <v>first line keep open</v>
      </c>
      <c r="G831" s="21">
        <f>ROUND(IF(ISBLANK(C831),0,VLOOKUP(C831,'[2]Acha Air Sales Price List'!$B$1:$X$65536,12,FALSE)*$L$14),2)</f>
        <v>0</v>
      </c>
      <c r="H831" s="22">
        <f t="shared" si="24"/>
        <v>0</v>
      </c>
      <c r="I831" s="14"/>
    </row>
    <row r="832" spans="1:9" ht="12.4" hidden="1" customHeight="1">
      <c r="A832" s="13"/>
      <c r="B832" s="1"/>
      <c r="C832" s="36"/>
      <c r="D832" s="138"/>
      <c r="E832" s="139"/>
      <c r="F832" s="43" t="str">
        <f>VLOOKUP(C832,'[2]Acha Air Sales Price List'!$B$1:$D$65536,3,FALSE)</f>
        <v>first line keep open</v>
      </c>
      <c r="G832" s="21">
        <f>ROUND(IF(ISBLANK(C832),0,VLOOKUP(C832,'[2]Acha Air Sales Price List'!$B$1:$X$65536,12,FALSE)*$L$14),2)</f>
        <v>0</v>
      </c>
      <c r="H832" s="22">
        <f t="shared" si="24"/>
        <v>0</v>
      </c>
      <c r="I832" s="14"/>
    </row>
    <row r="833" spans="1:9" ht="12.4" hidden="1" customHeight="1">
      <c r="A833" s="13"/>
      <c r="B833" s="1"/>
      <c r="C833" s="36"/>
      <c r="D833" s="138"/>
      <c r="E833" s="139"/>
      <c r="F833" s="43" t="str">
        <f>VLOOKUP(C833,'[2]Acha Air Sales Price List'!$B$1:$D$65536,3,FALSE)</f>
        <v>first line keep open</v>
      </c>
      <c r="G833" s="21">
        <f>ROUND(IF(ISBLANK(C833),0,VLOOKUP(C833,'[2]Acha Air Sales Price List'!$B$1:$X$65536,12,FALSE)*$L$14),2)</f>
        <v>0</v>
      </c>
      <c r="H833" s="22">
        <f t="shared" si="24"/>
        <v>0</v>
      </c>
      <c r="I833" s="14"/>
    </row>
    <row r="834" spans="1:9" ht="12.4" hidden="1" customHeight="1">
      <c r="A834" s="13"/>
      <c r="B834" s="1"/>
      <c r="C834" s="36"/>
      <c r="D834" s="138"/>
      <c r="E834" s="139"/>
      <c r="F834" s="43" t="str">
        <f>VLOOKUP(C834,'[2]Acha Air Sales Price List'!$B$1:$D$65536,3,FALSE)</f>
        <v>first line keep open</v>
      </c>
      <c r="G834" s="21">
        <f>ROUND(IF(ISBLANK(C834),0,VLOOKUP(C834,'[2]Acha Air Sales Price List'!$B$1:$X$65536,12,FALSE)*$L$14),2)</f>
        <v>0</v>
      </c>
      <c r="H834" s="22">
        <f t="shared" si="24"/>
        <v>0</v>
      </c>
      <c r="I834" s="14"/>
    </row>
    <row r="835" spans="1:9" ht="12.4" hidden="1" customHeight="1">
      <c r="A835" s="13"/>
      <c r="B835" s="1"/>
      <c r="C835" s="36"/>
      <c r="D835" s="138"/>
      <c r="E835" s="139"/>
      <c r="F835" s="43" t="str">
        <f>VLOOKUP(C835,'[2]Acha Air Sales Price List'!$B$1:$D$65536,3,FALSE)</f>
        <v>first line keep open</v>
      </c>
      <c r="G835" s="21">
        <f>ROUND(IF(ISBLANK(C835),0,VLOOKUP(C835,'[2]Acha Air Sales Price List'!$B$1:$X$65536,12,FALSE)*$L$14),2)</f>
        <v>0</v>
      </c>
      <c r="H835" s="22">
        <f t="shared" si="24"/>
        <v>0</v>
      </c>
      <c r="I835" s="14"/>
    </row>
    <row r="836" spans="1:9" ht="12.4" hidden="1" customHeight="1">
      <c r="A836" s="13"/>
      <c r="B836" s="1"/>
      <c r="C836" s="36"/>
      <c r="D836" s="138"/>
      <c r="E836" s="139"/>
      <c r="F836" s="43" t="str">
        <f>VLOOKUP(C836,'[2]Acha Air Sales Price List'!$B$1:$D$65536,3,FALSE)</f>
        <v>first line keep open</v>
      </c>
      <c r="G836" s="21">
        <f>ROUND(IF(ISBLANK(C836),0,VLOOKUP(C836,'[2]Acha Air Sales Price List'!$B$1:$X$65536,12,FALSE)*$L$14),2)</f>
        <v>0</v>
      </c>
      <c r="H836" s="22">
        <f t="shared" si="24"/>
        <v>0</v>
      </c>
      <c r="I836" s="14"/>
    </row>
    <row r="837" spans="1:9" ht="12.4" hidden="1" customHeight="1">
      <c r="A837" s="13"/>
      <c r="B837" s="1"/>
      <c r="C837" s="36"/>
      <c r="D837" s="138"/>
      <c r="E837" s="139"/>
      <c r="F837" s="43" t="str">
        <f>VLOOKUP(C837,'[2]Acha Air Sales Price List'!$B$1:$D$65536,3,FALSE)</f>
        <v>first line keep open</v>
      </c>
      <c r="G837" s="21">
        <f>ROUND(IF(ISBLANK(C837),0,VLOOKUP(C837,'[2]Acha Air Sales Price List'!$B$1:$X$65536,12,FALSE)*$L$14),2)</f>
        <v>0</v>
      </c>
      <c r="H837" s="22">
        <f t="shared" si="24"/>
        <v>0</v>
      </c>
      <c r="I837" s="14"/>
    </row>
    <row r="838" spans="1:9" ht="12.4" hidden="1" customHeight="1">
      <c r="A838" s="13"/>
      <c r="B838" s="1"/>
      <c r="C838" s="36"/>
      <c r="D838" s="138"/>
      <c r="E838" s="139"/>
      <c r="F838" s="43" t="str">
        <f>VLOOKUP(C838,'[2]Acha Air Sales Price List'!$B$1:$D$65536,3,FALSE)</f>
        <v>first line keep open</v>
      </c>
      <c r="G838" s="21">
        <f>ROUND(IF(ISBLANK(C838),0,VLOOKUP(C838,'[2]Acha Air Sales Price List'!$B$1:$X$65536,12,FALSE)*$L$14),2)</f>
        <v>0</v>
      </c>
      <c r="H838" s="22">
        <f t="shared" si="24"/>
        <v>0</v>
      </c>
      <c r="I838" s="14"/>
    </row>
    <row r="839" spans="1:9" ht="12.4" hidden="1" customHeight="1">
      <c r="A839" s="13"/>
      <c r="B839" s="1"/>
      <c r="C839" s="36"/>
      <c r="D839" s="138"/>
      <c r="E839" s="139"/>
      <c r="F839" s="43" t="str">
        <f>VLOOKUP(C839,'[2]Acha Air Sales Price List'!$B$1:$D$65536,3,FALSE)</f>
        <v>first line keep open</v>
      </c>
      <c r="G839" s="21">
        <f>ROUND(IF(ISBLANK(C839),0,VLOOKUP(C839,'[2]Acha Air Sales Price List'!$B$1:$X$65536,12,FALSE)*$L$14),2)</f>
        <v>0</v>
      </c>
      <c r="H839" s="22">
        <f t="shared" si="24"/>
        <v>0</v>
      </c>
      <c r="I839" s="14"/>
    </row>
    <row r="840" spans="1:9" ht="12.4" hidden="1" customHeight="1">
      <c r="A840" s="13"/>
      <c r="B840" s="1"/>
      <c r="C840" s="36"/>
      <c r="D840" s="138"/>
      <c r="E840" s="139"/>
      <c r="F840" s="43" t="str">
        <f>VLOOKUP(C840,'[2]Acha Air Sales Price List'!$B$1:$D$65536,3,FALSE)</f>
        <v>first line keep open</v>
      </c>
      <c r="G840" s="21">
        <f>ROUND(IF(ISBLANK(C840),0,VLOOKUP(C840,'[2]Acha Air Sales Price List'!$B$1:$X$65536,12,FALSE)*$L$14),2)</f>
        <v>0</v>
      </c>
      <c r="H840" s="22">
        <f t="shared" si="24"/>
        <v>0</v>
      </c>
      <c r="I840" s="14"/>
    </row>
    <row r="841" spans="1:9" ht="12.4" hidden="1" customHeight="1">
      <c r="A841" s="13"/>
      <c r="B841" s="1"/>
      <c r="C841" s="36"/>
      <c r="D841" s="138"/>
      <c r="E841" s="139"/>
      <c r="F841" s="43" t="str">
        <f>VLOOKUP(C841,'[2]Acha Air Sales Price List'!$B$1:$D$65536,3,FALSE)</f>
        <v>first line keep open</v>
      </c>
      <c r="G841" s="21">
        <f>ROUND(IF(ISBLANK(C841),0,VLOOKUP(C841,'[2]Acha Air Sales Price List'!$B$1:$X$65536,12,FALSE)*$L$14),2)</f>
        <v>0</v>
      </c>
      <c r="H841" s="22">
        <f t="shared" ref="H841:H884" si="25">ROUND(IF(ISNUMBER(B841), G841*B841, 0),5)</f>
        <v>0</v>
      </c>
      <c r="I841" s="14"/>
    </row>
    <row r="842" spans="1:9" ht="12.4" hidden="1" customHeight="1">
      <c r="A842" s="13"/>
      <c r="B842" s="1"/>
      <c r="C842" s="36"/>
      <c r="D842" s="138"/>
      <c r="E842" s="139"/>
      <c r="F842" s="43" t="str">
        <f>VLOOKUP(C842,'[2]Acha Air Sales Price List'!$B$1:$D$65536,3,FALSE)</f>
        <v>first line keep open</v>
      </c>
      <c r="G842" s="21">
        <f>ROUND(IF(ISBLANK(C842),0,VLOOKUP(C842,'[2]Acha Air Sales Price List'!$B$1:$X$65536,12,FALSE)*$L$14),2)</f>
        <v>0</v>
      </c>
      <c r="H842" s="22">
        <f t="shared" si="25"/>
        <v>0</v>
      </c>
      <c r="I842" s="14"/>
    </row>
    <row r="843" spans="1:9" ht="12.4" hidden="1" customHeight="1">
      <c r="A843" s="13"/>
      <c r="B843" s="1"/>
      <c r="C843" s="36"/>
      <c r="D843" s="138"/>
      <c r="E843" s="139"/>
      <c r="F843" s="43" t="str">
        <f>VLOOKUP(C843,'[2]Acha Air Sales Price List'!$B$1:$D$65536,3,FALSE)</f>
        <v>first line keep open</v>
      </c>
      <c r="G843" s="21">
        <f>ROUND(IF(ISBLANK(C843),0,VLOOKUP(C843,'[2]Acha Air Sales Price List'!$B$1:$X$65536,12,FALSE)*$L$14),2)</f>
        <v>0</v>
      </c>
      <c r="H843" s="22">
        <f t="shared" si="25"/>
        <v>0</v>
      </c>
      <c r="I843" s="14"/>
    </row>
    <row r="844" spans="1:9" ht="12.4" hidden="1" customHeight="1">
      <c r="A844" s="13"/>
      <c r="B844" s="1"/>
      <c r="C844" s="37"/>
      <c r="D844" s="138"/>
      <c r="E844" s="139"/>
      <c r="F844" s="43" t="str">
        <f>VLOOKUP(C844,'[2]Acha Air Sales Price List'!$B$1:$D$65536,3,FALSE)</f>
        <v>first line keep open</v>
      </c>
      <c r="G844" s="21">
        <f>ROUND(IF(ISBLANK(C844),0,VLOOKUP(C844,'[2]Acha Air Sales Price List'!$B$1:$X$65536,12,FALSE)*$L$14),2)</f>
        <v>0</v>
      </c>
      <c r="H844" s="22">
        <f t="shared" si="25"/>
        <v>0</v>
      </c>
      <c r="I844" s="14"/>
    </row>
    <row r="845" spans="1:9" ht="12.4" hidden="1" customHeight="1">
      <c r="A845" s="13"/>
      <c r="B845" s="1"/>
      <c r="C845" s="37"/>
      <c r="D845" s="138"/>
      <c r="E845" s="139"/>
      <c r="F845" s="43" t="str">
        <f>VLOOKUP(C845,'[2]Acha Air Sales Price List'!$B$1:$D$65536,3,FALSE)</f>
        <v>first line keep open</v>
      </c>
      <c r="G845" s="21">
        <f>ROUND(IF(ISBLANK(C845),0,VLOOKUP(C845,'[2]Acha Air Sales Price List'!$B$1:$X$65536,12,FALSE)*$L$14),2)</f>
        <v>0</v>
      </c>
      <c r="H845" s="22">
        <f t="shared" si="25"/>
        <v>0</v>
      </c>
      <c r="I845" s="14"/>
    </row>
    <row r="846" spans="1:9" ht="12.4" hidden="1" customHeight="1">
      <c r="A846" s="13"/>
      <c r="B846" s="1"/>
      <c r="C846" s="36"/>
      <c r="D846" s="138"/>
      <c r="E846" s="139"/>
      <c r="F846" s="43" t="str">
        <f>VLOOKUP(C846,'[2]Acha Air Sales Price List'!$B$1:$D$65536,3,FALSE)</f>
        <v>first line keep open</v>
      </c>
      <c r="G846" s="21">
        <f>ROUND(IF(ISBLANK(C846),0,VLOOKUP(C846,'[2]Acha Air Sales Price List'!$B$1:$X$65536,12,FALSE)*$L$14),2)</f>
        <v>0</v>
      </c>
      <c r="H846" s="22">
        <f t="shared" si="25"/>
        <v>0</v>
      </c>
      <c r="I846" s="14"/>
    </row>
    <row r="847" spans="1:9" ht="12.4" hidden="1" customHeight="1">
      <c r="A847" s="13"/>
      <c r="B847" s="1"/>
      <c r="C847" s="36"/>
      <c r="D847" s="138"/>
      <c r="E847" s="139"/>
      <c r="F847" s="43" t="str">
        <f>VLOOKUP(C847,'[2]Acha Air Sales Price List'!$B$1:$D$65536,3,FALSE)</f>
        <v>first line keep open</v>
      </c>
      <c r="G847" s="21">
        <f>ROUND(IF(ISBLANK(C847),0,VLOOKUP(C847,'[2]Acha Air Sales Price List'!$B$1:$X$65536,12,FALSE)*$L$14),2)</f>
        <v>0</v>
      </c>
      <c r="H847" s="22">
        <f t="shared" si="25"/>
        <v>0</v>
      </c>
      <c r="I847" s="14"/>
    </row>
    <row r="848" spans="1:9" ht="12.4" hidden="1" customHeight="1">
      <c r="A848" s="13"/>
      <c r="B848" s="1"/>
      <c r="C848" s="36"/>
      <c r="D848" s="138"/>
      <c r="E848" s="139"/>
      <c r="F848" s="43" t="str">
        <f>VLOOKUP(C848,'[2]Acha Air Sales Price List'!$B$1:$D$65536,3,FALSE)</f>
        <v>first line keep open</v>
      </c>
      <c r="G848" s="21">
        <f>ROUND(IF(ISBLANK(C848),0,VLOOKUP(C848,'[2]Acha Air Sales Price List'!$B$1:$X$65536,12,FALSE)*$L$14),2)</f>
        <v>0</v>
      </c>
      <c r="H848" s="22">
        <f t="shared" si="25"/>
        <v>0</v>
      </c>
      <c r="I848" s="14"/>
    </row>
    <row r="849" spans="1:9" ht="12.4" hidden="1" customHeight="1">
      <c r="A849" s="13"/>
      <c r="B849" s="1"/>
      <c r="C849" s="36"/>
      <c r="D849" s="138"/>
      <c r="E849" s="139"/>
      <c r="F849" s="43" t="str">
        <f>VLOOKUP(C849,'[2]Acha Air Sales Price List'!$B$1:$D$65536,3,FALSE)</f>
        <v>first line keep open</v>
      </c>
      <c r="G849" s="21">
        <f>ROUND(IF(ISBLANK(C849),0,VLOOKUP(C849,'[2]Acha Air Sales Price List'!$B$1:$X$65536,12,FALSE)*$L$14),2)</f>
        <v>0</v>
      </c>
      <c r="H849" s="22">
        <f t="shared" si="25"/>
        <v>0</v>
      </c>
      <c r="I849" s="14"/>
    </row>
    <row r="850" spans="1:9" ht="12.4" hidden="1" customHeight="1">
      <c r="A850" s="13"/>
      <c r="B850" s="1"/>
      <c r="C850" s="36"/>
      <c r="D850" s="138"/>
      <c r="E850" s="139"/>
      <c r="F850" s="43" t="str">
        <f>VLOOKUP(C850,'[2]Acha Air Sales Price List'!$B$1:$D$65536,3,FALSE)</f>
        <v>first line keep open</v>
      </c>
      <c r="G850" s="21">
        <f>ROUND(IF(ISBLANK(C850),0,VLOOKUP(C850,'[2]Acha Air Sales Price List'!$B$1:$X$65536,12,FALSE)*$L$14),2)</f>
        <v>0</v>
      </c>
      <c r="H850" s="22">
        <f t="shared" si="25"/>
        <v>0</v>
      </c>
      <c r="I850" s="14"/>
    </row>
    <row r="851" spans="1:9" ht="12.4" hidden="1" customHeight="1">
      <c r="A851" s="13"/>
      <c r="B851" s="1"/>
      <c r="C851" s="36"/>
      <c r="D851" s="138"/>
      <c r="E851" s="139"/>
      <c r="F851" s="43" t="str">
        <f>VLOOKUP(C851,'[2]Acha Air Sales Price List'!$B$1:$D$65536,3,FALSE)</f>
        <v>first line keep open</v>
      </c>
      <c r="G851" s="21">
        <f>ROUND(IF(ISBLANK(C851),0,VLOOKUP(C851,'[2]Acha Air Sales Price List'!$B$1:$X$65536,12,FALSE)*$L$14),2)</f>
        <v>0</v>
      </c>
      <c r="H851" s="22">
        <f t="shared" si="25"/>
        <v>0</v>
      </c>
      <c r="I851" s="14"/>
    </row>
    <row r="852" spans="1:9" ht="12.4" hidden="1" customHeight="1">
      <c r="A852" s="13"/>
      <c r="B852" s="1"/>
      <c r="C852" s="36"/>
      <c r="D852" s="138"/>
      <c r="E852" s="139"/>
      <c r="F852" s="43" t="str">
        <f>VLOOKUP(C852,'[2]Acha Air Sales Price List'!$B$1:$D$65536,3,FALSE)</f>
        <v>first line keep open</v>
      </c>
      <c r="G852" s="21">
        <f>ROUND(IF(ISBLANK(C852),0,VLOOKUP(C852,'[2]Acha Air Sales Price List'!$B$1:$X$65536,12,FALSE)*$L$14),2)</f>
        <v>0</v>
      </c>
      <c r="H852" s="22">
        <f t="shared" si="25"/>
        <v>0</v>
      </c>
      <c r="I852" s="14"/>
    </row>
    <row r="853" spans="1:9" ht="12.4" hidden="1" customHeight="1">
      <c r="A853" s="13"/>
      <c r="B853" s="1"/>
      <c r="C853" s="36"/>
      <c r="D853" s="138"/>
      <c r="E853" s="139"/>
      <c r="F853" s="43" t="str">
        <f>VLOOKUP(C853,'[2]Acha Air Sales Price List'!$B$1:$D$65536,3,FALSE)</f>
        <v>first line keep open</v>
      </c>
      <c r="G853" s="21">
        <f>ROUND(IF(ISBLANK(C853),0,VLOOKUP(C853,'[2]Acha Air Sales Price List'!$B$1:$X$65536,12,FALSE)*$L$14),2)</f>
        <v>0</v>
      </c>
      <c r="H853" s="22">
        <f t="shared" si="25"/>
        <v>0</v>
      </c>
      <c r="I853" s="14"/>
    </row>
    <row r="854" spans="1:9" ht="12.4" hidden="1" customHeight="1">
      <c r="A854" s="13"/>
      <c r="B854" s="1"/>
      <c r="C854" s="36"/>
      <c r="D854" s="138"/>
      <c r="E854" s="139"/>
      <c r="F854" s="43" t="str">
        <f>VLOOKUP(C854,'[2]Acha Air Sales Price List'!$B$1:$D$65536,3,FALSE)</f>
        <v>first line keep open</v>
      </c>
      <c r="G854" s="21">
        <f>ROUND(IF(ISBLANK(C854),0,VLOOKUP(C854,'[2]Acha Air Sales Price List'!$B$1:$X$65536,12,FALSE)*$L$14),2)</f>
        <v>0</v>
      </c>
      <c r="H854" s="22">
        <f t="shared" si="25"/>
        <v>0</v>
      </c>
      <c r="I854" s="14"/>
    </row>
    <row r="855" spans="1:9" ht="12.4" hidden="1" customHeight="1">
      <c r="A855" s="13"/>
      <c r="B855" s="1"/>
      <c r="C855" s="36"/>
      <c r="D855" s="138"/>
      <c r="E855" s="139"/>
      <c r="F855" s="43" t="str">
        <f>VLOOKUP(C855,'[2]Acha Air Sales Price List'!$B$1:$D$65536,3,FALSE)</f>
        <v>first line keep open</v>
      </c>
      <c r="G855" s="21">
        <f>ROUND(IF(ISBLANK(C855),0,VLOOKUP(C855,'[2]Acha Air Sales Price List'!$B$1:$X$65536,12,FALSE)*$L$14),2)</f>
        <v>0</v>
      </c>
      <c r="H855" s="22">
        <f t="shared" si="25"/>
        <v>0</v>
      </c>
      <c r="I855" s="14"/>
    </row>
    <row r="856" spans="1:9" ht="12.4" hidden="1" customHeight="1">
      <c r="A856" s="13"/>
      <c r="B856" s="1"/>
      <c r="C856" s="37"/>
      <c r="D856" s="138"/>
      <c r="E856" s="139"/>
      <c r="F856" s="43" t="str">
        <f>VLOOKUP(C856,'[2]Acha Air Sales Price List'!$B$1:$D$65536,3,FALSE)</f>
        <v>first line keep open</v>
      </c>
      <c r="G856" s="21">
        <f>ROUND(IF(ISBLANK(C856),0,VLOOKUP(C856,'[2]Acha Air Sales Price List'!$B$1:$X$65536,12,FALSE)*$L$14),2)</f>
        <v>0</v>
      </c>
      <c r="H856" s="22">
        <f t="shared" si="25"/>
        <v>0</v>
      </c>
      <c r="I856" s="14"/>
    </row>
    <row r="857" spans="1:9" ht="12" hidden="1" customHeight="1">
      <c r="A857" s="13"/>
      <c r="B857" s="1"/>
      <c r="C857" s="36"/>
      <c r="D857" s="138"/>
      <c r="E857" s="139"/>
      <c r="F857" s="43" t="str">
        <f>VLOOKUP(C857,'[2]Acha Air Sales Price List'!$B$1:$D$65536,3,FALSE)</f>
        <v>first line keep open</v>
      </c>
      <c r="G857" s="21">
        <f>ROUND(IF(ISBLANK(C857),0,VLOOKUP(C857,'[2]Acha Air Sales Price List'!$B$1:$X$65536,12,FALSE)*$L$14),2)</f>
        <v>0</v>
      </c>
      <c r="H857" s="22">
        <f t="shared" si="25"/>
        <v>0</v>
      </c>
      <c r="I857" s="14"/>
    </row>
    <row r="858" spans="1:9" ht="12.4" hidden="1" customHeight="1">
      <c r="A858" s="13"/>
      <c r="B858" s="1"/>
      <c r="C858" s="36"/>
      <c r="D858" s="138"/>
      <c r="E858" s="139"/>
      <c r="F858" s="43" t="str">
        <f>VLOOKUP(C858,'[2]Acha Air Sales Price List'!$B$1:$D$65536,3,FALSE)</f>
        <v>first line keep open</v>
      </c>
      <c r="G858" s="21">
        <f>ROUND(IF(ISBLANK(C858),0,VLOOKUP(C858,'[2]Acha Air Sales Price List'!$B$1:$X$65536,12,FALSE)*$L$14),2)</f>
        <v>0</v>
      </c>
      <c r="H858" s="22">
        <f t="shared" si="25"/>
        <v>0</v>
      </c>
      <c r="I858" s="14"/>
    </row>
    <row r="859" spans="1:9" ht="12.4" hidden="1" customHeight="1">
      <c r="A859" s="13"/>
      <c r="B859" s="1"/>
      <c r="C859" s="36"/>
      <c r="D859" s="138"/>
      <c r="E859" s="139"/>
      <c r="F859" s="43" t="str">
        <f>VLOOKUP(C859,'[2]Acha Air Sales Price List'!$B$1:$D$65536,3,FALSE)</f>
        <v>first line keep open</v>
      </c>
      <c r="G859" s="21">
        <f>ROUND(IF(ISBLANK(C859),0,VLOOKUP(C859,'[2]Acha Air Sales Price List'!$B$1:$X$65536,12,FALSE)*$L$14),2)</f>
        <v>0</v>
      </c>
      <c r="H859" s="22">
        <f t="shared" si="25"/>
        <v>0</v>
      </c>
      <c r="I859" s="14"/>
    </row>
    <row r="860" spans="1:9" ht="12.4" hidden="1" customHeight="1">
      <c r="A860" s="13"/>
      <c r="B860" s="1"/>
      <c r="C860" s="36"/>
      <c r="D860" s="138"/>
      <c r="E860" s="139"/>
      <c r="F860" s="43" t="str">
        <f>VLOOKUP(C860,'[2]Acha Air Sales Price List'!$B$1:$D$65536,3,FALSE)</f>
        <v>first line keep open</v>
      </c>
      <c r="G860" s="21">
        <f>ROUND(IF(ISBLANK(C860),0,VLOOKUP(C860,'[2]Acha Air Sales Price List'!$B$1:$X$65536,12,FALSE)*$L$14),2)</f>
        <v>0</v>
      </c>
      <c r="H860" s="22">
        <f t="shared" si="25"/>
        <v>0</v>
      </c>
      <c r="I860" s="14"/>
    </row>
    <row r="861" spans="1:9" ht="12.4" hidden="1" customHeight="1">
      <c r="A861" s="13"/>
      <c r="B861" s="1"/>
      <c r="C861" s="36"/>
      <c r="D861" s="138"/>
      <c r="E861" s="139"/>
      <c r="F861" s="43" t="str">
        <f>VLOOKUP(C861,'[2]Acha Air Sales Price List'!$B$1:$D$65536,3,FALSE)</f>
        <v>first line keep open</v>
      </c>
      <c r="G861" s="21">
        <f>ROUND(IF(ISBLANK(C861),0,VLOOKUP(C861,'[2]Acha Air Sales Price List'!$B$1:$X$65536,12,FALSE)*$L$14),2)</f>
        <v>0</v>
      </c>
      <c r="H861" s="22">
        <f t="shared" si="25"/>
        <v>0</v>
      </c>
      <c r="I861" s="14"/>
    </row>
    <row r="862" spans="1:9" ht="12.4" hidden="1" customHeight="1">
      <c r="A862" s="13"/>
      <c r="B862" s="1"/>
      <c r="C862" s="36"/>
      <c r="D862" s="138"/>
      <c r="E862" s="139"/>
      <c r="F862" s="43" t="str">
        <f>VLOOKUP(C862,'[2]Acha Air Sales Price List'!$B$1:$D$65536,3,FALSE)</f>
        <v>first line keep open</v>
      </c>
      <c r="G862" s="21">
        <f>ROUND(IF(ISBLANK(C862),0,VLOOKUP(C862,'[2]Acha Air Sales Price List'!$B$1:$X$65536,12,FALSE)*$L$14),2)</f>
        <v>0</v>
      </c>
      <c r="H862" s="22">
        <f t="shared" si="25"/>
        <v>0</v>
      </c>
      <c r="I862" s="14"/>
    </row>
    <row r="863" spans="1:9" ht="12.4" hidden="1" customHeight="1">
      <c r="A863" s="13"/>
      <c r="B863" s="1"/>
      <c r="C863" s="36"/>
      <c r="D863" s="138"/>
      <c r="E863" s="139"/>
      <c r="F863" s="43" t="str">
        <f>VLOOKUP(C863,'[2]Acha Air Sales Price List'!$B$1:$D$65536,3,FALSE)</f>
        <v>first line keep open</v>
      </c>
      <c r="G863" s="21">
        <f>ROUND(IF(ISBLANK(C863),0,VLOOKUP(C863,'[2]Acha Air Sales Price List'!$B$1:$X$65536,12,FALSE)*$L$14),2)</f>
        <v>0</v>
      </c>
      <c r="H863" s="22">
        <f t="shared" si="25"/>
        <v>0</v>
      </c>
      <c r="I863" s="14"/>
    </row>
    <row r="864" spans="1:9" ht="12.4" hidden="1" customHeight="1">
      <c r="A864" s="13"/>
      <c r="B864" s="1"/>
      <c r="C864" s="36"/>
      <c r="D864" s="138"/>
      <c r="E864" s="139"/>
      <c r="F864" s="43" t="str">
        <f>VLOOKUP(C864,'[2]Acha Air Sales Price List'!$B$1:$D$65536,3,FALSE)</f>
        <v>first line keep open</v>
      </c>
      <c r="G864" s="21">
        <f>ROUND(IF(ISBLANK(C864),0,VLOOKUP(C864,'[2]Acha Air Sales Price List'!$B$1:$X$65536,12,FALSE)*$L$14),2)</f>
        <v>0</v>
      </c>
      <c r="H864" s="22">
        <f t="shared" si="25"/>
        <v>0</v>
      </c>
      <c r="I864" s="14"/>
    </row>
    <row r="865" spans="1:9" ht="12.4" hidden="1" customHeight="1">
      <c r="A865" s="13"/>
      <c r="B865" s="1"/>
      <c r="C865" s="36"/>
      <c r="D865" s="138"/>
      <c r="E865" s="139"/>
      <c r="F865" s="43" t="str">
        <f>VLOOKUP(C865,'[2]Acha Air Sales Price List'!$B$1:$D$65536,3,FALSE)</f>
        <v>first line keep open</v>
      </c>
      <c r="G865" s="21">
        <f>ROUND(IF(ISBLANK(C865),0,VLOOKUP(C865,'[2]Acha Air Sales Price List'!$B$1:$X$65536,12,FALSE)*$L$14),2)</f>
        <v>0</v>
      </c>
      <c r="H865" s="22">
        <f t="shared" si="25"/>
        <v>0</v>
      </c>
      <c r="I865" s="14"/>
    </row>
    <row r="866" spans="1:9" ht="12.4" hidden="1" customHeight="1">
      <c r="A866" s="13"/>
      <c r="B866" s="1"/>
      <c r="C866" s="36"/>
      <c r="D866" s="138"/>
      <c r="E866" s="139"/>
      <c r="F866" s="43" t="str">
        <f>VLOOKUP(C866,'[2]Acha Air Sales Price List'!$B$1:$D$65536,3,FALSE)</f>
        <v>first line keep open</v>
      </c>
      <c r="G866" s="21">
        <f>ROUND(IF(ISBLANK(C866),0,VLOOKUP(C866,'[2]Acha Air Sales Price List'!$B$1:$X$65536,12,FALSE)*$L$14),2)</f>
        <v>0</v>
      </c>
      <c r="H866" s="22">
        <f t="shared" si="25"/>
        <v>0</v>
      </c>
      <c r="I866" s="14"/>
    </row>
    <row r="867" spans="1:9" ht="12.4" hidden="1" customHeight="1">
      <c r="A867" s="13"/>
      <c r="B867" s="1"/>
      <c r="C867" s="36"/>
      <c r="D867" s="138"/>
      <c r="E867" s="139"/>
      <c r="F867" s="43" t="str">
        <f>VLOOKUP(C867,'[2]Acha Air Sales Price List'!$B$1:$D$65536,3,FALSE)</f>
        <v>first line keep open</v>
      </c>
      <c r="G867" s="21">
        <f>ROUND(IF(ISBLANK(C867),0,VLOOKUP(C867,'[2]Acha Air Sales Price List'!$B$1:$X$65536,12,FALSE)*$L$14),2)</f>
        <v>0</v>
      </c>
      <c r="H867" s="22">
        <f t="shared" si="25"/>
        <v>0</v>
      </c>
      <c r="I867" s="14"/>
    </row>
    <row r="868" spans="1:9" ht="12.4" hidden="1" customHeight="1">
      <c r="A868" s="13"/>
      <c r="B868" s="1"/>
      <c r="C868" s="36"/>
      <c r="D868" s="138"/>
      <c r="E868" s="139"/>
      <c r="F868" s="43" t="str">
        <f>VLOOKUP(C868,'[2]Acha Air Sales Price List'!$B$1:$D$65536,3,FALSE)</f>
        <v>first line keep open</v>
      </c>
      <c r="G868" s="21">
        <f>ROUND(IF(ISBLANK(C868),0,VLOOKUP(C868,'[2]Acha Air Sales Price List'!$B$1:$X$65536,12,FALSE)*$L$14),2)</f>
        <v>0</v>
      </c>
      <c r="H868" s="22">
        <f t="shared" si="25"/>
        <v>0</v>
      </c>
      <c r="I868" s="14"/>
    </row>
    <row r="869" spans="1:9" ht="12.4" hidden="1" customHeight="1">
      <c r="A869" s="13"/>
      <c r="B869" s="1"/>
      <c r="C869" s="36"/>
      <c r="D869" s="138"/>
      <c r="E869" s="139"/>
      <c r="F869" s="43" t="str">
        <f>VLOOKUP(C869,'[2]Acha Air Sales Price List'!$B$1:$D$65536,3,FALSE)</f>
        <v>first line keep open</v>
      </c>
      <c r="G869" s="21">
        <f>ROUND(IF(ISBLANK(C869),0,VLOOKUP(C869,'[2]Acha Air Sales Price List'!$B$1:$X$65536,12,FALSE)*$L$14),2)</f>
        <v>0</v>
      </c>
      <c r="H869" s="22">
        <f t="shared" si="25"/>
        <v>0</v>
      </c>
      <c r="I869" s="14"/>
    </row>
    <row r="870" spans="1:9" ht="12.4" hidden="1" customHeight="1">
      <c r="A870" s="13"/>
      <c r="B870" s="1"/>
      <c r="C870" s="36"/>
      <c r="D870" s="138"/>
      <c r="E870" s="139"/>
      <c r="F870" s="43" t="str">
        <f>VLOOKUP(C870,'[2]Acha Air Sales Price List'!$B$1:$D$65536,3,FALSE)</f>
        <v>first line keep open</v>
      </c>
      <c r="G870" s="21">
        <f>ROUND(IF(ISBLANK(C870),0,VLOOKUP(C870,'[2]Acha Air Sales Price List'!$B$1:$X$65536,12,FALSE)*$L$14),2)</f>
        <v>0</v>
      </c>
      <c r="H870" s="22">
        <f t="shared" si="25"/>
        <v>0</v>
      </c>
      <c r="I870" s="14"/>
    </row>
    <row r="871" spans="1:9" ht="12.4" hidden="1" customHeight="1">
      <c r="A871" s="13"/>
      <c r="B871" s="1"/>
      <c r="C871" s="36"/>
      <c r="D871" s="138"/>
      <c r="E871" s="139"/>
      <c r="F871" s="43" t="str">
        <f>VLOOKUP(C871,'[2]Acha Air Sales Price List'!$B$1:$D$65536,3,FALSE)</f>
        <v>first line keep open</v>
      </c>
      <c r="G871" s="21">
        <f>ROUND(IF(ISBLANK(C871),0,VLOOKUP(C871,'[2]Acha Air Sales Price List'!$B$1:$X$65536,12,FALSE)*$L$14),2)</f>
        <v>0</v>
      </c>
      <c r="H871" s="22">
        <f t="shared" si="25"/>
        <v>0</v>
      </c>
      <c r="I871" s="14"/>
    </row>
    <row r="872" spans="1:9" ht="12.4" hidden="1" customHeight="1">
      <c r="A872" s="13"/>
      <c r="B872" s="1"/>
      <c r="C872" s="36"/>
      <c r="D872" s="138"/>
      <c r="E872" s="139"/>
      <c r="F872" s="43" t="str">
        <f>VLOOKUP(C872,'[2]Acha Air Sales Price List'!$B$1:$D$65536,3,FALSE)</f>
        <v>first line keep open</v>
      </c>
      <c r="G872" s="21">
        <f>ROUND(IF(ISBLANK(C872),0,VLOOKUP(C872,'[2]Acha Air Sales Price List'!$B$1:$X$65536,12,FALSE)*$L$14),2)</f>
        <v>0</v>
      </c>
      <c r="H872" s="22">
        <f t="shared" si="25"/>
        <v>0</v>
      </c>
      <c r="I872" s="14"/>
    </row>
    <row r="873" spans="1:9" ht="12.4" hidden="1" customHeight="1">
      <c r="A873" s="13"/>
      <c r="B873" s="1"/>
      <c r="C873" s="36"/>
      <c r="D873" s="138"/>
      <c r="E873" s="139"/>
      <c r="F873" s="43" t="str">
        <f>VLOOKUP(C873,'[2]Acha Air Sales Price List'!$B$1:$D$65536,3,FALSE)</f>
        <v>first line keep open</v>
      </c>
      <c r="G873" s="21">
        <f>ROUND(IF(ISBLANK(C873),0,VLOOKUP(C873,'[2]Acha Air Sales Price List'!$B$1:$X$65536,12,FALSE)*$L$14),2)</f>
        <v>0</v>
      </c>
      <c r="H873" s="22">
        <f t="shared" si="25"/>
        <v>0</v>
      </c>
      <c r="I873" s="14"/>
    </row>
    <row r="874" spans="1:9" ht="12.4" hidden="1" customHeight="1">
      <c r="A874" s="13"/>
      <c r="B874" s="1"/>
      <c r="C874" s="36"/>
      <c r="D874" s="138"/>
      <c r="E874" s="139"/>
      <c r="F874" s="43" t="str">
        <f>VLOOKUP(C874,'[2]Acha Air Sales Price List'!$B$1:$D$65536,3,FALSE)</f>
        <v>first line keep open</v>
      </c>
      <c r="G874" s="21">
        <f>ROUND(IF(ISBLANK(C874),0,VLOOKUP(C874,'[2]Acha Air Sales Price List'!$B$1:$X$65536,12,FALSE)*$L$14),2)</f>
        <v>0</v>
      </c>
      <c r="H874" s="22">
        <f t="shared" si="25"/>
        <v>0</v>
      </c>
      <c r="I874" s="14"/>
    </row>
    <row r="875" spans="1:9" ht="12.4" hidden="1" customHeight="1">
      <c r="A875" s="13"/>
      <c r="B875" s="1"/>
      <c r="C875" s="36"/>
      <c r="D875" s="138"/>
      <c r="E875" s="139"/>
      <c r="F875" s="43" t="str">
        <f>VLOOKUP(C875,'[2]Acha Air Sales Price List'!$B$1:$D$65536,3,FALSE)</f>
        <v>first line keep open</v>
      </c>
      <c r="G875" s="21">
        <f>ROUND(IF(ISBLANK(C875),0,VLOOKUP(C875,'[2]Acha Air Sales Price List'!$B$1:$X$65536,12,FALSE)*$L$14),2)</f>
        <v>0</v>
      </c>
      <c r="H875" s="22">
        <f t="shared" si="25"/>
        <v>0</v>
      </c>
      <c r="I875" s="14"/>
    </row>
    <row r="876" spans="1:9" ht="12.4" hidden="1" customHeight="1">
      <c r="A876" s="13"/>
      <c r="B876" s="1"/>
      <c r="C876" s="36"/>
      <c r="D876" s="138"/>
      <c r="E876" s="139"/>
      <c r="F876" s="43" t="str">
        <f>VLOOKUP(C876,'[2]Acha Air Sales Price List'!$B$1:$D$65536,3,FALSE)</f>
        <v>first line keep open</v>
      </c>
      <c r="G876" s="21">
        <f>ROUND(IF(ISBLANK(C876),0,VLOOKUP(C876,'[2]Acha Air Sales Price List'!$B$1:$X$65536,12,FALSE)*$L$14),2)</f>
        <v>0</v>
      </c>
      <c r="H876" s="22">
        <f t="shared" si="25"/>
        <v>0</v>
      </c>
      <c r="I876" s="14"/>
    </row>
    <row r="877" spans="1:9" ht="12.4" hidden="1" customHeight="1">
      <c r="A877" s="13"/>
      <c r="B877" s="1"/>
      <c r="C877" s="36"/>
      <c r="D877" s="138"/>
      <c r="E877" s="139"/>
      <c r="F877" s="43" t="str">
        <f>VLOOKUP(C877,'[2]Acha Air Sales Price List'!$B$1:$D$65536,3,FALSE)</f>
        <v>first line keep open</v>
      </c>
      <c r="G877" s="21">
        <f>ROUND(IF(ISBLANK(C877),0,VLOOKUP(C877,'[2]Acha Air Sales Price List'!$B$1:$X$65536,12,FALSE)*$L$14),2)</f>
        <v>0</v>
      </c>
      <c r="H877" s="22">
        <f t="shared" si="25"/>
        <v>0</v>
      </c>
      <c r="I877" s="14"/>
    </row>
    <row r="878" spans="1:9" ht="12.4" hidden="1" customHeight="1">
      <c r="A878" s="13"/>
      <c r="B878" s="1"/>
      <c r="C878" s="36"/>
      <c r="D878" s="138"/>
      <c r="E878" s="139"/>
      <c r="F878" s="43" t="str">
        <f>VLOOKUP(C878,'[2]Acha Air Sales Price List'!$B$1:$D$65536,3,FALSE)</f>
        <v>first line keep open</v>
      </c>
      <c r="G878" s="21">
        <f>ROUND(IF(ISBLANK(C878),0,VLOOKUP(C878,'[2]Acha Air Sales Price List'!$B$1:$X$65536,12,FALSE)*$L$14),2)</f>
        <v>0</v>
      </c>
      <c r="H878" s="22">
        <f t="shared" si="25"/>
        <v>0</v>
      </c>
      <c r="I878" s="14"/>
    </row>
    <row r="879" spans="1:9" ht="12.4" hidden="1" customHeight="1">
      <c r="A879" s="13"/>
      <c r="B879" s="1"/>
      <c r="C879" s="36"/>
      <c r="D879" s="138"/>
      <c r="E879" s="139"/>
      <c r="F879" s="43" t="str">
        <f>VLOOKUP(C879,'[2]Acha Air Sales Price List'!$B$1:$D$65536,3,FALSE)</f>
        <v>first line keep open</v>
      </c>
      <c r="G879" s="21">
        <f>ROUND(IF(ISBLANK(C879),0,VLOOKUP(C879,'[2]Acha Air Sales Price List'!$B$1:$X$65536,12,FALSE)*$L$14),2)</f>
        <v>0</v>
      </c>
      <c r="H879" s="22">
        <f t="shared" si="25"/>
        <v>0</v>
      </c>
      <c r="I879" s="14"/>
    </row>
    <row r="880" spans="1:9" ht="12.4" hidden="1" customHeight="1">
      <c r="A880" s="13"/>
      <c r="B880" s="1"/>
      <c r="C880" s="36"/>
      <c r="D880" s="138"/>
      <c r="E880" s="139"/>
      <c r="F880" s="43" t="str">
        <f>VLOOKUP(C880,'[2]Acha Air Sales Price List'!$B$1:$D$65536,3,FALSE)</f>
        <v>first line keep open</v>
      </c>
      <c r="G880" s="21">
        <f>ROUND(IF(ISBLANK(C880),0,VLOOKUP(C880,'[2]Acha Air Sales Price List'!$B$1:$X$65536,12,FALSE)*$L$14),2)</f>
        <v>0</v>
      </c>
      <c r="H880" s="22">
        <f t="shared" si="25"/>
        <v>0</v>
      </c>
      <c r="I880" s="14"/>
    </row>
    <row r="881" spans="1:9" ht="12.4" hidden="1" customHeight="1">
      <c r="A881" s="13"/>
      <c r="B881" s="1"/>
      <c r="C881" s="36"/>
      <c r="D881" s="138"/>
      <c r="E881" s="139"/>
      <c r="F881" s="43" t="str">
        <f>VLOOKUP(C881,'[2]Acha Air Sales Price List'!$B$1:$D$65536,3,FALSE)</f>
        <v>first line keep open</v>
      </c>
      <c r="G881" s="21">
        <f>ROUND(IF(ISBLANK(C881),0,VLOOKUP(C881,'[2]Acha Air Sales Price List'!$B$1:$X$65536,12,FALSE)*$L$14),2)</f>
        <v>0</v>
      </c>
      <c r="H881" s="22">
        <f t="shared" si="25"/>
        <v>0</v>
      </c>
      <c r="I881" s="14"/>
    </row>
    <row r="882" spans="1:9" ht="12.4" hidden="1" customHeight="1">
      <c r="A882" s="13"/>
      <c r="B882" s="1"/>
      <c r="C882" s="36"/>
      <c r="D882" s="138"/>
      <c r="E882" s="139"/>
      <c r="F882" s="43" t="str">
        <f>VLOOKUP(C882,'[2]Acha Air Sales Price List'!$B$1:$D$65536,3,FALSE)</f>
        <v>first line keep open</v>
      </c>
      <c r="G882" s="21">
        <f>ROUND(IF(ISBLANK(C882),0,VLOOKUP(C882,'[2]Acha Air Sales Price List'!$B$1:$X$65536,12,FALSE)*$L$14),2)</f>
        <v>0</v>
      </c>
      <c r="H882" s="22">
        <f t="shared" si="25"/>
        <v>0</v>
      </c>
      <c r="I882" s="14"/>
    </row>
    <row r="883" spans="1:9" ht="12.4" hidden="1" customHeight="1">
      <c r="A883" s="13"/>
      <c r="B883" s="1"/>
      <c r="C883" s="36"/>
      <c r="D883" s="138"/>
      <c r="E883" s="139"/>
      <c r="F883" s="43" t="str">
        <f>VLOOKUP(C883,'[2]Acha Air Sales Price List'!$B$1:$D$65536,3,FALSE)</f>
        <v>first line keep open</v>
      </c>
      <c r="G883" s="21">
        <f>ROUND(IF(ISBLANK(C883),0,VLOOKUP(C883,'[2]Acha Air Sales Price List'!$B$1:$X$65536,12,FALSE)*$L$14),2)</f>
        <v>0</v>
      </c>
      <c r="H883" s="22">
        <f t="shared" si="25"/>
        <v>0</v>
      </c>
      <c r="I883" s="14"/>
    </row>
    <row r="884" spans="1:9" ht="12.4" hidden="1" customHeight="1">
      <c r="A884" s="13"/>
      <c r="B884" s="1"/>
      <c r="C884" s="37"/>
      <c r="D884" s="138"/>
      <c r="E884" s="139"/>
      <c r="F884" s="43" t="str">
        <f>VLOOKUP(C884,'[2]Acha Air Sales Price List'!$B$1:$D$65536,3,FALSE)</f>
        <v>first line keep open</v>
      </c>
      <c r="G884" s="21">
        <f>ROUND(IF(ISBLANK(C884),0,VLOOKUP(C884,'[2]Acha Air Sales Price List'!$B$1:$X$65536,12,FALSE)*$L$14),2)</f>
        <v>0</v>
      </c>
      <c r="H884" s="22">
        <f t="shared" si="25"/>
        <v>0</v>
      </c>
      <c r="I884" s="14"/>
    </row>
    <row r="885" spans="1:9" ht="12" hidden="1" customHeight="1">
      <c r="A885" s="13"/>
      <c r="B885" s="1"/>
      <c r="C885" s="36"/>
      <c r="D885" s="138"/>
      <c r="E885" s="139"/>
      <c r="F885" s="43" t="str">
        <f>VLOOKUP(C885,'[2]Acha Air Sales Price List'!$B$1:$D$65536,3,FALSE)</f>
        <v>first line keep open</v>
      </c>
      <c r="G885" s="21">
        <f>ROUND(IF(ISBLANK(C885),0,VLOOKUP(C885,'[2]Acha Air Sales Price List'!$B$1:$X$65536,12,FALSE)*$L$14),2)</f>
        <v>0</v>
      </c>
      <c r="H885" s="22">
        <f t="shared" ref="H885:H935" si="26">ROUND(IF(ISNUMBER(B885), G885*B885, 0),5)</f>
        <v>0</v>
      </c>
      <c r="I885" s="14"/>
    </row>
    <row r="886" spans="1:9" ht="12.4" hidden="1" customHeight="1">
      <c r="A886" s="13"/>
      <c r="B886" s="1"/>
      <c r="C886" s="36"/>
      <c r="D886" s="138"/>
      <c r="E886" s="139"/>
      <c r="F886" s="43" t="str">
        <f>VLOOKUP(C886,'[2]Acha Air Sales Price List'!$B$1:$D$65536,3,FALSE)</f>
        <v>first line keep open</v>
      </c>
      <c r="G886" s="21">
        <f>ROUND(IF(ISBLANK(C886),0,VLOOKUP(C886,'[2]Acha Air Sales Price List'!$B$1:$X$65536,12,FALSE)*$L$14),2)</f>
        <v>0</v>
      </c>
      <c r="H886" s="22">
        <f t="shared" si="26"/>
        <v>0</v>
      </c>
      <c r="I886" s="14"/>
    </row>
    <row r="887" spans="1:9" ht="12.4" hidden="1" customHeight="1">
      <c r="A887" s="13"/>
      <c r="B887" s="1"/>
      <c r="C887" s="36"/>
      <c r="D887" s="138"/>
      <c r="E887" s="139"/>
      <c r="F887" s="43" t="str">
        <f>VLOOKUP(C887,'[2]Acha Air Sales Price List'!$B$1:$D$65536,3,FALSE)</f>
        <v>first line keep open</v>
      </c>
      <c r="G887" s="21">
        <f>ROUND(IF(ISBLANK(C887),0,VLOOKUP(C887,'[2]Acha Air Sales Price List'!$B$1:$X$65536,12,FALSE)*$L$14),2)</f>
        <v>0</v>
      </c>
      <c r="H887" s="22">
        <f t="shared" si="26"/>
        <v>0</v>
      </c>
      <c r="I887" s="14"/>
    </row>
    <row r="888" spans="1:9" ht="12.4" hidden="1" customHeight="1">
      <c r="A888" s="13"/>
      <c r="B888" s="1"/>
      <c r="C888" s="36"/>
      <c r="D888" s="138"/>
      <c r="E888" s="139"/>
      <c r="F888" s="43" t="str">
        <f>VLOOKUP(C888,'[2]Acha Air Sales Price List'!$B$1:$D$65536,3,FALSE)</f>
        <v>first line keep open</v>
      </c>
      <c r="G888" s="21">
        <f>ROUND(IF(ISBLANK(C888),0,VLOOKUP(C888,'[2]Acha Air Sales Price List'!$B$1:$X$65536,12,FALSE)*$L$14),2)</f>
        <v>0</v>
      </c>
      <c r="H888" s="22">
        <f t="shared" si="26"/>
        <v>0</v>
      </c>
      <c r="I888" s="14"/>
    </row>
    <row r="889" spans="1:9" ht="12.4" hidden="1" customHeight="1">
      <c r="A889" s="13"/>
      <c r="B889" s="1"/>
      <c r="C889" s="36"/>
      <c r="D889" s="138"/>
      <c r="E889" s="139"/>
      <c r="F889" s="43" t="str">
        <f>VLOOKUP(C889,'[2]Acha Air Sales Price List'!$B$1:$D$65536,3,FALSE)</f>
        <v>first line keep open</v>
      </c>
      <c r="G889" s="21">
        <f>ROUND(IF(ISBLANK(C889),0,VLOOKUP(C889,'[2]Acha Air Sales Price List'!$B$1:$X$65536,12,FALSE)*$L$14),2)</f>
        <v>0</v>
      </c>
      <c r="H889" s="22">
        <f t="shared" si="26"/>
        <v>0</v>
      </c>
      <c r="I889" s="14"/>
    </row>
    <row r="890" spans="1:9" ht="12.4" hidden="1" customHeight="1">
      <c r="A890" s="13"/>
      <c r="B890" s="1"/>
      <c r="C890" s="36"/>
      <c r="D890" s="138"/>
      <c r="E890" s="139"/>
      <c r="F890" s="43" t="str">
        <f>VLOOKUP(C890,'[2]Acha Air Sales Price List'!$B$1:$D$65536,3,FALSE)</f>
        <v>first line keep open</v>
      </c>
      <c r="G890" s="21">
        <f>ROUND(IF(ISBLANK(C890),0,VLOOKUP(C890,'[2]Acha Air Sales Price List'!$B$1:$X$65536,12,FALSE)*$L$14),2)</f>
        <v>0</v>
      </c>
      <c r="H890" s="22">
        <f t="shared" si="26"/>
        <v>0</v>
      </c>
      <c r="I890" s="14"/>
    </row>
    <row r="891" spans="1:9" ht="12.4" hidden="1" customHeight="1">
      <c r="A891" s="13"/>
      <c r="B891" s="1"/>
      <c r="C891" s="36"/>
      <c r="D891" s="138"/>
      <c r="E891" s="139"/>
      <c r="F891" s="43" t="str">
        <f>VLOOKUP(C891,'[2]Acha Air Sales Price List'!$B$1:$D$65536,3,FALSE)</f>
        <v>first line keep open</v>
      </c>
      <c r="G891" s="21">
        <f>ROUND(IF(ISBLANK(C891),0,VLOOKUP(C891,'[2]Acha Air Sales Price List'!$B$1:$X$65536,12,FALSE)*$L$14),2)</f>
        <v>0</v>
      </c>
      <c r="H891" s="22">
        <f t="shared" si="26"/>
        <v>0</v>
      </c>
      <c r="I891" s="14"/>
    </row>
    <row r="892" spans="1:9" ht="12.4" hidden="1" customHeight="1">
      <c r="A892" s="13"/>
      <c r="B892" s="1"/>
      <c r="C892" s="36"/>
      <c r="D892" s="138"/>
      <c r="E892" s="139"/>
      <c r="F892" s="43" t="str">
        <f>VLOOKUP(C892,'[2]Acha Air Sales Price List'!$B$1:$D$65536,3,FALSE)</f>
        <v>first line keep open</v>
      </c>
      <c r="G892" s="21">
        <f>ROUND(IF(ISBLANK(C892),0,VLOOKUP(C892,'[2]Acha Air Sales Price List'!$B$1:$X$65536,12,FALSE)*$L$14),2)</f>
        <v>0</v>
      </c>
      <c r="H892" s="22">
        <f t="shared" si="26"/>
        <v>0</v>
      </c>
      <c r="I892" s="14"/>
    </row>
    <row r="893" spans="1:9" ht="12.4" hidden="1" customHeight="1">
      <c r="A893" s="13"/>
      <c r="B893" s="1"/>
      <c r="C893" s="36"/>
      <c r="D893" s="138"/>
      <c r="E893" s="139"/>
      <c r="F893" s="43" t="str">
        <f>VLOOKUP(C893,'[2]Acha Air Sales Price List'!$B$1:$D$65536,3,FALSE)</f>
        <v>first line keep open</v>
      </c>
      <c r="G893" s="21">
        <f>ROUND(IF(ISBLANK(C893),0,VLOOKUP(C893,'[2]Acha Air Sales Price List'!$B$1:$X$65536,12,FALSE)*$L$14),2)</f>
        <v>0</v>
      </c>
      <c r="H893" s="22">
        <f t="shared" si="26"/>
        <v>0</v>
      </c>
      <c r="I893" s="14"/>
    </row>
    <row r="894" spans="1:9" ht="12.4" hidden="1" customHeight="1">
      <c r="A894" s="13"/>
      <c r="B894" s="1"/>
      <c r="C894" s="36"/>
      <c r="D894" s="138"/>
      <c r="E894" s="139"/>
      <c r="F894" s="43" t="str">
        <f>VLOOKUP(C894,'[2]Acha Air Sales Price List'!$B$1:$D$65536,3,FALSE)</f>
        <v>first line keep open</v>
      </c>
      <c r="G894" s="21">
        <f>ROUND(IF(ISBLANK(C894),0,VLOOKUP(C894,'[2]Acha Air Sales Price List'!$B$1:$X$65536,12,FALSE)*$L$14),2)</f>
        <v>0</v>
      </c>
      <c r="H894" s="22">
        <f t="shared" si="26"/>
        <v>0</v>
      </c>
      <c r="I894" s="14"/>
    </row>
    <row r="895" spans="1:9" ht="12.4" hidden="1" customHeight="1">
      <c r="A895" s="13"/>
      <c r="B895" s="1"/>
      <c r="C895" s="36"/>
      <c r="D895" s="138"/>
      <c r="E895" s="139"/>
      <c r="F895" s="43" t="str">
        <f>VLOOKUP(C895,'[2]Acha Air Sales Price List'!$B$1:$D$65536,3,FALSE)</f>
        <v>first line keep open</v>
      </c>
      <c r="G895" s="21">
        <f>ROUND(IF(ISBLANK(C895),0,VLOOKUP(C895,'[2]Acha Air Sales Price List'!$B$1:$X$65536,12,FALSE)*$L$14),2)</f>
        <v>0</v>
      </c>
      <c r="H895" s="22">
        <f t="shared" si="26"/>
        <v>0</v>
      </c>
      <c r="I895" s="14"/>
    </row>
    <row r="896" spans="1:9" ht="12.4" hidden="1" customHeight="1">
      <c r="A896" s="13"/>
      <c r="B896" s="1"/>
      <c r="C896" s="36"/>
      <c r="D896" s="138"/>
      <c r="E896" s="139"/>
      <c r="F896" s="43" t="str">
        <f>VLOOKUP(C896,'[2]Acha Air Sales Price List'!$B$1:$D$65536,3,FALSE)</f>
        <v>first line keep open</v>
      </c>
      <c r="G896" s="21">
        <f>ROUND(IF(ISBLANK(C896),0,VLOOKUP(C896,'[2]Acha Air Sales Price List'!$B$1:$X$65536,12,FALSE)*$L$14),2)</f>
        <v>0</v>
      </c>
      <c r="H896" s="22">
        <f t="shared" si="26"/>
        <v>0</v>
      </c>
      <c r="I896" s="14"/>
    </row>
    <row r="897" spans="1:9" ht="12.4" hidden="1" customHeight="1">
      <c r="A897" s="13"/>
      <c r="B897" s="1"/>
      <c r="C897" s="36"/>
      <c r="D897" s="138"/>
      <c r="E897" s="139"/>
      <c r="F897" s="43" t="str">
        <f>VLOOKUP(C897,'[2]Acha Air Sales Price List'!$B$1:$D$65536,3,FALSE)</f>
        <v>first line keep open</v>
      </c>
      <c r="G897" s="21">
        <f>ROUND(IF(ISBLANK(C897),0,VLOOKUP(C897,'[2]Acha Air Sales Price List'!$B$1:$X$65536,12,FALSE)*$L$14),2)</f>
        <v>0</v>
      </c>
      <c r="H897" s="22">
        <f t="shared" si="26"/>
        <v>0</v>
      </c>
      <c r="I897" s="14"/>
    </row>
    <row r="898" spans="1:9" ht="12.4" hidden="1" customHeight="1">
      <c r="A898" s="13"/>
      <c r="B898" s="1"/>
      <c r="C898" s="36"/>
      <c r="D898" s="138"/>
      <c r="E898" s="139"/>
      <c r="F898" s="43" t="str">
        <f>VLOOKUP(C898,'[2]Acha Air Sales Price List'!$B$1:$D$65536,3,FALSE)</f>
        <v>first line keep open</v>
      </c>
      <c r="G898" s="21">
        <f>ROUND(IF(ISBLANK(C898),0,VLOOKUP(C898,'[2]Acha Air Sales Price List'!$B$1:$X$65536,12,FALSE)*$L$14),2)</f>
        <v>0</v>
      </c>
      <c r="H898" s="22">
        <f t="shared" si="26"/>
        <v>0</v>
      </c>
      <c r="I898" s="14"/>
    </row>
    <row r="899" spans="1:9" ht="12.4" hidden="1" customHeight="1">
      <c r="A899" s="13"/>
      <c r="B899" s="1"/>
      <c r="C899" s="36"/>
      <c r="D899" s="138"/>
      <c r="E899" s="139"/>
      <c r="F899" s="43" t="str">
        <f>VLOOKUP(C899,'[2]Acha Air Sales Price List'!$B$1:$D$65536,3,FALSE)</f>
        <v>first line keep open</v>
      </c>
      <c r="G899" s="21">
        <f>ROUND(IF(ISBLANK(C899),0,VLOOKUP(C899,'[2]Acha Air Sales Price List'!$B$1:$X$65536,12,FALSE)*$L$14),2)</f>
        <v>0</v>
      </c>
      <c r="H899" s="22">
        <f t="shared" si="26"/>
        <v>0</v>
      </c>
      <c r="I899" s="14"/>
    </row>
    <row r="900" spans="1:9" ht="12.4" hidden="1" customHeight="1">
      <c r="A900" s="13"/>
      <c r="B900" s="1"/>
      <c r="C900" s="36"/>
      <c r="D900" s="138"/>
      <c r="E900" s="139"/>
      <c r="F900" s="43" t="str">
        <f>VLOOKUP(C900,'[2]Acha Air Sales Price List'!$B$1:$D$65536,3,FALSE)</f>
        <v>first line keep open</v>
      </c>
      <c r="G900" s="21">
        <f>ROUND(IF(ISBLANK(C900),0,VLOOKUP(C900,'[2]Acha Air Sales Price List'!$B$1:$X$65536,12,FALSE)*$L$14),2)</f>
        <v>0</v>
      </c>
      <c r="H900" s="22">
        <f t="shared" si="26"/>
        <v>0</v>
      </c>
      <c r="I900" s="14"/>
    </row>
    <row r="901" spans="1:9" ht="12.4" hidden="1" customHeight="1">
      <c r="A901" s="13"/>
      <c r="B901" s="1"/>
      <c r="C901" s="36"/>
      <c r="D901" s="138"/>
      <c r="E901" s="139"/>
      <c r="F901" s="43" t="str">
        <f>VLOOKUP(C901,'[2]Acha Air Sales Price List'!$B$1:$D$65536,3,FALSE)</f>
        <v>first line keep open</v>
      </c>
      <c r="G901" s="21">
        <f>ROUND(IF(ISBLANK(C901),0,VLOOKUP(C901,'[2]Acha Air Sales Price List'!$B$1:$X$65536,12,FALSE)*$L$14),2)</f>
        <v>0</v>
      </c>
      <c r="H901" s="22">
        <f t="shared" si="26"/>
        <v>0</v>
      </c>
      <c r="I901" s="14"/>
    </row>
    <row r="902" spans="1:9" ht="12.4" hidden="1" customHeight="1">
      <c r="A902" s="13"/>
      <c r="B902" s="1"/>
      <c r="C902" s="36"/>
      <c r="D902" s="138"/>
      <c r="E902" s="139"/>
      <c r="F902" s="43" t="str">
        <f>VLOOKUP(C902,'[2]Acha Air Sales Price List'!$B$1:$D$65536,3,FALSE)</f>
        <v>first line keep open</v>
      </c>
      <c r="G902" s="21">
        <f>ROUND(IF(ISBLANK(C902),0,VLOOKUP(C902,'[2]Acha Air Sales Price List'!$B$1:$X$65536,12,FALSE)*$L$14),2)</f>
        <v>0</v>
      </c>
      <c r="H902" s="22">
        <f t="shared" si="26"/>
        <v>0</v>
      </c>
      <c r="I902" s="14"/>
    </row>
    <row r="903" spans="1:9" ht="12.4" hidden="1" customHeight="1">
      <c r="A903" s="13"/>
      <c r="B903" s="1"/>
      <c r="C903" s="36"/>
      <c r="D903" s="138"/>
      <c r="E903" s="139"/>
      <c r="F903" s="43" t="str">
        <f>VLOOKUP(C903,'[2]Acha Air Sales Price List'!$B$1:$D$65536,3,FALSE)</f>
        <v>first line keep open</v>
      </c>
      <c r="G903" s="21">
        <f>ROUND(IF(ISBLANK(C903),0,VLOOKUP(C903,'[2]Acha Air Sales Price List'!$B$1:$X$65536,12,FALSE)*$L$14),2)</f>
        <v>0</v>
      </c>
      <c r="H903" s="22">
        <f t="shared" si="26"/>
        <v>0</v>
      </c>
      <c r="I903" s="14"/>
    </row>
    <row r="904" spans="1:9" ht="12.4" hidden="1" customHeight="1">
      <c r="A904" s="13"/>
      <c r="B904" s="1"/>
      <c r="C904" s="36"/>
      <c r="D904" s="138"/>
      <c r="E904" s="139"/>
      <c r="F904" s="43" t="str">
        <f>VLOOKUP(C904,'[2]Acha Air Sales Price List'!$B$1:$D$65536,3,FALSE)</f>
        <v>first line keep open</v>
      </c>
      <c r="G904" s="21">
        <f>ROUND(IF(ISBLANK(C904),0,VLOOKUP(C904,'[2]Acha Air Sales Price List'!$B$1:$X$65536,12,FALSE)*$L$14),2)</f>
        <v>0</v>
      </c>
      <c r="H904" s="22">
        <f t="shared" si="26"/>
        <v>0</v>
      </c>
      <c r="I904" s="14"/>
    </row>
    <row r="905" spans="1:9" ht="12.4" hidden="1" customHeight="1">
      <c r="A905" s="13"/>
      <c r="B905" s="1"/>
      <c r="C905" s="36"/>
      <c r="D905" s="138"/>
      <c r="E905" s="139"/>
      <c r="F905" s="43" t="str">
        <f>VLOOKUP(C905,'[2]Acha Air Sales Price List'!$B$1:$D$65536,3,FALSE)</f>
        <v>first line keep open</v>
      </c>
      <c r="G905" s="21">
        <f>ROUND(IF(ISBLANK(C905),0,VLOOKUP(C905,'[2]Acha Air Sales Price List'!$B$1:$X$65536,12,FALSE)*$L$14),2)</f>
        <v>0</v>
      </c>
      <c r="H905" s="22">
        <f t="shared" si="26"/>
        <v>0</v>
      </c>
      <c r="I905" s="14"/>
    </row>
    <row r="906" spans="1:9" ht="12.4" hidden="1" customHeight="1">
      <c r="A906" s="13"/>
      <c r="B906" s="1"/>
      <c r="C906" s="36"/>
      <c r="D906" s="138"/>
      <c r="E906" s="139"/>
      <c r="F906" s="43" t="str">
        <f>VLOOKUP(C906,'[2]Acha Air Sales Price List'!$B$1:$D$65536,3,FALSE)</f>
        <v>first line keep open</v>
      </c>
      <c r="G906" s="21">
        <f>ROUND(IF(ISBLANK(C906),0,VLOOKUP(C906,'[2]Acha Air Sales Price List'!$B$1:$X$65536,12,FALSE)*$L$14),2)</f>
        <v>0</v>
      </c>
      <c r="H906" s="22">
        <f t="shared" si="26"/>
        <v>0</v>
      </c>
      <c r="I906" s="14"/>
    </row>
    <row r="907" spans="1:9" ht="12.4" hidden="1" customHeight="1">
      <c r="A907" s="13"/>
      <c r="B907" s="1"/>
      <c r="C907" s="36"/>
      <c r="D907" s="138"/>
      <c r="E907" s="139"/>
      <c r="F907" s="43" t="str">
        <f>VLOOKUP(C907,'[2]Acha Air Sales Price List'!$B$1:$D$65536,3,FALSE)</f>
        <v>first line keep open</v>
      </c>
      <c r="G907" s="21">
        <f>ROUND(IF(ISBLANK(C907),0,VLOOKUP(C907,'[2]Acha Air Sales Price List'!$B$1:$X$65536,12,FALSE)*$L$14),2)</f>
        <v>0</v>
      </c>
      <c r="H907" s="22">
        <f t="shared" si="26"/>
        <v>0</v>
      </c>
      <c r="I907" s="14"/>
    </row>
    <row r="908" spans="1:9" ht="12.4" hidden="1" customHeight="1">
      <c r="A908" s="13"/>
      <c r="B908" s="1"/>
      <c r="C908" s="37"/>
      <c r="D908" s="138"/>
      <c r="E908" s="139"/>
      <c r="F908" s="43" t="str">
        <f>VLOOKUP(C908,'[2]Acha Air Sales Price List'!$B$1:$D$65536,3,FALSE)</f>
        <v>first line keep open</v>
      </c>
      <c r="G908" s="21">
        <f>ROUND(IF(ISBLANK(C908),0,VLOOKUP(C908,'[2]Acha Air Sales Price List'!$B$1:$X$65536,12,FALSE)*$L$14),2)</f>
        <v>0</v>
      </c>
      <c r="H908" s="22">
        <f t="shared" si="26"/>
        <v>0</v>
      </c>
      <c r="I908" s="14"/>
    </row>
    <row r="909" spans="1:9" ht="12" hidden="1" customHeight="1">
      <c r="A909" s="13"/>
      <c r="B909" s="1"/>
      <c r="C909" s="36"/>
      <c r="D909" s="138"/>
      <c r="E909" s="139"/>
      <c r="F909" s="43" t="str">
        <f>VLOOKUP(C909,'[2]Acha Air Sales Price List'!$B$1:$D$65536,3,FALSE)</f>
        <v>first line keep open</v>
      </c>
      <c r="G909" s="21">
        <f>ROUND(IF(ISBLANK(C909),0,VLOOKUP(C909,'[2]Acha Air Sales Price List'!$B$1:$X$65536,12,FALSE)*$L$14),2)</f>
        <v>0</v>
      </c>
      <c r="H909" s="22">
        <f t="shared" si="26"/>
        <v>0</v>
      </c>
      <c r="I909" s="14"/>
    </row>
    <row r="910" spans="1:9" ht="12.4" hidden="1" customHeight="1">
      <c r="A910" s="13"/>
      <c r="B910" s="1"/>
      <c r="C910" s="36"/>
      <c r="D910" s="138"/>
      <c r="E910" s="139"/>
      <c r="F910" s="43" t="str">
        <f>VLOOKUP(C910,'[2]Acha Air Sales Price List'!$B$1:$D$65536,3,FALSE)</f>
        <v>first line keep open</v>
      </c>
      <c r="G910" s="21">
        <f>ROUND(IF(ISBLANK(C910),0,VLOOKUP(C910,'[2]Acha Air Sales Price List'!$B$1:$X$65536,12,FALSE)*$L$14),2)</f>
        <v>0</v>
      </c>
      <c r="H910" s="22">
        <f t="shared" si="26"/>
        <v>0</v>
      </c>
      <c r="I910" s="14"/>
    </row>
    <row r="911" spans="1:9" ht="12.4" hidden="1" customHeight="1">
      <c r="A911" s="13"/>
      <c r="B911" s="1"/>
      <c r="C911" s="36"/>
      <c r="D911" s="138"/>
      <c r="E911" s="139"/>
      <c r="F911" s="43" t="str">
        <f>VLOOKUP(C911,'[2]Acha Air Sales Price List'!$B$1:$D$65536,3,FALSE)</f>
        <v>first line keep open</v>
      </c>
      <c r="G911" s="21">
        <f>ROUND(IF(ISBLANK(C911),0,VLOOKUP(C911,'[2]Acha Air Sales Price List'!$B$1:$X$65536,12,FALSE)*$L$14),2)</f>
        <v>0</v>
      </c>
      <c r="H911" s="22">
        <f t="shared" si="26"/>
        <v>0</v>
      </c>
      <c r="I911" s="14"/>
    </row>
    <row r="912" spans="1:9" ht="12.4" hidden="1" customHeight="1">
      <c r="A912" s="13"/>
      <c r="B912" s="1"/>
      <c r="C912" s="36"/>
      <c r="D912" s="138"/>
      <c r="E912" s="139"/>
      <c r="F912" s="43" t="str">
        <f>VLOOKUP(C912,'[2]Acha Air Sales Price List'!$B$1:$D$65536,3,FALSE)</f>
        <v>first line keep open</v>
      </c>
      <c r="G912" s="21">
        <f>ROUND(IF(ISBLANK(C912),0,VLOOKUP(C912,'[2]Acha Air Sales Price List'!$B$1:$X$65536,12,FALSE)*$L$14),2)</f>
        <v>0</v>
      </c>
      <c r="H912" s="22">
        <f t="shared" si="26"/>
        <v>0</v>
      </c>
      <c r="I912" s="14"/>
    </row>
    <row r="913" spans="1:9" ht="12.4" hidden="1" customHeight="1">
      <c r="A913" s="13"/>
      <c r="B913" s="1"/>
      <c r="C913" s="36"/>
      <c r="D913" s="138"/>
      <c r="E913" s="139"/>
      <c r="F913" s="43" t="str">
        <f>VLOOKUP(C913,'[2]Acha Air Sales Price List'!$B$1:$D$65536,3,FALSE)</f>
        <v>first line keep open</v>
      </c>
      <c r="G913" s="21">
        <f>ROUND(IF(ISBLANK(C913),0,VLOOKUP(C913,'[2]Acha Air Sales Price List'!$B$1:$X$65536,12,FALSE)*$L$14),2)</f>
        <v>0</v>
      </c>
      <c r="H913" s="22">
        <f t="shared" si="26"/>
        <v>0</v>
      </c>
      <c r="I913" s="14"/>
    </row>
    <row r="914" spans="1:9" ht="12.4" hidden="1" customHeight="1">
      <c r="A914" s="13"/>
      <c r="B914" s="1"/>
      <c r="C914" s="36"/>
      <c r="D914" s="138"/>
      <c r="E914" s="139"/>
      <c r="F914" s="43" t="str">
        <f>VLOOKUP(C914,'[2]Acha Air Sales Price List'!$B$1:$D$65536,3,FALSE)</f>
        <v>first line keep open</v>
      </c>
      <c r="G914" s="21">
        <f>ROUND(IF(ISBLANK(C914),0,VLOOKUP(C914,'[2]Acha Air Sales Price List'!$B$1:$X$65536,12,FALSE)*$L$14),2)</f>
        <v>0</v>
      </c>
      <c r="H914" s="22">
        <f t="shared" si="26"/>
        <v>0</v>
      </c>
      <c r="I914" s="14"/>
    </row>
    <row r="915" spans="1:9" ht="12.4" hidden="1" customHeight="1">
      <c r="A915" s="13"/>
      <c r="B915" s="1"/>
      <c r="C915" s="36"/>
      <c r="D915" s="138"/>
      <c r="E915" s="139"/>
      <c r="F915" s="43" t="str">
        <f>VLOOKUP(C915,'[2]Acha Air Sales Price List'!$B$1:$D$65536,3,FALSE)</f>
        <v>first line keep open</v>
      </c>
      <c r="G915" s="21">
        <f>ROUND(IF(ISBLANK(C915),0,VLOOKUP(C915,'[2]Acha Air Sales Price List'!$B$1:$X$65536,12,FALSE)*$L$14),2)</f>
        <v>0</v>
      </c>
      <c r="H915" s="22">
        <f t="shared" si="26"/>
        <v>0</v>
      </c>
      <c r="I915" s="14"/>
    </row>
    <row r="916" spans="1:9" ht="12.4" hidden="1" customHeight="1">
      <c r="A916" s="13"/>
      <c r="B916" s="1"/>
      <c r="C916" s="36"/>
      <c r="D916" s="138"/>
      <c r="E916" s="139"/>
      <c r="F916" s="43" t="str">
        <f>VLOOKUP(C916,'[2]Acha Air Sales Price List'!$B$1:$D$65536,3,FALSE)</f>
        <v>first line keep open</v>
      </c>
      <c r="G916" s="21">
        <f>ROUND(IF(ISBLANK(C916),0,VLOOKUP(C916,'[2]Acha Air Sales Price List'!$B$1:$X$65536,12,FALSE)*$L$14),2)</f>
        <v>0</v>
      </c>
      <c r="H916" s="22">
        <f t="shared" si="26"/>
        <v>0</v>
      </c>
      <c r="I916" s="14"/>
    </row>
    <row r="917" spans="1:9" ht="12.4" hidden="1" customHeight="1">
      <c r="A917" s="13"/>
      <c r="B917" s="1"/>
      <c r="C917" s="36"/>
      <c r="D917" s="138"/>
      <c r="E917" s="139"/>
      <c r="F917" s="43" t="str">
        <f>VLOOKUP(C917,'[2]Acha Air Sales Price List'!$B$1:$D$65536,3,FALSE)</f>
        <v>first line keep open</v>
      </c>
      <c r="G917" s="21">
        <f>ROUND(IF(ISBLANK(C917),0,VLOOKUP(C917,'[2]Acha Air Sales Price List'!$B$1:$X$65536,12,FALSE)*$L$14),2)</f>
        <v>0</v>
      </c>
      <c r="H917" s="22">
        <f t="shared" si="26"/>
        <v>0</v>
      </c>
      <c r="I917" s="14"/>
    </row>
    <row r="918" spans="1:9" ht="12.4" hidden="1" customHeight="1">
      <c r="A918" s="13"/>
      <c r="B918" s="1"/>
      <c r="C918" s="36"/>
      <c r="D918" s="138"/>
      <c r="E918" s="139"/>
      <c r="F918" s="43" t="str">
        <f>VLOOKUP(C918,'[2]Acha Air Sales Price List'!$B$1:$D$65536,3,FALSE)</f>
        <v>first line keep open</v>
      </c>
      <c r="G918" s="21">
        <f>ROUND(IF(ISBLANK(C918),0,VLOOKUP(C918,'[2]Acha Air Sales Price List'!$B$1:$X$65536,12,FALSE)*$L$14),2)</f>
        <v>0</v>
      </c>
      <c r="H918" s="22">
        <f t="shared" si="26"/>
        <v>0</v>
      </c>
      <c r="I918" s="14"/>
    </row>
    <row r="919" spans="1:9" ht="12.4" hidden="1" customHeight="1">
      <c r="A919" s="13"/>
      <c r="B919" s="1"/>
      <c r="C919" s="36"/>
      <c r="D919" s="138"/>
      <c r="E919" s="139"/>
      <c r="F919" s="43" t="str">
        <f>VLOOKUP(C919,'[2]Acha Air Sales Price List'!$B$1:$D$65536,3,FALSE)</f>
        <v>first line keep open</v>
      </c>
      <c r="G919" s="21">
        <f>ROUND(IF(ISBLANK(C919),0,VLOOKUP(C919,'[2]Acha Air Sales Price List'!$B$1:$X$65536,12,FALSE)*$L$14),2)</f>
        <v>0</v>
      </c>
      <c r="H919" s="22">
        <f t="shared" si="26"/>
        <v>0</v>
      </c>
      <c r="I919" s="14"/>
    </row>
    <row r="920" spans="1:9" ht="12.4" hidden="1" customHeight="1">
      <c r="A920" s="13"/>
      <c r="B920" s="1"/>
      <c r="C920" s="36"/>
      <c r="D920" s="138"/>
      <c r="E920" s="139"/>
      <c r="F920" s="43" t="str">
        <f>VLOOKUP(C920,'[2]Acha Air Sales Price List'!$B$1:$D$65536,3,FALSE)</f>
        <v>first line keep open</v>
      </c>
      <c r="G920" s="21">
        <f>ROUND(IF(ISBLANK(C920),0,VLOOKUP(C920,'[2]Acha Air Sales Price List'!$B$1:$X$65536,12,FALSE)*$L$14),2)</f>
        <v>0</v>
      </c>
      <c r="H920" s="22">
        <f t="shared" si="26"/>
        <v>0</v>
      </c>
      <c r="I920" s="14"/>
    </row>
    <row r="921" spans="1:9" ht="12.4" hidden="1" customHeight="1">
      <c r="A921" s="13"/>
      <c r="B921" s="1"/>
      <c r="C921" s="36"/>
      <c r="D921" s="138"/>
      <c r="E921" s="139"/>
      <c r="F921" s="43" t="str">
        <f>VLOOKUP(C921,'[2]Acha Air Sales Price List'!$B$1:$D$65536,3,FALSE)</f>
        <v>first line keep open</v>
      </c>
      <c r="G921" s="21">
        <f>ROUND(IF(ISBLANK(C921),0,VLOOKUP(C921,'[2]Acha Air Sales Price List'!$B$1:$X$65536,12,FALSE)*$L$14),2)</f>
        <v>0</v>
      </c>
      <c r="H921" s="22">
        <f t="shared" si="26"/>
        <v>0</v>
      </c>
      <c r="I921" s="14"/>
    </row>
    <row r="922" spans="1:9" ht="12.4" hidden="1" customHeight="1">
      <c r="A922" s="13"/>
      <c r="B922" s="1"/>
      <c r="C922" s="36"/>
      <c r="D922" s="138"/>
      <c r="E922" s="139"/>
      <c r="F922" s="43" t="str">
        <f>VLOOKUP(C922,'[2]Acha Air Sales Price List'!$B$1:$D$65536,3,FALSE)</f>
        <v>first line keep open</v>
      </c>
      <c r="G922" s="21">
        <f>ROUND(IF(ISBLANK(C922),0,VLOOKUP(C922,'[2]Acha Air Sales Price List'!$B$1:$X$65536,12,FALSE)*$L$14),2)</f>
        <v>0</v>
      </c>
      <c r="H922" s="22">
        <f t="shared" si="26"/>
        <v>0</v>
      </c>
      <c r="I922" s="14"/>
    </row>
    <row r="923" spans="1:9" ht="12.4" hidden="1" customHeight="1">
      <c r="A923" s="13"/>
      <c r="B923" s="1"/>
      <c r="C923" s="36"/>
      <c r="D923" s="138"/>
      <c r="E923" s="139"/>
      <c r="F923" s="43" t="str">
        <f>VLOOKUP(C923,'[2]Acha Air Sales Price List'!$B$1:$D$65536,3,FALSE)</f>
        <v>first line keep open</v>
      </c>
      <c r="G923" s="21">
        <f>ROUND(IF(ISBLANK(C923),0,VLOOKUP(C923,'[2]Acha Air Sales Price List'!$B$1:$X$65536,12,FALSE)*$L$14),2)</f>
        <v>0</v>
      </c>
      <c r="H923" s="22">
        <f t="shared" si="26"/>
        <v>0</v>
      </c>
      <c r="I923" s="14"/>
    </row>
    <row r="924" spans="1:9" ht="12.4" hidden="1" customHeight="1">
      <c r="A924" s="13"/>
      <c r="B924" s="1"/>
      <c r="C924" s="36"/>
      <c r="D924" s="138"/>
      <c r="E924" s="139"/>
      <c r="F924" s="43" t="str">
        <f>VLOOKUP(C924,'[2]Acha Air Sales Price List'!$B$1:$D$65536,3,FALSE)</f>
        <v>first line keep open</v>
      </c>
      <c r="G924" s="21">
        <f>ROUND(IF(ISBLANK(C924),0,VLOOKUP(C924,'[2]Acha Air Sales Price List'!$B$1:$X$65536,12,FALSE)*$L$14),2)</f>
        <v>0</v>
      </c>
      <c r="H924" s="22">
        <f t="shared" si="26"/>
        <v>0</v>
      </c>
      <c r="I924" s="14"/>
    </row>
    <row r="925" spans="1:9" ht="12.4" hidden="1" customHeight="1">
      <c r="A925" s="13"/>
      <c r="B925" s="1"/>
      <c r="C925" s="36"/>
      <c r="D925" s="138"/>
      <c r="E925" s="139"/>
      <c r="F925" s="43" t="str">
        <f>VLOOKUP(C925,'[2]Acha Air Sales Price List'!$B$1:$D$65536,3,FALSE)</f>
        <v>first line keep open</v>
      </c>
      <c r="G925" s="21">
        <f>ROUND(IF(ISBLANK(C925),0,VLOOKUP(C925,'[2]Acha Air Sales Price List'!$B$1:$X$65536,12,FALSE)*$L$14),2)</f>
        <v>0</v>
      </c>
      <c r="H925" s="22">
        <f t="shared" si="26"/>
        <v>0</v>
      </c>
      <c r="I925" s="14"/>
    </row>
    <row r="926" spans="1:9" ht="12.4" hidden="1" customHeight="1">
      <c r="A926" s="13"/>
      <c r="B926" s="1"/>
      <c r="C926" s="36"/>
      <c r="D926" s="138"/>
      <c r="E926" s="139"/>
      <c r="F926" s="43" t="str">
        <f>VLOOKUP(C926,'[2]Acha Air Sales Price List'!$B$1:$D$65536,3,FALSE)</f>
        <v>first line keep open</v>
      </c>
      <c r="G926" s="21">
        <f>ROUND(IF(ISBLANK(C926),0,VLOOKUP(C926,'[2]Acha Air Sales Price List'!$B$1:$X$65536,12,FALSE)*$L$14),2)</f>
        <v>0</v>
      </c>
      <c r="H926" s="22">
        <f t="shared" si="26"/>
        <v>0</v>
      </c>
      <c r="I926" s="14"/>
    </row>
    <row r="927" spans="1:9" ht="12.4" hidden="1" customHeight="1">
      <c r="A927" s="13"/>
      <c r="B927" s="1"/>
      <c r="C927" s="36"/>
      <c r="D927" s="138"/>
      <c r="E927" s="139"/>
      <c r="F927" s="43" t="str">
        <f>VLOOKUP(C927,'[2]Acha Air Sales Price List'!$B$1:$D$65536,3,FALSE)</f>
        <v>first line keep open</v>
      </c>
      <c r="G927" s="21">
        <f>ROUND(IF(ISBLANK(C927),0,VLOOKUP(C927,'[2]Acha Air Sales Price List'!$B$1:$X$65536,12,FALSE)*$L$14),2)</f>
        <v>0</v>
      </c>
      <c r="H927" s="22">
        <f t="shared" si="26"/>
        <v>0</v>
      </c>
      <c r="I927" s="14"/>
    </row>
    <row r="928" spans="1:9" ht="12.4" hidden="1" customHeight="1">
      <c r="A928" s="13"/>
      <c r="B928" s="1"/>
      <c r="C928" s="36"/>
      <c r="D928" s="138"/>
      <c r="E928" s="139"/>
      <c r="F928" s="43" t="str">
        <f>VLOOKUP(C928,'[2]Acha Air Sales Price List'!$B$1:$D$65536,3,FALSE)</f>
        <v>first line keep open</v>
      </c>
      <c r="G928" s="21">
        <f>ROUND(IF(ISBLANK(C928),0,VLOOKUP(C928,'[2]Acha Air Sales Price List'!$B$1:$X$65536,12,FALSE)*$L$14),2)</f>
        <v>0</v>
      </c>
      <c r="H928" s="22">
        <f t="shared" si="26"/>
        <v>0</v>
      </c>
      <c r="I928" s="14"/>
    </row>
    <row r="929" spans="1:9" ht="12.4" hidden="1" customHeight="1">
      <c r="A929" s="13"/>
      <c r="B929" s="1"/>
      <c r="C929" s="36"/>
      <c r="D929" s="138"/>
      <c r="E929" s="139"/>
      <c r="F929" s="43" t="str">
        <f>VLOOKUP(C929,'[2]Acha Air Sales Price List'!$B$1:$D$65536,3,FALSE)</f>
        <v>first line keep open</v>
      </c>
      <c r="G929" s="21">
        <f>ROUND(IF(ISBLANK(C929),0,VLOOKUP(C929,'[2]Acha Air Sales Price List'!$B$1:$X$65536,12,FALSE)*$L$14),2)</f>
        <v>0</v>
      </c>
      <c r="H929" s="22">
        <f t="shared" si="26"/>
        <v>0</v>
      </c>
      <c r="I929" s="14"/>
    </row>
    <row r="930" spans="1:9" ht="12.4" hidden="1" customHeight="1">
      <c r="A930" s="13"/>
      <c r="B930" s="1"/>
      <c r="C930" s="36"/>
      <c r="D930" s="138"/>
      <c r="E930" s="139"/>
      <c r="F930" s="43" t="str">
        <f>VLOOKUP(C930,'[2]Acha Air Sales Price List'!$B$1:$D$65536,3,FALSE)</f>
        <v>first line keep open</v>
      </c>
      <c r="G930" s="21">
        <f>ROUND(IF(ISBLANK(C930),0,VLOOKUP(C930,'[2]Acha Air Sales Price List'!$B$1:$X$65536,12,FALSE)*$L$14),2)</f>
        <v>0</v>
      </c>
      <c r="H930" s="22">
        <f t="shared" si="26"/>
        <v>0</v>
      </c>
      <c r="I930" s="14"/>
    </row>
    <row r="931" spans="1:9" ht="12.4" hidden="1" customHeight="1">
      <c r="A931" s="13"/>
      <c r="B931" s="1"/>
      <c r="C931" s="36"/>
      <c r="D931" s="138"/>
      <c r="E931" s="139"/>
      <c r="F931" s="43" t="str">
        <f>VLOOKUP(C931,'[2]Acha Air Sales Price List'!$B$1:$D$65536,3,FALSE)</f>
        <v>first line keep open</v>
      </c>
      <c r="G931" s="21">
        <f>ROUND(IF(ISBLANK(C931),0,VLOOKUP(C931,'[2]Acha Air Sales Price List'!$B$1:$X$65536,12,FALSE)*$L$14),2)</f>
        <v>0</v>
      </c>
      <c r="H931" s="22">
        <f t="shared" si="26"/>
        <v>0</v>
      </c>
      <c r="I931" s="14"/>
    </row>
    <row r="932" spans="1:9" ht="12.4" hidden="1" customHeight="1">
      <c r="A932" s="13"/>
      <c r="B932" s="1"/>
      <c r="C932" s="36"/>
      <c r="D932" s="138"/>
      <c r="E932" s="139"/>
      <c r="F932" s="43" t="str">
        <f>VLOOKUP(C932,'[2]Acha Air Sales Price List'!$B$1:$D$65536,3,FALSE)</f>
        <v>first line keep open</v>
      </c>
      <c r="G932" s="21">
        <f>ROUND(IF(ISBLANK(C932),0,VLOOKUP(C932,'[2]Acha Air Sales Price List'!$B$1:$X$65536,12,FALSE)*$L$14),2)</f>
        <v>0</v>
      </c>
      <c r="H932" s="22">
        <f t="shared" si="26"/>
        <v>0</v>
      </c>
      <c r="I932" s="14"/>
    </row>
    <row r="933" spans="1:9" ht="12.4" hidden="1" customHeight="1">
      <c r="A933" s="13"/>
      <c r="B933" s="1"/>
      <c r="C933" s="36"/>
      <c r="D933" s="138"/>
      <c r="E933" s="139"/>
      <c r="F933" s="43" t="str">
        <f>VLOOKUP(C933,'[2]Acha Air Sales Price List'!$B$1:$D$65536,3,FALSE)</f>
        <v>first line keep open</v>
      </c>
      <c r="G933" s="21">
        <f>ROUND(IF(ISBLANK(C933),0,VLOOKUP(C933,'[2]Acha Air Sales Price List'!$B$1:$X$65536,12,FALSE)*$L$14),2)</f>
        <v>0</v>
      </c>
      <c r="H933" s="22">
        <f t="shared" si="26"/>
        <v>0</v>
      </c>
      <c r="I933" s="14"/>
    </row>
    <row r="934" spans="1:9" ht="12.4" hidden="1" customHeight="1">
      <c r="A934" s="13"/>
      <c r="B934" s="1"/>
      <c r="C934" s="36"/>
      <c r="D934" s="138"/>
      <c r="E934" s="139"/>
      <c r="F934" s="43" t="str">
        <f>VLOOKUP(C934,'[2]Acha Air Sales Price List'!$B$1:$D$65536,3,FALSE)</f>
        <v>first line keep open</v>
      </c>
      <c r="G934" s="21">
        <f>ROUND(IF(ISBLANK(C934),0,VLOOKUP(C934,'[2]Acha Air Sales Price List'!$B$1:$X$65536,12,FALSE)*$L$14),2)</f>
        <v>0</v>
      </c>
      <c r="H934" s="22">
        <f t="shared" si="26"/>
        <v>0</v>
      </c>
      <c r="I934" s="14"/>
    </row>
    <row r="935" spans="1:9" ht="12.4" hidden="1" customHeight="1">
      <c r="A935" s="13"/>
      <c r="B935" s="1"/>
      <c r="C935" s="36"/>
      <c r="D935" s="138"/>
      <c r="E935" s="139"/>
      <c r="F935" s="43" t="str">
        <f>VLOOKUP(C935,'[2]Acha Air Sales Price List'!$B$1:$D$65536,3,FALSE)</f>
        <v>first line keep open</v>
      </c>
      <c r="G935" s="21">
        <f>ROUND(IF(ISBLANK(C935),0,VLOOKUP(C935,'[2]Acha Air Sales Price List'!$B$1:$X$65536,12,FALSE)*$L$14),2)</f>
        <v>0</v>
      </c>
      <c r="H935" s="22">
        <f t="shared" si="26"/>
        <v>0</v>
      </c>
      <c r="I935" s="14"/>
    </row>
    <row r="936" spans="1:9" ht="12.4" hidden="1" customHeight="1">
      <c r="A936" s="13"/>
      <c r="B936" s="1"/>
      <c r="C936" s="37"/>
      <c r="D936" s="138"/>
      <c r="E936" s="139"/>
      <c r="F936" s="43" t="str">
        <f>VLOOKUP(C936,'[2]Acha Air Sales Price List'!$B$1:$D$65536,3,FALSE)</f>
        <v>first line keep open</v>
      </c>
      <c r="G936" s="21">
        <f>ROUND(IF(ISBLANK(C936),0,VLOOKUP(C936,'[2]Acha Air Sales Price List'!$B$1:$X$65536,12,FALSE)*$L$14),2)</f>
        <v>0</v>
      </c>
      <c r="H936" s="22">
        <f>ROUND(IF(ISNUMBER(B936), G936*B936, 0),5)</f>
        <v>0</v>
      </c>
      <c r="I936" s="14"/>
    </row>
    <row r="937" spans="1:9" ht="12" hidden="1" customHeight="1">
      <c r="A937" s="13"/>
      <c r="B937" s="1"/>
      <c r="C937" s="36"/>
      <c r="D937" s="138"/>
      <c r="E937" s="139"/>
      <c r="F937" s="43" t="str">
        <f>VLOOKUP(C937,'[2]Acha Air Sales Price List'!$B$1:$D$65536,3,FALSE)</f>
        <v>first line keep open</v>
      </c>
      <c r="G937" s="21">
        <f>ROUND(IF(ISBLANK(C937),0,VLOOKUP(C937,'[2]Acha Air Sales Price List'!$B$1:$X$65536,12,FALSE)*$L$14),2)</f>
        <v>0</v>
      </c>
      <c r="H937" s="22">
        <f t="shared" ref="H937:H1000" si="27">ROUND(IF(ISNUMBER(B937), G937*B937, 0),5)</f>
        <v>0</v>
      </c>
      <c r="I937" s="14"/>
    </row>
    <row r="938" spans="1:9" ht="12.4" hidden="1" customHeight="1">
      <c r="A938" s="13"/>
      <c r="B938" s="1"/>
      <c r="C938" s="36"/>
      <c r="D938" s="138"/>
      <c r="E938" s="139"/>
      <c r="F938" s="43" t="str">
        <f>VLOOKUP(C938,'[2]Acha Air Sales Price List'!$B$1:$D$65536,3,FALSE)</f>
        <v>first line keep open</v>
      </c>
      <c r="G938" s="21">
        <f>ROUND(IF(ISBLANK(C938),0,VLOOKUP(C938,'[2]Acha Air Sales Price List'!$B$1:$X$65536,12,FALSE)*$L$14),2)</f>
        <v>0</v>
      </c>
      <c r="H938" s="22">
        <f t="shared" si="27"/>
        <v>0</v>
      </c>
      <c r="I938" s="14"/>
    </row>
    <row r="939" spans="1:9" ht="12.4" hidden="1" customHeight="1">
      <c r="A939" s="13"/>
      <c r="B939" s="1"/>
      <c r="C939" s="36"/>
      <c r="D939" s="138"/>
      <c r="E939" s="139"/>
      <c r="F939" s="43" t="str">
        <f>VLOOKUP(C939,'[2]Acha Air Sales Price List'!$B$1:$D$65536,3,FALSE)</f>
        <v>first line keep open</v>
      </c>
      <c r="G939" s="21">
        <f>ROUND(IF(ISBLANK(C939),0,VLOOKUP(C939,'[2]Acha Air Sales Price List'!$B$1:$X$65536,12,FALSE)*$L$14),2)</f>
        <v>0</v>
      </c>
      <c r="H939" s="22">
        <f t="shared" si="27"/>
        <v>0</v>
      </c>
      <c r="I939" s="14"/>
    </row>
    <row r="940" spans="1:9" ht="12.4" hidden="1" customHeight="1">
      <c r="A940" s="13"/>
      <c r="B940" s="1"/>
      <c r="C940" s="36"/>
      <c r="D940" s="138"/>
      <c r="E940" s="139"/>
      <c r="F940" s="43" t="str">
        <f>VLOOKUP(C940,'[2]Acha Air Sales Price List'!$B$1:$D$65536,3,FALSE)</f>
        <v>first line keep open</v>
      </c>
      <c r="G940" s="21">
        <f>ROUND(IF(ISBLANK(C940),0,VLOOKUP(C940,'[2]Acha Air Sales Price List'!$B$1:$X$65536,12,FALSE)*$L$14),2)</f>
        <v>0</v>
      </c>
      <c r="H940" s="22">
        <f t="shared" si="27"/>
        <v>0</v>
      </c>
      <c r="I940" s="14"/>
    </row>
    <row r="941" spans="1:9" ht="12.4" hidden="1" customHeight="1">
      <c r="A941" s="13"/>
      <c r="B941" s="1"/>
      <c r="C941" s="36"/>
      <c r="D941" s="138"/>
      <c r="E941" s="139"/>
      <c r="F941" s="43" t="str">
        <f>VLOOKUP(C941,'[2]Acha Air Sales Price List'!$B$1:$D$65536,3,FALSE)</f>
        <v>first line keep open</v>
      </c>
      <c r="G941" s="21">
        <f>ROUND(IF(ISBLANK(C941),0,VLOOKUP(C941,'[2]Acha Air Sales Price List'!$B$1:$X$65536,12,FALSE)*$L$14),2)</f>
        <v>0</v>
      </c>
      <c r="H941" s="22">
        <f t="shared" si="27"/>
        <v>0</v>
      </c>
      <c r="I941" s="14"/>
    </row>
    <row r="942" spans="1:9" ht="12.4" hidden="1" customHeight="1">
      <c r="A942" s="13"/>
      <c r="B942" s="1"/>
      <c r="C942" s="36"/>
      <c r="D942" s="138"/>
      <c r="E942" s="139"/>
      <c r="F942" s="43" t="str">
        <f>VLOOKUP(C942,'[2]Acha Air Sales Price List'!$B$1:$D$65536,3,FALSE)</f>
        <v>first line keep open</v>
      </c>
      <c r="G942" s="21">
        <f>ROUND(IF(ISBLANK(C942),0,VLOOKUP(C942,'[2]Acha Air Sales Price List'!$B$1:$X$65536,12,FALSE)*$L$14),2)</f>
        <v>0</v>
      </c>
      <c r="H942" s="22">
        <f t="shared" si="27"/>
        <v>0</v>
      </c>
      <c r="I942" s="14"/>
    </row>
    <row r="943" spans="1:9" ht="12.4" hidden="1" customHeight="1">
      <c r="A943" s="13"/>
      <c r="B943" s="1"/>
      <c r="C943" s="36"/>
      <c r="D943" s="138"/>
      <c r="E943" s="139"/>
      <c r="F943" s="43" t="str">
        <f>VLOOKUP(C943,'[2]Acha Air Sales Price List'!$B$1:$D$65536,3,FALSE)</f>
        <v>first line keep open</v>
      </c>
      <c r="G943" s="21">
        <f>ROUND(IF(ISBLANK(C943),0,VLOOKUP(C943,'[2]Acha Air Sales Price List'!$B$1:$X$65536,12,FALSE)*$L$14),2)</f>
        <v>0</v>
      </c>
      <c r="H943" s="22">
        <f t="shared" si="27"/>
        <v>0</v>
      </c>
      <c r="I943" s="14"/>
    </row>
    <row r="944" spans="1:9" ht="12.4" hidden="1" customHeight="1">
      <c r="A944" s="13"/>
      <c r="B944" s="1"/>
      <c r="C944" s="36"/>
      <c r="D944" s="138"/>
      <c r="E944" s="139"/>
      <c r="F944" s="43" t="str">
        <f>VLOOKUP(C944,'[2]Acha Air Sales Price List'!$B$1:$D$65536,3,FALSE)</f>
        <v>first line keep open</v>
      </c>
      <c r="G944" s="21">
        <f>ROUND(IF(ISBLANK(C944),0,VLOOKUP(C944,'[2]Acha Air Sales Price List'!$B$1:$X$65536,12,FALSE)*$L$14),2)</f>
        <v>0</v>
      </c>
      <c r="H944" s="22">
        <f t="shared" si="27"/>
        <v>0</v>
      </c>
      <c r="I944" s="14"/>
    </row>
    <row r="945" spans="1:9" ht="12.4" hidden="1" customHeight="1">
      <c r="A945" s="13"/>
      <c r="B945" s="1"/>
      <c r="C945" s="36"/>
      <c r="D945" s="138"/>
      <c r="E945" s="139"/>
      <c r="F945" s="43" t="str">
        <f>VLOOKUP(C945,'[2]Acha Air Sales Price List'!$B$1:$D$65536,3,FALSE)</f>
        <v>first line keep open</v>
      </c>
      <c r="G945" s="21">
        <f>ROUND(IF(ISBLANK(C945),0,VLOOKUP(C945,'[2]Acha Air Sales Price List'!$B$1:$X$65536,12,FALSE)*$L$14),2)</f>
        <v>0</v>
      </c>
      <c r="H945" s="22">
        <f t="shared" si="27"/>
        <v>0</v>
      </c>
      <c r="I945" s="14"/>
    </row>
    <row r="946" spans="1:9" ht="12.4" hidden="1" customHeight="1">
      <c r="A946" s="13"/>
      <c r="B946" s="1"/>
      <c r="C946" s="36"/>
      <c r="D946" s="138"/>
      <c r="E946" s="139"/>
      <c r="F946" s="43" t="str">
        <f>VLOOKUP(C946,'[2]Acha Air Sales Price List'!$B$1:$D$65536,3,FALSE)</f>
        <v>first line keep open</v>
      </c>
      <c r="G946" s="21">
        <f>ROUND(IF(ISBLANK(C946),0,VLOOKUP(C946,'[2]Acha Air Sales Price List'!$B$1:$X$65536,12,FALSE)*$L$14),2)</f>
        <v>0</v>
      </c>
      <c r="H946" s="22">
        <f t="shared" si="27"/>
        <v>0</v>
      </c>
      <c r="I946" s="14"/>
    </row>
    <row r="947" spans="1:9" ht="12.4" hidden="1" customHeight="1">
      <c r="A947" s="13"/>
      <c r="B947" s="1"/>
      <c r="C947" s="36"/>
      <c r="D947" s="138"/>
      <c r="E947" s="139"/>
      <c r="F947" s="43" t="str">
        <f>VLOOKUP(C947,'[2]Acha Air Sales Price List'!$B$1:$D$65536,3,FALSE)</f>
        <v>first line keep open</v>
      </c>
      <c r="G947" s="21">
        <f>ROUND(IF(ISBLANK(C947),0,VLOOKUP(C947,'[2]Acha Air Sales Price List'!$B$1:$X$65536,12,FALSE)*$L$14),2)</f>
        <v>0</v>
      </c>
      <c r="H947" s="22">
        <f t="shared" si="27"/>
        <v>0</v>
      </c>
      <c r="I947" s="14"/>
    </row>
    <row r="948" spans="1:9" ht="12.4" hidden="1" customHeight="1">
      <c r="A948" s="13"/>
      <c r="B948" s="1"/>
      <c r="C948" s="36"/>
      <c r="D948" s="138"/>
      <c r="E948" s="139"/>
      <c r="F948" s="43" t="str">
        <f>VLOOKUP(C948,'[2]Acha Air Sales Price List'!$B$1:$D$65536,3,FALSE)</f>
        <v>first line keep open</v>
      </c>
      <c r="G948" s="21">
        <f>ROUND(IF(ISBLANK(C948),0,VLOOKUP(C948,'[2]Acha Air Sales Price List'!$B$1:$X$65536,12,FALSE)*$L$14),2)</f>
        <v>0</v>
      </c>
      <c r="H948" s="22">
        <f t="shared" si="27"/>
        <v>0</v>
      </c>
      <c r="I948" s="14"/>
    </row>
    <row r="949" spans="1:9" ht="12.4" hidden="1" customHeight="1">
      <c r="A949" s="13"/>
      <c r="B949" s="1"/>
      <c r="C949" s="36"/>
      <c r="D949" s="138"/>
      <c r="E949" s="139"/>
      <c r="F949" s="43" t="str">
        <f>VLOOKUP(C949,'[2]Acha Air Sales Price List'!$B$1:$D$65536,3,FALSE)</f>
        <v>first line keep open</v>
      </c>
      <c r="G949" s="21">
        <f>ROUND(IF(ISBLANK(C949),0,VLOOKUP(C949,'[2]Acha Air Sales Price List'!$B$1:$X$65536,12,FALSE)*$L$14),2)</f>
        <v>0</v>
      </c>
      <c r="H949" s="22">
        <f t="shared" si="27"/>
        <v>0</v>
      </c>
      <c r="I949" s="14"/>
    </row>
    <row r="950" spans="1:9" ht="12" hidden="1" customHeight="1">
      <c r="A950" s="13"/>
      <c r="B950" s="1"/>
      <c r="C950" s="36"/>
      <c r="D950" s="138"/>
      <c r="E950" s="139"/>
      <c r="F950" s="43" t="str">
        <f>VLOOKUP(C950,'[2]Acha Air Sales Price List'!$B$1:$D$65536,3,FALSE)</f>
        <v>first line keep open</v>
      </c>
      <c r="G950" s="21">
        <f>ROUND(IF(ISBLANK(C950),0,VLOOKUP(C950,'[2]Acha Air Sales Price List'!$B$1:$X$65536,12,FALSE)*$L$14),2)</f>
        <v>0</v>
      </c>
      <c r="H950" s="22">
        <f t="shared" si="27"/>
        <v>0</v>
      </c>
      <c r="I950" s="14"/>
    </row>
    <row r="951" spans="1:9" ht="12.4" hidden="1" customHeight="1">
      <c r="A951" s="13"/>
      <c r="B951" s="1"/>
      <c r="C951" s="36"/>
      <c r="D951" s="138"/>
      <c r="E951" s="139"/>
      <c r="F951" s="43" t="str">
        <f>VLOOKUP(C951,'[2]Acha Air Sales Price List'!$B$1:$D$65536,3,FALSE)</f>
        <v>first line keep open</v>
      </c>
      <c r="G951" s="21">
        <f>ROUND(IF(ISBLANK(C951),0,VLOOKUP(C951,'[2]Acha Air Sales Price List'!$B$1:$X$65536,12,FALSE)*$L$14),2)</f>
        <v>0</v>
      </c>
      <c r="H951" s="22">
        <f t="shared" si="27"/>
        <v>0</v>
      </c>
      <c r="I951" s="14"/>
    </row>
    <row r="952" spans="1:9" ht="12.4" hidden="1" customHeight="1">
      <c r="A952" s="13"/>
      <c r="B952" s="1"/>
      <c r="C952" s="36"/>
      <c r="D952" s="138"/>
      <c r="E952" s="139"/>
      <c r="F952" s="43" t="str">
        <f>VLOOKUP(C952,'[2]Acha Air Sales Price List'!$B$1:$D$65536,3,FALSE)</f>
        <v>first line keep open</v>
      </c>
      <c r="G952" s="21">
        <f>ROUND(IF(ISBLANK(C952),0,VLOOKUP(C952,'[2]Acha Air Sales Price List'!$B$1:$X$65536,12,FALSE)*$L$14),2)</f>
        <v>0</v>
      </c>
      <c r="H952" s="22">
        <f t="shared" si="27"/>
        <v>0</v>
      </c>
      <c r="I952" s="14"/>
    </row>
    <row r="953" spans="1:9" ht="12.4" hidden="1" customHeight="1">
      <c r="A953" s="13"/>
      <c r="B953" s="1"/>
      <c r="C953" s="36"/>
      <c r="D953" s="138"/>
      <c r="E953" s="139"/>
      <c r="F953" s="43" t="str">
        <f>VLOOKUP(C953,'[2]Acha Air Sales Price List'!$B$1:$D$65536,3,FALSE)</f>
        <v>first line keep open</v>
      </c>
      <c r="G953" s="21">
        <f>ROUND(IF(ISBLANK(C953),0,VLOOKUP(C953,'[2]Acha Air Sales Price List'!$B$1:$X$65536,12,FALSE)*$L$14),2)</f>
        <v>0</v>
      </c>
      <c r="H953" s="22">
        <f t="shared" si="27"/>
        <v>0</v>
      </c>
      <c r="I953" s="14"/>
    </row>
    <row r="954" spans="1:9" ht="12.4" hidden="1" customHeight="1">
      <c r="A954" s="13"/>
      <c r="B954" s="1"/>
      <c r="C954" s="36"/>
      <c r="D954" s="138"/>
      <c r="E954" s="139"/>
      <c r="F954" s="43" t="str">
        <f>VLOOKUP(C954,'[2]Acha Air Sales Price List'!$B$1:$D$65536,3,FALSE)</f>
        <v>first line keep open</v>
      </c>
      <c r="G954" s="21">
        <f>ROUND(IF(ISBLANK(C954),0,VLOOKUP(C954,'[2]Acha Air Sales Price List'!$B$1:$X$65536,12,FALSE)*$L$14),2)</f>
        <v>0</v>
      </c>
      <c r="H954" s="22">
        <f t="shared" si="27"/>
        <v>0</v>
      </c>
      <c r="I954" s="14"/>
    </row>
    <row r="955" spans="1:9" ht="12.4" hidden="1" customHeight="1">
      <c r="A955" s="13"/>
      <c r="B955" s="1"/>
      <c r="C955" s="36"/>
      <c r="D955" s="138"/>
      <c r="E955" s="139"/>
      <c r="F955" s="43" t="str">
        <f>VLOOKUP(C955,'[2]Acha Air Sales Price List'!$B$1:$D$65536,3,FALSE)</f>
        <v>first line keep open</v>
      </c>
      <c r="G955" s="21">
        <f>ROUND(IF(ISBLANK(C955),0,VLOOKUP(C955,'[2]Acha Air Sales Price List'!$B$1:$X$65536,12,FALSE)*$L$14),2)</f>
        <v>0</v>
      </c>
      <c r="H955" s="22">
        <f t="shared" si="27"/>
        <v>0</v>
      </c>
      <c r="I955" s="14"/>
    </row>
    <row r="956" spans="1:9" ht="12.4" hidden="1" customHeight="1">
      <c r="A956" s="13"/>
      <c r="B956" s="1"/>
      <c r="C956" s="36"/>
      <c r="D956" s="138"/>
      <c r="E956" s="139"/>
      <c r="F956" s="43" t="str">
        <f>VLOOKUP(C956,'[2]Acha Air Sales Price List'!$B$1:$D$65536,3,FALSE)</f>
        <v>first line keep open</v>
      </c>
      <c r="G956" s="21">
        <f>ROUND(IF(ISBLANK(C956),0,VLOOKUP(C956,'[2]Acha Air Sales Price List'!$B$1:$X$65536,12,FALSE)*$L$14),2)</f>
        <v>0</v>
      </c>
      <c r="H956" s="22">
        <f t="shared" si="27"/>
        <v>0</v>
      </c>
      <c r="I956" s="14"/>
    </row>
    <row r="957" spans="1:9" ht="12.4" hidden="1" customHeight="1">
      <c r="A957" s="13"/>
      <c r="B957" s="1"/>
      <c r="C957" s="36"/>
      <c r="D957" s="138"/>
      <c r="E957" s="139"/>
      <c r="F957" s="43" t="str">
        <f>VLOOKUP(C957,'[2]Acha Air Sales Price List'!$B$1:$D$65536,3,FALSE)</f>
        <v>first line keep open</v>
      </c>
      <c r="G957" s="21">
        <f>ROUND(IF(ISBLANK(C957),0,VLOOKUP(C957,'[2]Acha Air Sales Price List'!$B$1:$X$65536,12,FALSE)*$L$14),2)</f>
        <v>0</v>
      </c>
      <c r="H957" s="22">
        <f t="shared" si="27"/>
        <v>0</v>
      </c>
      <c r="I957" s="14"/>
    </row>
    <row r="958" spans="1:9" ht="12.4" hidden="1" customHeight="1">
      <c r="A958" s="13"/>
      <c r="B958" s="1"/>
      <c r="C958" s="36"/>
      <c r="D958" s="138"/>
      <c r="E958" s="139"/>
      <c r="F958" s="43" t="str">
        <f>VLOOKUP(C958,'[2]Acha Air Sales Price List'!$B$1:$D$65536,3,FALSE)</f>
        <v>first line keep open</v>
      </c>
      <c r="G958" s="21">
        <f>ROUND(IF(ISBLANK(C958),0,VLOOKUP(C958,'[2]Acha Air Sales Price List'!$B$1:$X$65536,12,FALSE)*$L$14),2)</f>
        <v>0</v>
      </c>
      <c r="H958" s="22">
        <f t="shared" si="27"/>
        <v>0</v>
      </c>
      <c r="I958" s="14"/>
    </row>
    <row r="959" spans="1:9" ht="12.4" hidden="1" customHeight="1">
      <c r="A959" s="13"/>
      <c r="B959" s="1"/>
      <c r="C959" s="36"/>
      <c r="D959" s="138"/>
      <c r="E959" s="139"/>
      <c r="F959" s="43" t="str">
        <f>VLOOKUP(C959,'[2]Acha Air Sales Price List'!$B$1:$D$65536,3,FALSE)</f>
        <v>first line keep open</v>
      </c>
      <c r="G959" s="21">
        <f>ROUND(IF(ISBLANK(C959),0,VLOOKUP(C959,'[2]Acha Air Sales Price List'!$B$1:$X$65536,12,FALSE)*$L$14),2)</f>
        <v>0</v>
      </c>
      <c r="H959" s="22">
        <f t="shared" si="27"/>
        <v>0</v>
      </c>
      <c r="I959" s="14"/>
    </row>
    <row r="960" spans="1:9" ht="12.4" hidden="1" customHeight="1">
      <c r="A960" s="13"/>
      <c r="B960" s="1"/>
      <c r="C960" s="36"/>
      <c r="D960" s="138"/>
      <c r="E960" s="139"/>
      <c r="F960" s="43" t="str">
        <f>VLOOKUP(C960,'[2]Acha Air Sales Price List'!$B$1:$D$65536,3,FALSE)</f>
        <v>first line keep open</v>
      </c>
      <c r="G960" s="21">
        <f>ROUND(IF(ISBLANK(C960),0,VLOOKUP(C960,'[2]Acha Air Sales Price List'!$B$1:$X$65536,12,FALSE)*$L$14),2)</f>
        <v>0</v>
      </c>
      <c r="H960" s="22">
        <f t="shared" si="27"/>
        <v>0</v>
      </c>
      <c r="I960" s="14"/>
    </row>
    <row r="961" spans="1:9" ht="12.4" hidden="1" customHeight="1">
      <c r="A961" s="13"/>
      <c r="B961" s="1"/>
      <c r="C961" s="36"/>
      <c r="D961" s="138"/>
      <c r="E961" s="139"/>
      <c r="F961" s="43" t="str">
        <f>VLOOKUP(C961,'[2]Acha Air Sales Price List'!$B$1:$D$65536,3,FALSE)</f>
        <v>first line keep open</v>
      </c>
      <c r="G961" s="21">
        <f>ROUND(IF(ISBLANK(C961),0,VLOOKUP(C961,'[2]Acha Air Sales Price List'!$B$1:$X$65536,12,FALSE)*$L$14),2)</f>
        <v>0</v>
      </c>
      <c r="H961" s="22">
        <f t="shared" si="27"/>
        <v>0</v>
      </c>
      <c r="I961" s="14"/>
    </row>
    <row r="962" spans="1:9" ht="12.4" hidden="1" customHeight="1">
      <c r="A962" s="13"/>
      <c r="B962" s="1"/>
      <c r="C962" s="36"/>
      <c r="D962" s="138"/>
      <c r="E962" s="139"/>
      <c r="F962" s="43" t="str">
        <f>VLOOKUP(C962,'[2]Acha Air Sales Price List'!$B$1:$D$65536,3,FALSE)</f>
        <v>first line keep open</v>
      </c>
      <c r="G962" s="21">
        <f>ROUND(IF(ISBLANK(C962),0,VLOOKUP(C962,'[2]Acha Air Sales Price List'!$B$1:$X$65536,12,FALSE)*$L$14),2)</f>
        <v>0</v>
      </c>
      <c r="H962" s="22">
        <f t="shared" si="27"/>
        <v>0</v>
      </c>
      <c r="I962" s="14"/>
    </row>
    <row r="963" spans="1:9" ht="12.4" hidden="1" customHeight="1">
      <c r="A963" s="13"/>
      <c r="B963" s="1"/>
      <c r="C963" s="36"/>
      <c r="D963" s="138"/>
      <c r="E963" s="139"/>
      <c r="F963" s="43" t="str">
        <f>VLOOKUP(C963,'[2]Acha Air Sales Price List'!$B$1:$D$65536,3,FALSE)</f>
        <v>first line keep open</v>
      </c>
      <c r="G963" s="21">
        <f>ROUND(IF(ISBLANK(C963),0,VLOOKUP(C963,'[2]Acha Air Sales Price List'!$B$1:$X$65536,12,FALSE)*$L$14),2)</f>
        <v>0</v>
      </c>
      <c r="H963" s="22">
        <f t="shared" si="27"/>
        <v>0</v>
      </c>
      <c r="I963" s="14"/>
    </row>
    <row r="964" spans="1:9" ht="12.4" hidden="1" customHeight="1">
      <c r="A964" s="13"/>
      <c r="B964" s="1"/>
      <c r="C964" s="36"/>
      <c r="D964" s="138"/>
      <c r="E964" s="139"/>
      <c r="F964" s="43" t="str">
        <f>VLOOKUP(C964,'[2]Acha Air Sales Price List'!$B$1:$D$65536,3,FALSE)</f>
        <v>first line keep open</v>
      </c>
      <c r="G964" s="21">
        <f>ROUND(IF(ISBLANK(C964),0,VLOOKUP(C964,'[2]Acha Air Sales Price List'!$B$1:$X$65536,12,FALSE)*$L$14),2)</f>
        <v>0</v>
      </c>
      <c r="H964" s="22">
        <f t="shared" si="27"/>
        <v>0</v>
      </c>
      <c r="I964" s="14"/>
    </row>
    <row r="965" spans="1:9" ht="12.4" hidden="1" customHeight="1">
      <c r="A965" s="13"/>
      <c r="B965" s="1"/>
      <c r="C965" s="36"/>
      <c r="D965" s="138"/>
      <c r="E965" s="139"/>
      <c r="F965" s="43" t="str">
        <f>VLOOKUP(C965,'[2]Acha Air Sales Price List'!$B$1:$D$65536,3,FALSE)</f>
        <v>first line keep open</v>
      </c>
      <c r="G965" s="21">
        <f>ROUND(IF(ISBLANK(C965),0,VLOOKUP(C965,'[2]Acha Air Sales Price List'!$B$1:$X$65536,12,FALSE)*$L$14),2)</f>
        <v>0</v>
      </c>
      <c r="H965" s="22">
        <f t="shared" si="27"/>
        <v>0</v>
      </c>
      <c r="I965" s="14"/>
    </row>
    <row r="966" spans="1:9" ht="12.4" hidden="1" customHeight="1">
      <c r="A966" s="13"/>
      <c r="B966" s="1"/>
      <c r="C966" s="36"/>
      <c r="D966" s="138"/>
      <c r="E966" s="139"/>
      <c r="F966" s="43" t="str">
        <f>VLOOKUP(C966,'[2]Acha Air Sales Price List'!$B$1:$D$65536,3,FALSE)</f>
        <v>first line keep open</v>
      </c>
      <c r="G966" s="21">
        <f>ROUND(IF(ISBLANK(C966),0,VLOOKUP(C966,'[2]Acha Air Sales Price List'!$B$1:$X$65536,12,FALSE)*$L$14),2)</f>
        <v>0</v>
      </c>
      <c r="H966" s="22">
        <f t="shared" si="27"/>
        <v>0</v>
      </c>
      <c r="I966" s="14"/>
    </row>
    <row r="967" spans="1:9" ht="12.4" hidden="1" customHeight="1">
      <c r="A967" s="13"/>
      <c r="B967" s="1"/>
      <c r="C967" s="36"/>
      <c r="D967" s="138"/>
      <c r="E967" s="139"/>
      <c r="F967" s="43" t="str">
        <f>VLOOKUP(C967,'[2]Acha Air Sales Price List'!$B$1:$D$65536,3,FALSE)</f>
        <v>first line keep open</v>
      </c>
      <c r="G967" s="21">
        <f>ROUND(IF(ISBLANK(C967),0,VLOOKUP(C967,'[2]Acha Air Sales Price List'!$B$1:$X$65536,12,FALSE)*$L$14),2)</f>
        <v>0</v>
      </c>
      <c r="H967" s="22">
        <f t="shared" si="27"/>
        <v>0</v>
      </c>
      <c r="I967" s="14"/>
    </row>
    <row r="968" spans="1:9" ht="12.4" hidden="1" customHeight="1">
      <c r="A968" s="13"/>
      <c r="B968" s="1"/>
      <c r="C968" s="36"/>
      <c r="D968" s="138"/>
      <c r="E968" s="139"/>
      <c r="F968" s="43" t="str">
        <f>VLOOKUP(C968,'[2]Acha Air Sales Price List'!$B$1:$D$65536,3,FALSE)</f>
        <v>first line keep open</v>
      </c>
      <c r="G968" s="21">
        <f>ROUND(IF(ISBLANK(C968),0,VLOOKUP(C968,'[2]Acha Air Sales Price List'!$B$1:$X$65536,12,FALSE)*$L$14),2)</f>
        <v>0</v>
      </c>
      <c r="H968" s="22">
        <f t="shared" si="27"/>
        <v>0</v>
      </c>
      <c r="I968" s="14"/>
    </row>
    <row r="969" spans="1:9" ht="12.4" hidden="1" customHeight="1">
      <c r="A969" s="13"/>
      <c r="B969" s="1"/>
      <c r="C969" s="36"/>
      <c r="D969" s="138"/>
      <c r="E969" s="139"/>
      <c r="F969" s="43" t="str">
        <f>VLOOKUP(C969,'[2]Acha Air Sales Price List'!$B$1:$D$65536,3,FALSE)</f>
        <v>first line keep open</v>
      </c>
      <c r="G969" s="21">
        <f>ROUND(IF(ISBLANK(C969),0,VLOOKUP(C969,'[2]Acha Air Sales Price List'!$B$1:$X$65536,12,FALSE)*$L$14),2)</f>
        <v>0</v>
      </c>
      <c r="H969" s="22">
        <f t="shared" si="27"/>
        <v>0</v>
      </c>
      <c r="I969" s="14"/>
    </row>
    <row r="970" spans="1:9" ht="12.4" hidden="1" customHeight="1">
      <c r="A970" s="13"/>
      <c r="B970" s="1"/>
      <c r="C970" s="36"/>
      <c r="D970" s="138"/>
      <c r="E970" s="139"/>
      <c r="F970" s="43" t="str">
        <f>VLOOKUP(C970,'[2]Acha Air Sales Price List'!$B$1:$D$65536,3,FALSE)</f>
        <v>first line keep open</v>
      </c>
      <c r="G970" s="21">
        <f>ROUND(IF(ISBLANK(C970),0,VLOOKUP(C970,'[2]Acha Air Sales Price List'!$B$1:$X$65536,12,FALSE)*$L$14),2)</f>
        <v>0</v>
      </c>
      <c r="H970" s="22">
        <f t="shared" si="27"/>
        <v>0</v>
      </c>
      <c r="I970" s="14"/>
    </row>
    <row r="971" spans="1:9" ht="12.4" hidden="1" customHeight="1">
      <c r="A971" s="13"/>
      <c r="B971" s="1"/>
      <c r="C971" s="36"/>
      <c r="D971" s="138"/>
      <c r="E971" s="139"/>
      <c r="F971" s="43" t="str">
        <f>VLOOKUP(C971,'[2]Acha Air Sales Price List'!$B$1:$D$65536,3,FALSE)</f>
        <v>first line keep open</v>
      </c>
      <c r="G971" s="21">
        <f>ROUND(IF(ISBLANK(C971),0,VLOOKUP(C971,'[2]Acha Air Sales Price List'!$B$1:$X$65536,12,FALSE)*$L$14),2)</f>
        <v>0</v>
      </c>
      <c r="H971" s="22">
        <f t="shared" si="27"/>
        <v>0</v>
      </c>
      <c r="I971" s="14"/>
    </row>
    <row r="972" spans="1:9" ht="12.4" hidden="1" customHeight="1">
      <c r="A972" s="13"/>
      <c r="B972" s="1"/>
      <c r="C972" s="36"/>
      <c r="D972" s="138"/>
      <c r="E972" s="139"/>
      <c r="F972" s="43" t="str">
        <f>VLOOKUP(C972,'[2]Acha Air Sales Price List'!$B$1:$D$65536,3,FALSE)</f>
        <v>first line keep open</v>
      </c>
      <c r="G972" s="21">
        <f>ROUND(IF(ISBLANK(C972),0,VLOOKUP(C972,'[2]Acha Air Sales Price List'!$B$1:$X$65536,12,FALSE)*$L$14),2)</f>
        <v>0</v>
      </c>
      <c r="H972" s="22">
        <f t="shared" si="27"/>
        <v>0</v>
      </c>
      <c r="I972" s="14"/>
    </row>
    <row r="973" spans="1:9" ht="12.4" hidden="1" customHeight="1">
      <c r="A973" s="13"/>
      <c r="B973" s="1"/>
      <c r="C973" s="37"/>
      <c r="D973" s="138"/>
      <c r="E973" s="139"/>
      <c r="F973" s="43" t="str">
        <f>VLOOKUP(C973,'[2]Acha Air Sales Price List'!$B$1:$D$65536,3,FALSE)</f>
        <v>first line keep open</v>
      </c>
      <c r="G973" s="21">
        <f>ROUND(IF(ISBLANK(C973),0,VLOOKUP(C973,'[2]Acha Air Sales Price List'!$B$1:$X$65536,12,FALSE)*$L$14),2)</f>
        <v>0</v>
      </c>
      <c r="H973" s="22">
        <f t="shared" si="27"/>
        <v>0</v>
      </c>
      <c r="I973" s="14"/>
    </row>
    <row r="974" spans="1:9" ht="12" hidden="1" customHeight="1">
      <c r="A974" s="13"/>
      <c r="B974" s="1"/>
      <c r="C974" s="36"/>
      <c r="D974" s="138"/>
      <c r="E974" s="139"/>
      <c r="F974" s="43" t="str">
        <f>VLOOKUP(C974,'[2]Acha Air Sales Price List'!$B$1:$D$65536,3,FALSE)</f>
        <v>first line keep open</v>
      </c>
      <c r="G974" s="21">
        <f>ROUND(IF(ISBLANK(C974),0,VLOOKUP(C974,'[2]Acha Air Sales Price List'!$B$1:$X$65536,12,FALSE)*$L$14),2)</f>
        <v>0</v>
      </c>
      <c r="H974" s="22">
        <f t="shared" si="27"/>
        <v>0</v>
      </c>
      <c r="I974" s="14"/>
    </row>
    <row r="975" spans="1:9" ht="12.4" hidden="1" customHeight="1">
      <c r="A975" s="13"/>
      <c r="B975" s="1"/>
      <c r="C975" s="36"/>
      <c r="D975" s="138"/>
      <c r="E975" s="139"/>
      <c r="F975" s="43" t="str">
        <f>VLOOKUP(C975,'[2]Acha Air Sales Price List'!$B$1:$D$65536,3,FALSE)</f>
        <v>first line keep open</v>
      </c>
      <c r="G975" s="21">
        <f>ROUND(IF(ISBLANK(C975),0,VLOOKUP(C975,'[2]Acha Air Sales Price List'!$B$1:$X$65536,12,FALSE)*$L$14),2)</f>
        <v>0</v>
      </c>
      <c r="H975" s="22">
        <f t="shared" si="27"/>
        <v>0</v>
      </c>
      <c r="I975" s="14"/>
    </row>
    <row r="976" spans="1:9" ht="12.4" hidden="1" customHeight="1">
      <c r="A976" s="13"/>
      <c r="B976" s="1"/>
      <c r="C976" s="36"/>
      <c r="D976" s="138"/>
      <c r="E976" s="139"/>
      <c r="F976" s="43" t="str">
        <f>VLOOKUP(C976,'[2]Acha Air Sales Price List'!$B$1:$D$65536,3,FALSE)</f>
        <v>first line keep open</v>
      </c>
      <c r="G976" s="21">
        <f>ROUND(IF(ISBLANK(C976),0,VLOOKUP(C976,'[2]Acha Air Sales Price List'!$B$1:$X$65536,12,FALSE)*$L$14),2)</f>
        <v>0</v>
      </c>
      <c r="H976" s="22">
        <f t="shared" si="27"/>
        <v>0</v>
      </c>
      <c r="I976" s="14"/>
    </row>
    <row r="977" spans="1:9" ht="12.4" hidden="1" customHeight="1">
      <c r="A977" s="13"/>
      <c r="B977" s="1"/>
      <c r="C977" s="36"/>
      <c r="D977" s="138"/>
      <c r="E977" s="139"/>
      <c r="F977" s="43" t="str">
        <f>VLOOKUP(C977,'[2]Acha Air Sales Price List'!$B$1:$D$65536,3,FALSE)</f>
        <v>first line keep open</v>
      </c>
      <c r="G977" s="21">
        <f>ROUND(IF(ISBLANK(C977),0,VLOOKUP(C977,'[2]Acha Air Sales Price List'!$B$1:$X$65536,12,FALSE)*$L$14),2)</f>
        <v>0</v>
      </c>
      <c r="H977" s="22">
        <f t="shared" si="27"/>
        <v>0</v>
      </c>
      <c r="I977" s="14"/>
    </row>
    <row r="978" spans="1:9" ht="12.4" hidden="1" customHeight="1">
      <c r="A978" s="13"/>
      <c r="B978" s="1"/>
      <c r="C978" s="36"/>
      <c r="D978" s="138"/>
      <c r="E978" s="139"/>
      <c r="F978" s="43" t="str">
        <f>VLOOKUP(C978,'[2]Acha Air Sales Price List'!$B$1:$D$65536,3,FALSE)</f>
        <v>first line keep open</v>
      </c>
      <c r="G978" s="21">
        <f>ROUND(IF(ISBLANK(C978),0,VLOOKUP(C978,'[2]Acha Air Sales Price List'!$B$1:$X$65536,12,FALSE)*$L$14),2)</f>
        <v>0</v>
      </c>
      <c r="H978" s="22">
        <f t="shared" si="27"/>
        <v>0</v>
      </c>
      <c r="I978" s="14"/>
    </row>
    <row r="979" spans="1:9" ht="12.4" hidden="1" customHeight="1">
      <c r="A979" s="13"/>
      <c r="B979" s="1"/>
      <c r="C979" s="36"/>
      <c r="D979" s="138"/>
      <c r="E979" s="139"/>
      <c r="F979" s="43" t="str">
        <f>VLOOKUP(C979,'[2]Acha Air Sales Price List'!$B$1:$D$65536,3,FALSE)</f>
        <v>first line keep open</v>
      </c>
      <c r="G979" s="21">
        <f>ROUND(IF(ISBLANK(C979),0,VLOOKUP(C979,'[2]Acha Air Sales Price List'!$B$1:$X$65536,12,FALSE)*$L$14),2)</f>
        <v>0</v>
      </c>
      <c r="H979" s="22">
        <f t="shared" si="27"/>
        <v>0</v>
      </c>
      <c r="I979" s="14"/>
    </row>
    <row r="980" spans="1:9" ht="12.4" hidden="1" customHeight="1">
      <c r="A980" s="13"/>
      <c r="B980" s="1"/>
      <c r="C980" s="36"/>
      <c r="D980" s="138"/>
      <c r="E980" s="139"/>
      <c r="F980" s="43" t="str">
        <f>VLOOKUP(C980,'[2]Acha Air Sales Price List'!$B$1:$D$65536,3,FALSE)</f>
        <v>first line keep open</v>
      </c>
      <c r="G980" s="21">
        <f>ROUND(IF(ISBLANK(C980),0,VLOOKUP(C980,'[2]Acha Air Sales Price List'!$B$1:$X$65536,12,FALSE)*$L$14),2)</f>
        <v>0</v>
      </c>
      <c r="H980" s="22">
        <f t="shared" si="27"/>
        <v>0</v>
      </c>
      <c r="I980" s="14"/>
    </row>
    <row r="981" spans="1:9" ht="12.4" hidden="1" customHeight="1">
      <c r="A981" s="13"/>
      <c r="B981" s="1"/>
      <c r="C981" s="36"/>
      <c r="D981" s="138"/>
      <c r="E981" s="139"/>
      <c r="F981" s="43" t="str">
        <f>VLOOKUP(C981,'[2]Acha Air Sales Price List'!$B$1:$D$65536,3,FALSE)</f>
        <v>first line keep open</v>
      </c>
      <c r="G981" s="21">
        <f>ROUND(IF(ISBLANK(C981),0,VLOOKUP(C981,'[2]Acha Air Sales Price List'!$B$1:$X$65536,12,FALSE)*$L$14),2)</f>
        <v>0</v>
      </c>
      <c r="H981" s="22">
        <f t="shared" si="27"/>
        <v>0</v>
      </c>
      <c r="I981" s="14"/>
    </row>
    <row r="982" spans="1:9" ht="12.4" hidden="1" customHeight="1">
      <c r="A982" s="13"/>
      <c r="B982" s="1"/>
      <c r="C982" s="36"/>
      <c r="D982" s="138"/>
      <c r="E982" s="139"/>
      <c r="F982" s="43" t="str">
        <f>VLOOKUP(C982,'[2]Acha Air Sales Price List'!$B$1:$D$65536,3,FALSE)</f>
        <v>first line keep open</v>
      </c>
      <c r="G982" s="21">
        <f>ROUND(IF(ISBLANK(C982),0,VLOOKUP(C982,'[2]Acha Air Sales Price List'!$B$1:$X$65536,12,FALSE)*$L$14),2)</f>
        <v>0</v>
      </c>
      <c r="H982" s="22">
        <f t="shared" si="27"/>
        <v>0</v>
      </c>
      <c r="I982" s="14"/>
    </row>
    <row r="983" spans="1:9" ht="12.4" hidden="1" customHeight="1">
      <c r="A983" s="13"/>
      <c r="B983" s="1"/>
      <c r="C983" s="36"/>
      <c r="D983" s="138"/>
      <c r="E983" s="139"/>
      <c r="F983" s="43" t="str">
        <f>VLOOKUP(C983,'[2]Acha Air Sales Price List'!$B$1:$D$65536,3,FALSE)</f>
        <v>first line keep open</v>
      </c>
      <c r="G983" s="21">
        <f>ROUND(IF(ISBLANK(C983),0,VLOOKUP(C983,'[2]Acha Air Sales Price List'!$B$1:$X$65536,12,FALSE)*$L$14),2)</f>
        <v>0</v>
      </c>
      <c r="H983" s="22">
        <f t="shared" si="27"/>
        <v>0</v>
      </c>
      <c r="I983" s="14"/>
    </row>
    <row r="984" spans="1:9" ht="12.4" hidden="1" customHeight="1">
      <c r="A984" s="13"/>
      <c r="B984" s="1"/>
      <c r="C984" s="36"/>
      <c r="D984" s="138"/>
      <c r="E984" s="139"/>
      <c r="F984" s="43" t="str">
        <f>VLOOKUP(C984,'[2]Acha Air Sales Price List'!$B$1:$D$65536,3,FALSE)</f>
        <v>first line keep open</v>
      </c>
      <c r="G984" s="21">
        <f>ROUND(IF(ISBLANK(C984),0,VLOOKUP(C984,'[2]Acha Air Sales Price List'!$B$1:$X$65536,12,FALSE)*$L$14),2)</f>
        <v>0</v>
      </c>
      <c r="H984" s="22">
        <f t="shared" si="27"/>
        <v>0</v>
      </c>
      <c r="I984" s="14"/>
    </row>
    <row r="985" spans="1:9" ht="12.4" hidden="1" customHeight="1">
      <c r="A985" s="13"/>
      <c r="B985" s="1"/>
      <c r="C985" s="36"/>
      <c r="D985" s="138"/>
      <c r="E985" s="139"/>
      <c r="F985" s="43" t="str">
        <f>VLOOKUP(C985,'[2]Acha Air Sales Price List'!$B$1:$D$65536,3,FALSE)</f>
        <v>first line keep open</v>
      </c>
      <c r="G985" s="21">
        <f>ROUND(IF(ISBLANK(C985),0,VLOOKUP(C985,'[2]Acha Air Sales Price List'!$B$1:$X$65536,12,FALSE)*$L$14),2)</f>
        <v>0</v>
      </c>
      <c r="H985" s="22">
        <f t="shared" si="27"/>
        <v>0</v>
      </c>
      <c r="I985" s="14"/>
    </row>
    <row r="986" spans="1:9" ht="12.4" hidden="1" customHeight="1">
      <c r="A986" s="13"/>
      <c r="B986" s="1"/>
      <c r="C986" s="36"/>
      <c r="D986" s="138"/>
      <c r="E986" s="139"/>
      <c r="F986" s="43" t="str">
        <f>VLOOKUP(C986,'[2]Acha Air Sales Price List'!$B$1:$D$65536,3,FALSE)</f>
        <v>first line keep open</v>
      </c>
      <c r="G986" s="21">
        <f>ROUND(IF(ISBLANK(C986),0,VLOOKUP(C986,'[2]Acha Air Sales Price List'!$B$1:$X$65536,12,FALSE)*$L$14),2)</f>
        <v>0</v>
      </c>
      <c r="H986" s="22">
        <f t="shared" si="27"/>
        <v>0</v>
      </c>
      <c r="I986" s="14"/>
    </row>
    <row r="987" spans="1:9" ht="12.4" hidden="1" customHeight="1">
      <c r="A987" s="13"/>
      <c r="B987" s="1"/>
      <c r="C987" s="36"/>
      <c r="D987" s="138"/>
      <c r="E987" s="139"/>
      <c r="F987" s="43" t="str">
        <f>VLOOKUP(C987,'[2]Acha Air Sales Price List'!$B$1:$D$65536,3,FALSE)</f>
        <v>first line keep open</v>
      </c>
      <c r="G987" s="21">
        <f>ROUND(IF(ISBLANK(C987),0,VLOOKUP(C987,'[2]Acha Air Sales Price List'!$B$1:$X$65536,12,FALSE)*$L$14),2)</f>
        <v>0</v>
      </c>
      <c r="H987" s="22">
        <f t="shared" si="27"/>
        <v>0</v>
      </c>
      <c r="I987" s="14"/>
    </row>
    <row r="988" spans="1:9" ht="12.4" hidden="1" customHeight="1">
      <c r="A988" s="13"/>
      <c r="B988" s="1"/>
      <c r="C988" s="36"/>
      <c r="D988" s="138"/>
      <c r="E988" s="139"/>
      <c r="F988" s="43" t="str">
        <f>VLOOKUP(C988,'[2]Acha Air Sales Price List'!$B$1:$D$65536,3,FALSE)</f>
        <v>first line keep open</v>
      </c>
      <c r="G988" s="21">
        <f>ROUND(IF(ISBLANK(C988),0,VLOOKUP(C988,'[2]Acha Air Sales Price List'!$B$1:$X$65536,12,FALSE)*$L$14),2)</f>
        <v>0</v>
      </c>
      <c r="H988" s="22">
        <f t="shared" si="27"/>
        <v>0</v>
      </c>
      <c r="I988" s="14"/>
    </row>
    <row r="989" spans="1:9" ht="12.4" hidden="1" customHeight="1">
      <c r="A989" s="13"/>
      <c r="B989" s="1"/>
      <c r="C989" s="36"/>
      <c r="D989" s="138"/>
      <c r="E989" s="139"/>
      <c r="F989" s="43" t="str">
        <f>VLOOKUP(C989,'[2]Acha Air Sales Price List'!$B$1:$D$65536,3,FALSE)</f>
        <v>first line keep open</v>
      </c>
      <c r="G989" s="21">
        <f>ROUND(IF(ISBLANK(C989),0,VLOOKUP(C989,'[2]Acha Air Sales Price List'!$B$1:$X$65536,12,FALSE)*$L$14),2)</f>
        <v>0</v>
      </c>
      <c r="H989" s="22">
        <f t="shared" si="27"/>
        <v>0</v>
      </c>
      <c r="I989" s="14"/>
    </row>
    <row r="990" spans="1:9" ht="12.4" hidden="1" customHeight="1">
      <c r="A990" s="13"/>
      <c r="B990" s="1"/>
      <c r="C990" s="36"/>
      <c r="D990" s="138"/>
      <c r="E990" s="139"/>
      <c r="F990" s="43" t="str">
        <f>VLOOKUP(C990,'[2]Acha Air Sales Price List'!$B$1:$D$65536,3,FALSE)</f>
        <v>first line keep open</v>
      </c>
      <c r="G990" s="21">
        <f>ROUND(IF(ISBLANK(C990),0,VLOOKUP(C990,'[2]Acha Air Sales Price List'!$B$1:$X$65536,12,FALSE)*$L$14),2)</f>
        <v>0</v>
      </c>
      <c r="H990" s="22">
        <f t="shared" si="27"/>
        <v>0</v>
      </c>
      <c r="I990" s="14"/>
    </row>
    <row r="991" spans="1:9" ht="12.4" hidden="1" customHeight="1">
      <c r="A991" s="13"/>
      <c r="B991" s="1"/>
      <c r="C991" s="36"/>
      <c r="D991" s="138"/>
      <c r="E991" s="139"/>
      <c r="F991" s="43" t="str">
        <f>VLOOKUP(C991,'[2]Acha Air Sales Price List'!$B$1:$D$65536,3,FALSE)</f>
        <v>first line keep open</v>
      </c>
      <c r="G991" s="21">
        <f>ROUND(IF(ISBLANK(C991),0,VLOOKUP(C991,'[2]Acha Air Sales Price List'!$B$1:$X$65536,12,FALSE)*$L$14),2)</f>
        <v>0</v>
      </c>
      <c r="H991" s="22">
        <f t="shared" si="27"/>
        <v>0</v>
      </c>
      <c r="I991" s="14"/>
    </row>
    <row r="992" spans="1:9" ht="12.4" hidden="1" customHeight="1">
      <c r="A992" s="13"/>
      <c r="B992" s="1"/>
      <c r="C992" s="36"/>
      <c r="D992" s="138"/>
      <c r="E992" s="139"/>
      <c r="F992" s="43" t="str">
        <f>VLOOKUP(C992,'[2]Acha Air Sales Price List'!$B$1:$D$65536,3,FALSE)</f>
        <v>first line keep open</v>
      </c>
      <c r="G992" s="21">
        <f>ROUND(IF(ISBLANK(C992),0,VLOOKUP(C992,'[2]Acha Air Sales Price List'!$B$1:$X$65536,12,FALSE)*$L$14),2)</f>
        <v>0</v>
      </c>
      <c r="H992" s="22">
        <f t="shared" si="27"/>
        <v>0</v>
      </c>
      <c r="I992" s="14"/>
    </row>
    <row r="993" spans="1:9" ht="12.4" hidden="1" customHeight="1">
      <c r="A993" s="13"/>
      <c r="B993" s="1"/>
      <c r="C993" s="36"/>
      <c r="D993" s="138"/>
      <c r="E993" s="139"/>
      <c r="F993" s="43" t="str">
        <f>VLOOKUP(C993,'[2]Acha Air Sales Price List'!$B$1:$D$65536,3,FALSE)</f>
        <v>first line keep open</v>
      </c>
      <c r="G993" s="21">
        <f>ROUND(IF(ISBLANK(C993),0,VLOOKUP(C993,'[2]Acha Air Sales Price List'!$B$1:$X$65536,12,FALSE)*$L$14),2)</f>
        <v>0</v>
      </c>
      <c r="H993" s="22">
        <f t="shared" si="27"/>
        <v>0</v>
      </c>
      <c r="I993" s="14"/>
    </row>
    <row r="994" spans="1:9" ht="12.4" hidden="1" customHeight="1">
      <c r="A994" s="13"/>
      <c r="B994" s="1"/>
      <c r="C994" s="36"/>
      <c r="D994" s="138"/>
      <c r="E994" s="139"/>
      <c r="F994" s="43" t="str">
        <f>VLOOKUP(C994,'[2]Acha Air Sales Price List'!$B$1:$D$65536,3,FALSE)</f>
        <v>first line keep open</v>
      </c>
      <c r="G994" s="21">
        <f>ROUND(IF(ISBLANK(C994),0,VLOOKUP(C994,'[2]Acha Air Sales Price List'!$B$1:$X$65536,12,FALSE)*$L$14),2)</f>
        <v>0</v>
      </c>
      <c r="H994" s="22">
        <f t="shared" si="27"/>
        <v>0</v>
      </c>
      <c r="I994" s="14"/>
    </row>
    <row r="995" spans="1:9" ht="12.4" hidden="1" customHeight="1">
      <c r="A995" s="13"/>
      <c r="B995" s="1"/>
      <c r="C995" s="36"/>
      <c r="D995" s="138"/>
      <c r="E995" s="139"/>
      <c r="F995" s="43" t="str">
        <f>VLOOKUP(C995,'[2]Acha Air Sales Price List'!$B$1:$D$65536,3,FALSE)</f>
        <v>first line keep open</v>
      </c>
      <c r="G995" s="21">
        <f>ROUND(IF(ISBLANK(C995),0,VLOOKUP(C995,'[2]Acha Air Sales Price List'!$B$1:$X$65536,12,FALSE)*$L$14),2)</f>
        <v>0</v>
      </c>
      <c r="H995" s="22">
        <f t="shared" si="27"/>
        <v>0</v>
      </c>
      <c r="I995" s="14"/>
    </row>
    <row r="996" spans="1:9" ht="12.4" hidden="1" customHeight="1">
      <c r="A996" s="13"/>
      <c r="B996" s="1"/>
      <c r="C996" s="36"/>
      <c r="D996" s="138"/>
      <c r="E996" s="139"/>
      <c r="F996" s="43" t="str">
        <f>VLOOKUP(C996,'[2]Acha Air Sales Price List'!$B$1:$D$65536,3,FALSE)</f>
        <v>first line keep open</v>
      </c>
      <c r="G996" s="21">
        <f>ROUND(IF(ISBLANK(C996),0,VLOOKUP(C996,'[2]Acha Air Sales Price List'!$B$1:$X$65536,12,FALSE)*$L$14),2)</f>
        <v>0</v>
      </c>
      <c r="H996" s="22">
        <f t="shared" si="27"/>
        <v>0</v>
      </c>
      <c r="I996" s="14"/>
    </row>
    <row r="997" spans="1:9" ht="12.4" hidden="1" customHeight="1">
      <c r="A997" s="13"/>
      <c r="B997" s="1"/>
      <c r="C997" s="36"/>
      <c r="D997" s="138"/>
      <c r="E997" s="139"/>
      <c r="F997" s="43" t="str">
        <f>VLOOKUP(C997,'[2]Acha Air Sales Price List'!$B$1:$D$65536,3,FALSE)</f>
        <v>first line keep open</v>
      </c>
      <c r="G997" s="21">
        <f>ROUND(IF(ISBLANK(C997),0,VLOOKUP(C997,'[2]Acha Air Sales Price List'!$B$1:$X$65536,12,FALSE)*$L$14),2)</f>
        <v>0</v>
      </c>
      <c r="H997" s="22">
        <f t="shared" si="27"/>
        <v>0</v>
      </c>
      <c r="I997" s="14"/>
    </row>
    <row r="998" spans="1:9" ht="12.4" hidden="1" customHeight="1">
      <c r="A998" s="13"/>
      <c r="B998" s="1"/>
      <c r="C998" s="36"/>
      <c r="D998" s="138"/>
      <c r="E998" s="139"/>
      <c r="F998" s="43" t="str">
        <f>VLOOKUP(C998,'[2]Acha Air Sales Price List'!$B$1:$D$65536,3,FALSE)</f>
        <v>first line keep open</v>
      </c>
      <c r="G998" s="21">
        <f>ROUND(IF(ISBLANK(C998),0,VLOOKUP(C998,'[2]Acha Air Sales Price List'!$B$1:$X$65536,12,FALSE)*$L$14),2)</f>
        <v>0</v>
      </c>
      <c r="H998" s="22">
        <f t="shared" si="27"/>
        <v>0</v>
      </c>
      <c r="I998" s="14"/>
    </row>
    <row r="999" spans="1:9" ht="12.4" hidden="1" customHeight="1">
      <c r="A999" s="13"/>
      <c r="B999" s="1"/>
      <c r="C999" s="36"/>
      <c r="D999" s="138"/>
      <c r="E999" s="139"/>
      <c r="F999" s="43" t="str">
        <f>VLOOKUP(C999,'[2]Acha Air Sales Price List'!$B$1:$D$65536,3,FALSE)</f>
        <v>first line keep open</v>
      </c>
      <c r="G999" s="21">
        <f>ROUND(IF(ISBLANK(C999),0,VLOOKUP(C999,'[2]Acha Air Sales Price List'!$B$1:$X$65536,12,FALSE)*$L$14),2)</f>
        <v>0</v>
      </c>
      <c r="H999" s="22">
        <f t="shared" si="27"/>
        <v>0</v>
      </c>
      <c r="I999" s="14"/>
    </row>
    <row r="1000" spans="1:9" ht="12.4" hidden="1" customHeight="1">
      <c r="A1000" s="13"/>
      <c r="B1000" s="1"/>
      <c r="C1000" s="102"/>
      <c r="D1000" s="138"/>
      <c r="E1000" s="139"/>
      <c r="F1000" s="43"/>
      <c r="G1000" s="21">
        <f>ROUND(IF(ISBLANK(C1000),0,VLOOKUP(C1000,'[2]Acha Air Sales Price List'!$B$1:$X$65536,12,FALSE)*$L$14),2)</f>
        <v>0</v>
      </c>
      <c r="H1000" s="22">
        <f t="shared" si="27"/>
        <v>0</v>
      </c>
      <c r="I1000" s="14"/>
    </row>
    <row r="1001" spans="1:9" ht="12.4" customHeight="1">
      <c r="A1001" s="13"/>
      <c r="B1001" s="1"/>
      <c r="C1001" s="37"/>
      <c r="D1001" s="168"/>
      <c r="E1001" s="169"/>
      <c r="F1001" s="43" t="s">
        <v>146</v>
      </c>
      <c r="G1001" s="21"/>
      <c r="H1001" s="22">
        <v>-2.2000000000000002</v>
      </c>
      <c r="I1001" s="14"/>
    </row>
    <row r="1002" spans="1:9" ht="12.4" customHeight="1" thickBot="1">
      <c r="A1002" s="13"/>
      <c r="B1002" s="23"/>
      <c r="C1002" s="24"/>
      <c r="D1002" s="149"/>
      <c r="E1002" s="150"/>
      <c r="F1002" s="44"/>
      <c r="G1002" s="25">
        <f>ROUND(IF(ISBLANK(C1002),0,VLOOKUP(C1002,'[2]Acha Air Sales Price List'!$B$1:$X$65536,12,FALSE)*$W$14),2)</f>
        <v>0</v>
      </c>
      <c r="H1002" s="26">
        <f>ROUND(IF(ISNUMBER(B1002), G1002*B1002, 0),5)</f>
        <v>0</v>
      </c>
      <c r="I1002" s="14"/>
    </row>
    <row r="1003" spans="1:9" ht="10.5" customHeight="1" thickBot="1">
      <c r="A1003" s="13"/>
      <c r="B1003" s="2"/>
      <c r="C1003" s="2"/>
      <c r="D1003" s="2"/>
      <c r="E1003" s="2"/>
      <c r="F1003" s="2"/>
      <c r="G1003" s="31"/>
      <c r="H1003" s="32"/>
      <c r="I1003" s="14"/>
    </row>
    <row r="1004" spans="1:9" ht="16.5" thickBot="1">
      <c r="A1004" s="13"/>
      <c r="B1004" s="30" t="s">
        <v>17</v>
      </c>
      <c r="C1004" s="3"/>
      <c r="D1004" s="3"/>
      <c r="E1004" s="3"/>
      <c r="F1004" s="3"/>
      <c r="G1004" s="33" t="s">
        <v>18</v>
      </c>
      <c r="H1004" s="34">
        <f>SUM(H20:H1002)</f>
        <v>18568.585000000014</v>
      </c>
      <c r="I1004" s="14"/>
    </row>
    <row r="1005" spans="1:9" ht="16.5" thickBot="1">
      <c r="A1005" s="13"/>
      <c r="B1005" s="30"/>
      <c r="C1005" s="3"/>
      <c r="D1005" s="3"/>
      <c r="E1005" s="3"/>
      <c r="F1005" s="3"/>
      <c r="G1005" s="33" t="s">
        <v>23</v>
      </c>
      <c r="H1005" s="34">
        <f>ROUND(H1004/38.76,2)</f>
        <v>479.07</v>
      </c>
      <c r="I1005" s="14"/>
    </row>
    <row r="1006" spans="1:9" ht="16.5" thickBot="1">
      <c r="A1006" s="13"/>
      <c r="B1006" s="30"/>
      <c r="C1006" s="3"/>
      <c r="D1006" s="3"/>
      <c r="E1006" s="3"/>
      <c r="F1006" s="3"/>
      <c r="G1006" s="33" t="s">
        <v>143</v>
      </c>
      <c r="H1006" s="34">
        <v>-9.1999999999999993</v>
      </c>
      <c r="I1006" s="14"/>
    </row>
    <row r="1007" spans="1:9" ht="16.5" thickBot="1">
      <c r="A1007" s="13"/>
      <c r="B1007" s="30"/>
      <c r="C1007" s="3"/>
      <c r="D1007" s="3"/>
      <c r="E1007" s="3"/>
      <c r="F1007" s="3"/>
      <c r="G1007" s="33" t="s">
        <v>23</v>
      </c>
      <c r="H1007" s="34">
        <f>SUM(H1005:H1006)</f>
        <v>469.87</v>
      </c>
      <c r="I1007" s="14"/>
    </row>
    <row r="1008" spans="1:9" ht="10.5" customHeight="1">
      <c r="A1008" s="18"/>
      <c r="B1008" s="19"/>
      <c r="C1008" s="19"/>
      <c r="D1008" s="19"/>
      <c r="E1008" s="19"/>
      <c r="F1008" s="19"/>
      <c r="G1008" s="19"/>
      <c r="H1008" s="19"/>
      <c r="I1008" s="20"/>
    </row>
    <row r="1010" spans="6:8">
      <c r="F1010" s="131" t="s">
        <v>147</v>
      </c>
      <c r="G1010">
        <v>38.76</v>
      </c>
    </row>
    <row r="1011" spans="6:8">
      <c r="F1011" s="131" t="s">
        <v>148</v>
      </c>
      <c r="G1011">
        <v>35.79</v>
      </c>
    </row>
    <row r="1012" spans="6:8">
      <c r="F1012" s="131" t="s">
        <v>149</v>
      </c>
      <c r="G1012" s="132">
        <f>G1013</f>
        <v>508.86172673931264</v>
      </c>
      <c r="H1012" s="45"/>
    </row>
    <row r="1013" spans="6:8">
      <c r="F1013" s="131" t="s">
        <v>150</v>
      </c>
      <c r="G1013" s="132">
        <f>G1015/G1011</f>
        <v>508.86172673931264</v>
      </c>
    </row>
    <row r="1014" spans="6:8">
      <c r="F1014" s="131" t="s">
        <v>151</v>
      </c>
      <c r="G1014" s="132">
        <f>G1015</f>
        <v>18212.161199999999</v>
      </c>
    </row>
    <row r="1015" spans="6:8">
      <c r="F1015" s="131" t="s">
        <v>152</v>
      </c>
      <c r="G1015" s="132">
        <f>H1007*G1010</f>
        <v>18212.161199999999</v>
      </c>
    </row>
  </sheetData>
  <mergeCells count="997">
    <mergeCell ref="D999:E999"/>
    <mergeCell ref="D993:E993"/>
    <mergeCell ref="D994:E994"/>
    <mergeCell ref="D995:E995"/>
    <mergeCell ref="D996:E996"/>
    <mergeCell ref="D997:E997"/>
    <mergeCell ref="D983:E983"/>
    <mergeCell ref="D984:E984"/>
    <mergeCell ref="D985:E985"/>
    <mergeCell ref="D986:E986"/>
    <mergeCell ref="D987:E987"/>
    <mergeCell ref="D988:E988"/>
    <mergeCell ref="D998:E998"/>
    <mergeCell ref="D989:E989"/>
    <mergeCell ref="D990:E990"/>
    <mergeCell ref="D991:E991"/>
    <mergeCell ref="D992:E992"/>
    <mergeCell ref="D974:E974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81:E81"/>
    <mergeCell ref="D82:E82"/>
    <mergeCell ref="D950:E950"/>
    <mergeCell ref="D951:E951"/>
    <mergeCell ref="D952:E952"/>
    <mergeCell ref="D515:E515"/>
    <mergeCell ref="D516:E516"/>
    <mergeCell ref="D517:E517"/>
    <mergeCell ref="D518:E518"/>
    <mergeCell ref="D519:E519"/>
    <mergeCell ref="D498:E498"/>
    <mergeCell ref="D499:E499"/>
    <mergeCell ref="D500:E500"/>
    <mergeCell ref="D501:E501"/>
    <mergeCell ref="D502:E502"/>
    <mergeCell ref="D513:E513"/>
    <mergeCell ref="D514:E514"/>
    <mergeCell ref="D503:E503"/>
    <mergeCell ref="D504:E504"/>
    <mergeCell ref="D505:E505"/>
    <mergeCell ref="D506:E506"/>
    <mergeCell ref="D507:E507"/>
    <mergeCell ref="D508:E508"/>
    <mergeCell ref="D488:E488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509:E509"/>
    <mergeCell ref="D510:E510"/>
    <mergeCell ref="D511:E511"/>
    <mergeCell ref="D512:E512"/>
    <mergeCell ref="D41:E41"/>
    <mergeCell ref="D42:E42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497:E497"/>
    <mergeCell ref="D102:E102"/>
    <mergeCell ref="D103:E103"/>
    <mergeCell ref="D104:E104"/>
    <mergeCell ref="D66:E66"/>
    <mergeCell ref="D67:E67"/>
    <mergeCell ref="D489:E489"/>
    <mergeCell ref="D490:E490"/>
    <mergeCell ref="D491:E491"/>
    <mergeCell ref="D492:E492"/>
    <mergeCell ref="D493:E493"/>
    <mergeCell ref="D494:E494"/>
    <mergeCell ref="D495:E495"/>
    <mergeCell ref="D496:E496"/>
    <mergeCell ref="D479:E479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23:E123"/>
    <mergeCell ref="D118:E118"/>
    <mergeCell ref="D119:E119"/>
    <mergeCell ref="D120:E120"/>
    <mergeCell ref="D124:E124"/>
    <mergeCell ref="D125:E125"/>
    <mergeCell ref="D126:E126"/>
    <mergeCell ref="D127:E127"/>
    <mergeCell ref="D112:E112"/>
    <mergeCell ref="D113:E113"/>
    <mergeCell ref="D114:E114"/>
    <mergeCell ref="D115:E115"/>
    <mergeCell ref="D116:E116"/>
    <mergeCell ref="D121:E121"/>
    <mergeCell ref="D122:E122"/>
    <mergeCell ref="D117:E117"/>
    <mergeCell ref="D105:E105"/>
    <mergeCell ref="D106:E106"/>
    <mergeCell ref="D107:E107"/>
    <mergeCell ref="D108:E108"/>
    <mergeCell ref="D109:E109"/>
    <mergeCell ref="D110:E110"/>
    <mergeCell ref="D111:E111"/>
    <mergeCell ref="D30:E30"/>
    <mergeCell ref="D31:E31"/>
    <mergeCell ref="D83:E83"/>
    <mergeCell ref="D84:E84"/>
    <mergeCell ref="D85:E85"/>
    <mergeCell ref="D86:E86"/>
    <mergeCell ref="D37:E37"/>
    <mergeCell ref="D38:E38"/>
    <mergeCell ref="D39:E39"/>
    <mergeCell ref="D40:E40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89:E89"/>
    <mergeCell ref="D90:E90"/>
    <mergeCell ref="D91:E91"/>
    <mergeCell ref="D92:E92"/>
    <mergeCell ref="D22:E22"/>
    <mergeCell ref="D23:E23"/>
    <mergeCell ref="D25:E25"/>
    <mergeCell ref="D24:E24"/>
    <mergeCell ref="D26:E26"/>
    <mergeCell ref="D43:E43"/>
    <mergeCell ref="D32:E32"/>
    <mergeCell ref="D33:E33"/>
    <mergeCell ref="D34:E34"/>
    <mergeCell ref="D35:E35"/>
    <mergeCell ref="D36:E36"/>
    <mergeCell ref="D68:E68"/>
    <mergeCell ref="D69:E69"/>
    <mergeCell ref="D70:E70"/>
    <mergeCell ref="D71:E71"/>
    <mergeCell ref="D87:E87"/>
    <mergeCell ref="D88:E88"/>
    <mergeCell ref="D21:E21"/>
    <mergeCell ref="D27:E27"/>
    <mergeCell ref="D28:E28"/>
    <mergeCell ref="D29:E29"/>
    <mergeCell ref="D728:E728"/>
    <mergeCell ref="D729:E729"/>
    <mergeCell ref="D730:E730"/>
    <mergeCell ref="D731:E731"/>
    <mergeCell ref="D732:E732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01:E701"/>
    <mergeCell ref="D702:E702"/>
    <mergeCell ref="D703:E703"/>
    <mergeCell ref="D704:E704"/>
    <mergeCell ref="D705:E705"/>
    <mergeCell ref="D706:E706"/>
    <mergeCell ref="D733:E733"/>
    <mergeCell ref="D734:E734"/>
    <mergeCell ref="D735:E735"/>
    <mergeCell ref="D736:E736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07:E707"/>
    <mergeCell ref="D708:E708"/>
    <mergeCell ref="D709:E709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48:E548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949:E949"/>
    <mergeCell ref="D1000:E1000"/>
    <mergeCell ref="D1001:E1001"/>
    <mergeCell ref="D953:E953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1002:E1002"/>
    <mergeCell ref="B8:D8"/>
    <mergeCell ref="B9:D9"/>
    <mergeCell ref="B10:D10"/>
    <mergeCell ref="B11:D11"/>
    <mergeCell ref="B12:D12"/>
    <mergeCell ref="B13:D13"/>
    <mergeCell ref="B14:D14"/>
    <mergeCell ref="D781:E781"/>
    <mergeCell ref="D782:E782"/>
    <mergeCell ref="D19:E19"/>
    <mergeCell ref="D776:E776"/>
    <mergeCell ref="D842:E842"/>
    <mergeCell ref="D843:E843"/>
    <mergeCell ref="D844:E844"/>
    <mergeCell ref="D845:E845"/>
    <mergeCell ref="D789:E789"/>
    <mergeCell ref="D841:E841"/>
    <mergeCell ref="D785:E785"/>
    <mergeCell ref="D786:E786"/>
    <mergeCell ref="D846:E846"/>
    <mergeCell ref="D847:E847"/>
    <mergeCell ref="D848:E848"/>
    <mergeCell ref="D849:E849"/>
    <mergeCell ref="D779:E779"/>
    <mergeCell ref="D780:E780"/>
    <mergeCell ref="D783:E783"/>
    <mergeCell ref="D784:E784"/>
    <mergeCell ref="G9:G10"/>
    <mergeCell ref="G11:G12"/>
    <mergeCell ref="G13:G14"/>
    <mergeCell ref="H9:H10"/>
    <mergeCell ref="H11:H12"/>
    <mergeCell ref="H13:H14"/>
    <mergeCell ref="D520:E520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20:E20"/>
    <mergeCell ref="D737:E737"/>
    <mergeCell ref="D764:E764"/>
    <mergeCell ref="D765:E765"/>
    <mergeCell ref="D766:E766"/>
    <mergeCell ref="D767:E767"/>
    <mergeCell ref="D738:E738"/>
    <mergeCell ref="D739:E739"/>
    <mergeCell ref="D740:E740"/>
    <mergeCell ref="D741:E741"/>
    <mergeCell ref="D534:E534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751:E751"/>
    <mergeCell ref="D752:E752"/>
    <mergeCell ref="D759:E759"/>
    <mergeCell ref="D760:E760"/>
    <mergeCell ref="D761:E761"/>
    <mergeCell ref="D762:E762"/>
    <mergeCell ref="D742:E742"/>
    <mergeCell ref="D743:E743"/>
    <mergeCell ref="D744:E744"/>
    <mergeCell ref="D745:E745"/>
    <mergeCell ref="D746:E746"/>
    <mergeCell ref="D758:E758"/>
    <mergeCell ref="D747:E747"/>
    <mergeCell ref="D748:E748"/>
    <mergeCell ref="D749:E749"/>
    <mergeCell ref="D750:E750"/>
    <mergeCell ref="D790:E790"/>
    <mergeCell ref="D791:E791"/>
    <mergeCell ref="D792:E792"/>
    <mergeCell ref="D793:E793"/>
    <mergeCell ref="D794:E794"/>
    <mergeCell ref="D795:E795"/>
    <mergeCell ref="D763:E763"/>
    <mergeCell ref="D753:E753"/>
    <mergeCell ref="D754:E754"/>
    <mergeCell ref="D755:E755"/>
    <mergeCell ref="D756:E756"/>
    <mergeCell ref="D757:E757"/>
    <mergeCell ref="D768:E768"/>
    <mergeCell ref="D769:E769"/>
    <mergeCell ref="D770:E770"/>
    <mergeCell ref="D771:E771"/>
    <mergeCell ref="D772:E772"/>
    <mergeCell ref="D775:E775"/>
    <mergeCell ref="D773:E773"/>
    <mergeCell ref="D774:E774"/>
    <mergeCell ref="D787:E787"/>
    <mergeCell ref="D788:E788"/>
    <mergeCell ref="D777:E777"/>
    <mergeCell ref="D778:E778"/>
    <mergeCell ref="D802:E802"/>
    <mergeCell ref="D803:E803"/>
    <mergeCell ref="D804:E804"/>
    <mergeCell ref="D805:E805"/>
    <mergeCell ref="D806:E806"/>
    <mergeCell ref="D807:E807"/>
    <mergeCell ref="D796:E796"/>
    <mergeCell ref="D797:E797"/>
    <mergeCell ref="D798:E798"/>
    <mergeCell ref="D799:E799"/>
    <mergeCell ref="D800:E800"/>
    <mergeCell ref="D801:E801"/>
    <mergeCell ref="D814:E814"/>
    <mergeCell ref="D815:E815"/>
    <mergeCell ref="D816:E816"/>
    <mergeCell ref="D817:E817"/>
    <mergeCell ref="D818:E818"/>
    <mergeCell ref="D819:E819"/>
    <mergeCell ref="D808:E808"/>
    <mergeCell ref="D809:E809"/>
    <mergeCell ref="D810:E810"/>
    <mergeCell ref="D811:E811"/>
    <mergeCell ref="D812:E812"/>
    <mergeCell ref="D813:E813"/>
    <mergeCell ref="D826:E826"/>
    <mergeCell ref="D827:E827"/>
    <mergeCell ref="D828:E828"/>
    <mergeCell ref="D829:E829"/>
    <mergeCell ref="D830:E830"/>
    <mergeCell ref="D831:E831"/>
    <mergeCell ref="D820:E820"/>
    <mergeCell ref="D821:E821"/>
    <mergeCell ref="D822:E822"/>
    <mergeCell ref="D823:E823"/>
    <mergeCell ref="D824:E824"/>
    <mergeCell ref="D825:E825"/>
    <mergeCell ref="D838:E838"/>
    <mergeCell ref="D839:E839"/>
    <mergeCell ref="D840:E840"/>
    <mergeCell ref="D832:E832"/>
    <mergeCell ref="D833:E833"/>
    <mergeCell ref="D834:E834"/>
    <mergeCell ref="D835:E835"/>
    <mergeCell ref="D836:E836"/>
    <mergeCell ref="D837:E837"/>
  </mergeCells>
  <phoneticPr fontId="0" type="noConversion"/>
  <conditionalFormatting sqref="B20:B1002">
    <cfRule type="cellIs" dxfId="44" priority="10" stopIfTrue="1" operator="equal">
      <formula>"ALERT"</formula>
    </cfRule>
  </conditionalFormatting>
  <conditionalFormatting sqref="F9:F14">
    <cfRule type="cellIs" dxfId="43" priority="6" stopIfTrue="1" operator="equal">
      <formula>0</formula>
    </cfRule>
  </conditionalFormatting>
  <conditionalFormatting sqref="F10:F14">
    <cfRule type="containsBlanks" dxfId="42" priority="7" stopIfTrue="1">
      <formula>LEN(TRIM(F10))=0</formula>
    </cfRule>
  </conditionalFormatting>
  <conditionalFormatting sqref="F20:F999">
    <cfRule type="containsText" dxfId="41" priority="1" stopIfTrue="1" operator="containsText" text="Exchange rate :">
      <formula>NOT(ISERROR(SEARCH("Exchange rate :",F20)))</formula>
    </cfRule>
  </conditionalFormatting>
  <conditionalFormatting sqref="F20:H1002 H1004:H1007">
    <cfRule type="containsErrors" dxfId="40" priority="3" stopIfTrue="1">
      <formula>ISERROR(F20)</formula>
    </cfRule>
    <cfRule type="cellIs" dxfId="39" priority="4" stopIfTrue="1" operator="equal">
      <formula>"NA"</formula>
    </cfRule>
    <cfRule type="cellIs" dxfId="38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68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BC72-CFE8-49BA-86A4-CB004B212102}">
  <sheetPr>
    <tabColor rgb="FF00B050"/>
  </sheetPr>
  <dimension ref="A1:W1019"/>
  <sheetViews>
    <sheetView topLeftCell="A149" zoomScaleNormal="100" workbookViewId="0">
      <selection activeCell="D1012" sqref="D1012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42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41</v>
      </c>
    </row>
    <row r="4" spans="1:23" ht="15">
      <c r="A4" s="13"/>
      <c r="B4" s="15" t="s">
        <v>46</v>
      </c>
      <c r="C4" s="7"/>
      <c r="D4" s="7"/>
      <c r="E4" s="7"/>
      <c r="F4" s="3"/>
      <c r="G4" s="111" t="s">
        <v>5</v>
      </c>
      <c r="H4" s="112" t="s">
        <v>6</v>
      </c>
      <c r="I4" s="14"/>
    </row>
    <row r="5" spans="1:23" ht="15.75" thickBot="1">
      <c r="A5" s="13"/>
      <c r="B5" s="15" t="s">
        <v>47</v>
      </c>
      <c r="C5" s="7"/>
      <c r="D5" s="7"/>
      <c r="E5" s="7"/>
      <c r="F5" s="3"/>
      <c r="G5" s="42">
        <v>45369</v>
      </c>
      <c r="H5" s="41">
        <v>53684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51" t="s">
        <v>3</v>
      </c>
      <c r="C8" s="152"/>
      <c r="D8" s="153"/>
      <c r="E8" s="4"/>
      <c r="F8" s="110" t="s">
        <v>12</v>
      </c>
      <c r="G8" s="27"/>
      <c r="H8" s="27"/>
      <c r="I8" s="14"/>
      <c r="K8" s="108"/>
    </row>
    <row r="9" spans="1:23">
      <c r="A9" s="13"/>
      <c r="B9" s="154" t="s">
        <v>49</v>
      </c>
      <c r="C9" s="155"/>
      <c r="D9" s="156"/>
      <c r="E9" s="9"/>
      <c r="F9" s="39" t="str">
        <f t="shared" ref="F9:F14" si="0">B9</f>
        <v>Caverne d Happy Bouddha</v>
      </c>
      <c r="G9" s="142" t="s">
        <v>14</v>
      </c>
      <c r="H9" s="144"/>
      <c r="I9" s="14"/>
    </row>
    <row r="10" spans="1:23">
      <c r="A10" s="13"/>
      <c r="B10" s="157" t="s">
        <v>50</v>
      </c>
      <c r="C10" s="158"/>
      <c r="D10" s="159"/>
      <c r="E10" s="10"/>
      <c r="F10" s="39" t="str">
        <f>B10</f>
        <v>Jean Leuchter</v>
      </c>
      <c r="G10" s="142"/>
      <c r="H10" s="145"/>
      <c r="I10" s="14"/>
    </row>
    <row r="11" spans="1:23">
      <c r="A11" s="13"/>
      <c r="B11" s="160" t="s">
        <v>51</v>
      </c>
      <c r="C11" s="158"/>
      <c r="D11" s="159"/>
      <c r="E11" s="10"/>
      <c r="F11" s="39" t="str">
        <f t="shared" si="0"/>
        <v>146 Avenue de Maubuisson</v>
      </c>
      <c r="G11" s="142" t="s">
        <v>15</v>
      </c>
      <c r="H11" s="146" t="s">
        <v>22</v>
      </c>
      <c r="I11" s="14"/>
    </row>
    <row r="12" spans="1:23">
      <c r="A12" s="13"/>
      <c r="B12" s="160" t="s">
        <v>52</v>
      </c>
      <c r="C12" s="158"/>
      <c r="D12" s="159"/>
      <c r="E12" s="10"/>
      <c r="F12" s="39" t="str">
        <f t="shared" si="0"/>
        <v>33121 Carcans</v>
      </c>
      <c r="G12" s="142"/>
      <c r="H12" s="147"/>
      <c r="I12" s="14"/>
    </row>
    <row r="13" spans="1:23" ht="10.5" customHeight="1">
      <c r="A13" s="13"/>
      <c r="B13" s="157" t="s">
        <v>53</v>
      </c>
      <c r="C13" s="161"/>
      <c r="D13" s="162"/>
      <c r="E13" s="11"/>
      <c r="F13" s="39" t="str">
        <f t="shared" si="0"/>
        <v>France</v>
      </c>
      <c r="G13" s="143" t="s">
        <v>16</v>
      </c>
      <c r="H13" s="146" t="s">
        <v>48</v>
      </c>
      <c r="I13" s="14"/>
      <c r="L13" s="28" t="s">
        <v>20</v>
      </c>
    </row>
    <row r="14" spans="1:23" ht="13.5" thickBot="1">
      <c r="A14" s="13"/>
      <c r="B14" s="163"/>
      <c r="C14" s="164"/>
      <c r="D14" s="165"/>
      <c r="E14" s="11"/>
      <c r="F14" s="40">
        <f t="shared" si="0"/>
        <v>0</v>
      </c>
      <c r="G14" s="143"/>
      <c r="H14" s="148"/>
      <c r="I14" s="14"/>
      <c r="L14" s="109">
        <f>VLOOKUP(G5,[1]Sheet1!$A$9:$I$7290,2,FALSE)</f>
        <v>35.79</v>
      </c>
    </row>
    <row r="15" spans="1:23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3" t="s">
        <v>55</v>
      </c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>
      <c r="A17" s="13"/>
      <c r="B17" s="113" t="s">
        <v>54</v>
      </c>
      <c r="C17" s="11"/>
      <c r="D17" s="11"/>
      <c r="E17" s="11"/>
      <c r="F17" s="11"/>
      <c r="I17" s="14"/>
    </row>
    <row r="18" spans="1:9" ht="13.5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23" t="s">
        <v>11</v>
      </c>
      <c r="C19" s="124" t="s">
        <v>7</v>
      </c>
      <c r="D19" s="166" t="s">
        <v>13</v>
      </c>
      <c r="E19" s="167"/>
      <c r="F19" s="122" t="s">
        <v>0</v>
      </c>
      <c r="G19" s="126" t="s">
        <v>9</v>
      </c>
      <c r="H19" s="128" t="s">
        <v>10</v>
      </c>
      <c r="I19" s="14"/>
    </row>
    <row r="20" spans="1:9" ht="35.1" customHeight="1">
      <c r="A20" s="13"/>
      <c r="B20" s="1">
        <v>2</v>
      </c>
      <c r="C20" s="38" t="s">
        <v>56</v>
      </c>
      <c r="D20" s="140" t="s">
        <v>57</v>
      </c>
      <c r="E20" s="141"/>
      <c r="F20" s="43" t="str">
        <f>VLOOKUP(C20,'[2]Acha Air Sales Price List'!$B$1:$D$65536,3,FALSE)</f>
        <v>Stainless steel spinner ring with wave design</v>
      </c>
      <c r="G20" s="21">
        <f>ROUND(IF(ISBLANK(C20),0,VLOOKUP(C20,'[2]Acha Air Sales Price List'!$B$1:$X$65536,12,FALSE)*$L$14),2)</f>
        <v>69.790000000000006</v>
      </c>
      <c r="H20" s="22">
        <f t="shared" ref="H20:H83" si="1">ROUND(IF(ISNUMBER(B20), G20*B20, 0),5)</f>
        <v>139.58000000000001</v>
      </c>
      <c r="I20" s="14"/>
    </row>
    <row r="21" spans="1:9" ht="35.1" customHeight="1">
      <c r="A21" s="13"/>
      <c r="B21" s="1">
        <v>3</v>
      </c>
      <c r="C21" s="38" t="s">
        <v>56</v>
      </c>
      <c r="D21" s="138" t="s">
        <v>63</v>
      </c>
      <c r="E21" s="139"/>
      <c r="F21" s="43" t="str">
        <f>VLOOKUP(C21,'[2]Acha Air Sales Price List'!$B$1:$D$65536,3,FALSE)</f>
        <v>Stainless steel spinner ring with wave design</v>
      </c>
      <c r="G21" s="21">
        <f>ROUND(IF(ISBLANK(C21),0,VLOOKUP(C21,'[2]Acha Air Sales Price List'!$B$1:$X$65536,12,FALSE)*$L$14),2)</f>
        <v>69.790000000000006</v>
      </c>
      <c r="H21" s="22">
        <f>ROUND(IF(ISNUMBER(B21), G21*B21, 0),5)</f>
        <v>209.37</v>
      </c>
      <c r="I21" s="14"/>
    </row>
    <row r="22" spans="1:9" ht="35.1" customHeight="1">
      <c r="A22" s="13"/>
      <c r="B22" s="1">
        <v>3</v>
      </c>
      <c r="C22" s="38" t="s">
        <v>56</v>
      </c>
      <c r="D22" s="138" t="s">
        <v>58</v>
      </c>
      <c r="E22" s="139"/>
      <c r="F22" s="43" t="str">
        <f>VLOOKUP(C22,'[2]Acha Air Sales Price List'!$B$1:$D$65536,3,FALSE)</f>
        <v>Stainless steel spinner ring with wave design</v>
      </c>
      <c r="G22" s="21">
        <f>ROUND(IF(ISBLANK(C22),0,VLOOKUP(C22,'[2]Acha Air Sales Price List'!$B$1:$X$65536,12,FALSE)*$L$14),2)</f>
        <v>69.790000000000006</v>
      </c>
      <c r="H22" s="22">
        <f t="shared" si="1"/>
        <v>209.37</v>
      </c>
      <c r="I22" s="14"/>
    </row>
    <row r="23" spans="1:9" ht="35.1" customHeight="1">
      <c r="A23" s="13"/>
      <c r="B23" s="1">
        <v>3</v>
      </c>
      <c r="C23" s="38" t="s">
        <v>56</v>
      </c>
      <c r="D23" s="138" t="s">
        <v>59</v>
      </c>
      <c r="E23" s="139"/>
      <c r="F23" s="43" t="str">
        <f>VLOOKUP(C23,'[2]Acha Air Sales Price List'!$B$1:$D$65536,3,FALSE)</f>
        <v>Stainless steel spinner ring with wave design</v>
      </c>
      <c r="G23" s="21">
        <f>ROUND(IF(ISBLANK(C23),0,VLOOKUP(C23,'[2]Acha Air Sales Price List'!$B$1:$X$65536,12,FALSE)*$L$14),2)</f>
        <v>69.790000000000006</v>
      </c>
      <c r="H23" s="22">
        <f t="shared" si="1"/>
        <v>209.37</v>
      </c>
      <c r="I23" s="14"/>
    </row>
    <row r="24" spans="1:9" ht="35.1" customHeight="1">
      <c r="A24" s="13"/>
      <c r="B24" s="1">
        <v>1</v>
      </c>
      <c r="C24" s="38" t="s">
        <v>56</v>
      </c>
      <c r="D24" s="138" t="s">
        <v>61</v>
      </c>
      <c r="E24" s="139"/>
      <c r="F24" s="43" t="str">
        <f>VLOOKUP(C24,'[2]Acha Air Sales Price List'!$B$1:$D$65536,3,FALSE)</f>
        <v>Stainless steel spinner ring with wave design</v>
      </c>
      <c r="G24" s="21">
        <f>ROUND(IF(ISBLANK(C24),0,VLOOKUP(C24,'[2]Acha Air Sales Price List'!$B$1:$X$65536,12,FALSE)*$L$14),2)</f>
        <v>69.790000000000006</v>
      </c>
      <c r="H24" s="22">
        <f>ROUND(IF(ISNUMBER(B24), G24*B24, 0),5)</f>
        <v>69.790000000000006</v>
      </c>
      <c r="I24" s="14"/>
    </row>
    <row r="25" spans="1:9" ht="35.1" customHeight="1">
      <c r="A25" s="13"/>
      <c r="B25" s="1">
        <v>2</v>
      </c>
      <c r="C25" s="38" t="s">
        <v>56</v>
      </c>
      <c r="D25" s="138" t="s">
        <v>60</v>
      </c>
      <c r="E25" s="139"/>
      <c r="F25" s="43" t="str">
        <f>VLOOKUP(C25,'[2]Acha Air Sales Price List'!$B$1:$D$65536,3,FALSE)</f>
        <v>Stainless steel spinner ring with wave design</v>
      </c>
      <c r="G25" s="21">
        <f>ROUND(IF(ISBLANK(C25),0,VLOOKUP(C25,'[2]Acha Air Sales Price List'!$B$1:$X$65536,12,FALSE)*$L$14),2)</f>
        <v>69.790000000000006</v>
      </c>
      <c r="H25" s="22">
        <f t="shared" si="1"/>
        <v>139.58000000000001</v>
      </c>
      <c r="I25" s="14"/>
    </row>
    <row r="26" spans="1:9" ht="35.1" customHeight="1">
      <c r="A26" s="13"/>
      <c r="B26" s="1">
        <v>1</v>
      </c>
      <c r="C26" s="38" t="s">
        <v>56</v>
      </c>
      <c r="D26" s="138" t="s">
        <v>62</v>
      </c>
      <c r="E26" s="139"/>
      <c r="F26" s="43" t="str">
        <f>VLOOKUP(C26,'[2]Acha Air Sales Price List'!$B$1:$D$65536,3,FALSE)</f>
        <v>Stainless steel spinner ring with wave design</v>
      </c>
      <c r="G26" s="21">
        <f>ROUND(IF(ISBLANK(C26),0,VLOOKUP(C26,'[2]Acha Air Sales Price List'!$B$1:$X$65536,12,FALSE)*$L$14),2)</f>
        <v>69.790000000000006</v>
      </c>
      <c r="H26" s="22">
        <f t="shared" si="1"/>
        <v>69.790000000000006</v>
      </c>
      <c r="I26" s="14"/>
    </row>
    <row r="27" spans="1:9" ht="35.1" customHeight="1">
      <c r="A27" s="13"/>
      <c r="B27" s="1">
        <v>3</v>
      </c>
      <c r="C27" s="38" t="s">
        <v>56</v>
      </c>
      <c r="D27" s="138" t="s">
        <v>64</v>
      </c>
      <c r="E27" s="139"/>
      <c r="F27" s="43" t="str">
        <f>VLOOKUP(C27,'[2]Acha Air Sales Price List'!$B$1:$D$65536,3,FALSE)</f>
        <v>Stainless steel spinner ring with wave design</v>
      </c>
      <c r="G27" s="21">
        <f>ROUND(IF(ISBLANK(C27),0,VLOOKUP(C27,'[2]Acha Air Sales Price List'!$B$1:$X$65536,12,FALSE)*$L$14),2)</f>
        <v>69.790000000000006</v>
      </c>
      <c r="H27" s="22">
        <f t="shared" si="1"/>
        <v>209.37</v>
      </c>
      <c r="I27" s="14"/>
    </row>
    <row r="28" spans="1:9" ht="35.1" customHeight="1">
      <c r="A28" s="13"/>
      <c r="B28" s="1">
        <v>3</v>
      </c>
      <c r="C28" s="38" t="s">
        <v>56</v>
      </c>
      <c r="D28" s="138" t="s">
        <v>65</v>
      </c>
      <c r="E28" s="139"/>
      <c r="F28" s="43" t="str">
        <f>VLOOKUP(C28,'[2]Acha Air Sales Price List'!$B$1:$D$65536,3,FALSE)</f>
        <v>Stainless steel spinner ring with wave design</v>
      </c>
      <c r="G28" s="21">
        <f>ROUND(IF(ISBLANK(C28),0,VLOOKUP(C28,'[2]Acha Air Sales Price List'!$B$1:$X$65536,12,FALSE)*$L$14),2)</f>
        <v>69.790000000000006</v>
      </c>
      <c r="H28" s="22">
        <f t="shared" si="1"/>
        <v>209.37</v>
      </c>
      <c r="I28" s="14"/>
    </row>
    <row r="29" spans="1:9" ht="35.1" customHeight="1">
      <c r="A29" s="13"/>
      <c r="B29" s="1">
        <v>2</v>
      </c>
      <c r="C29" s="38" t="s">
        <v>56</v>
      </c>
      <c r="D29" s="138" t="s">
        <v>66</v>
      </c>
      <c r="E29" s="139"/>
      <c r="F29" s="43" t="str">
        <f>VLOOKUP(C29,'[2]Acha Air Sales Price List'!$B$1:$D$65536,3,FALSE)</f>
        <v>Stainless steel spinner ring with wave design</v>
      </c>
      <c r="G29" s="21">
        <f>ROUND(IF(ISBLANK(C29),0,VLOOKUP(C29,'[2]Acha Air Sales Price List'!$B$1:$X$65536,12,FALSE)*$L$14),2)</f>
        <v>69.790000000000006</v>
      </c>
      <c r="H29" s="22">
        <f t="shared" si="1"/>
        <v>139.58000000000001</v>
      </c>
      <c r="I29" s="14"/>
    </row>
    <row r="30" spans="1:9" ht="35.1" customHeight="1">
      <c r="A30" s="13"/>
      <c r="B30" s="1">
        <v>2</v>
      </c>
      <c r="C30" s="36" t="s">
        <v>67</v>
      </c>
      <c r="D30" s="138" t="s">
        <v>57</v>
      </c>
      <c r="E30" s="139"/>
      <c r="F30" s="43" t="str">
        <f>VLOOKUP(C30,'[2]Acha Air Sales Price List'!$B$1:$D$65536,3,FALSE)</f>
        <v>High polished stainless steel triple wide ribbed ring</v>
      </c>
      <c r="G30" s="21">
        <f>ROUND(IF(ISBLANK(C30),0,VLOOKUP(C30,'[2]Acha Air Sales Price List'!$B$1:$X$65536,12,FALSE)*$L$14),2)</f>
        <v>46.17</v>
      </c>
      <c r="H30" s="22">
        <f t="shared" si="1"/>
        <v>92.34</v>
      </c>
      <c r="I30" s="14"/>
    </row>
    <row r="31" spans="1:9" ht="35.1" customHeight="1">
      <c r="A31" s="13"/>
      <c r="B31" s="1">
        <v>3</v>
      </c>
      <c r="C31" s="36" t="s">
        <v>67</v>
      </c>
      <c r="D31" s="138" t="s">
        <v>68</v>
      </c>
      <c r="E31" s="139"/>
      <c r="F31" s="43" t="str">
        <f>VLOOKUP(C31,'[2]Acha Air Sales Price List'!$B$1:$D$65536,3,FALSE)</f>
        <v>High polished stainless steel triple wide ribbed ring</v>
      </c>
      <c r="G31" s="21">
        <f>ROUND(IF(ISBLANK(C31),0,VLOOKUP(C31,'[2]Acha Air Sales Price List'!$B$1:$X$65536,12,FALSE)*$L$14),2)</f>
        <v>46.17</v>
      </c>
      <c r="H31" s="22">
        <f t="shared" si="1"/>
        <v>138.51</v>
      </c>
      <c r="I31" s="14"/>
    </row>
    <row r="32" spans="1:9" ht="35.1" customHeight="1">
      <c r="A32" s="13"/>
      <c r="B32" s="1">
        <v>2</v>
      </c>
      <c r="C32" s="36" t="s">
        <v>67</v>
      </c>
      <c r="D32" s="138" t="s">
        <v>61</v>
      </c>
      <c r="E32" s="139"/>
      <c r="F32" s="43" t="str">
        <f>VLOOKUP(C32,'[2]Acha Air Sales Price List'!$B$1:$D$65536,3,FALSE)</f>
        <v>High polished stainless steel triple wide ribbed ring</v>
      </c>
      <c r="G32" s="21">
        <f>ROUND(IF(ISBLANK(C32),0,VLOOKUP(C32,'[2]Acha Air Sales Price List'!$B$1:$X$65536,12,FALSE)*$L$14),2)</f>
        <v>46.17</v>
      </c>
      <c r="H32" s="22">
        <f t="shared" si="1"/>
        <v>92.34</v>
      </c>
      <c r="I32" s="14"/>
    </row>
    <row r="33" spans="1:9" ht="35.1" customHeight="1">
      <c r="A33" s="13"/>
      <c r="B33" s="1">
        <v>2</v>
      </c>
      <c r="C33" s="36" t="s">
        <v>67</v>
      </c>
      <c r="D33" s="138" t="s">
        <v>62</v>
      </c>
      <c r="E33" s="139"/>
      <c r="F33" s="43" t="str">
        <f>VLOOKUP(C33,'[2]Acha Air Sales Price List'!$B$1:$D$65536,3,FALSE)</f>
        <v>High polished stainless steel triple wide ribbed ring</v>
      </c>
      <c r="G33" s="21">
        <f>ROUND(IF(ISBLANK(C33),0,VLOOKUP(C33,'[2]Acha Air Sales Price List'!$B$1:$X$65536,12,FALSE)*$L$14),2)</f>
        <v>46.17</v>
      </c>
      <c r="H33" s="22">
        <f t="shared" si="1"/>
        <v>92.34</v>
      </c>
      <c r="I33" s="14"/>
    </row>
    <row r="34" spans="1:9" ht="35.1" customHeight="1">
      <c r="A34" s="13"/>
      <c r="B34" s="1">
        <v>3</v>
      </c>
      <c r="C34" s="36" t="s">
        <v>67</v>
      </c>
      <c r="D34" s="138" t="s">
        <v>69</v>
      </c>
      <c r="E34" s="139"/>
      <c r="F34" s="43" t="str">
        <f>VLOOKUP(C34,'[2]Acha Air Sales Price List'!$B$1:$D$65536,3,FALSE)</f>
        <v>High polished stainless steel triple wide ribbed ring</v>
      </c>
      <c r="G34" s="21">
        <f>ROUND(IF(ISBLANK(C34),0,VLOOKUP(C34,'[2]Acha Air Sales Price List'!$B$1:$X$65536,12,FALSE)*$L$14),2)</f>
        <v>46.17</v>
      </c>
      <c r="H34" s="22">
        <f t="shared" si="1"/>
        <v>138.51</v>
      </c>
      <c r="I34" s="14"/>
    </row>
    <row r="35" spans="1:9" ht="35.1" customHeight="1">
      <c r="A35" s="13"/>
      <c r="B35" s="1">
        <v>2</v>
      </c>
      <c r="C35" s="36" t="s">
        <v>70</v>
      </c>
      <c r="D35" s="138" t="s">
        <v>57</v>
      </c>
      <c r="E35" s="139"/>
      <c r="F35" s="43" t="str">
        <f>VLOOKUP(C35,'[2]Acha Air Sales Price List'!$B$1:$D$65536,3,FALSE)</f>
        <v>(Discontinued for Acha)Black stainless steel ring with wave design</v>
      </c>
      <c r="G35" s="21">
        <f>ROUND(IF(ISBLANK(C35),0,VLOOKUP(C35,'[2]Acha Air Sales Price List'!$B$1:$X$65536,12,FALSE)*$L$14),2)</f>
        <v>46.17</v>
      </c>
      <c r="H35" s="22">
        <f t="shared" si="1"/>
        <v>92.34</v>
      </c>
      <c r="I35" s="14"/>
    </row>
    <row r="36" spans="1:9" ht="35.1" customHeight="1">
      <c r="A36" s="13"/>
      <c r="B36" s="1">
        <v>4</v>
      </c>
      <c r="C36" s="36" t="s">
        <v>70</v>
      </c>
      <c r="D36" s="138" t="s">
        <v>63</v>
      </c>
      <c r="E36" s="139"/>
      <c r="F36" s="43" t="str">
        <f>VLOOKUP(C36,'[2]Acha Air Sales Price List'!$B$1:$D$65536,3,FALSE)</f>
        <v>(Discontinued for Acha)Black stainless steel ring with wave design</v>
      </c>
      <c r="G36" s="21">
        <f>ROUND(IF(ISBLANK(C36),0,VLOOKUP(C36,'[2]Acha Air Sales Price List'!$B$1:$X$65536,12,FALSE)*$L$14),2)</f>
        <v>46.17</v>
      </c>
      <c r="H36" s="22">
        <f t="shared" si="1"/>
        <v>184.68</v>
      </c>
      <c r="I36" s="14"/>
    </row>
    <row r="37" spans="1:9" ht="35.1" customHeight="1">
      <c r="A37" s="13"/>
      <c r="B37" s="1">
        <v>1</v>
      </c>
      <c r="C37" s="36" t="s">
        <v>70</v>
      </c>
      <c r="D37" s="138" t="s">
        <v>61</v>
      </c>
      <c r="E37" s="139"/>
      <c r="F37" s="43" t="str">
        <f>VLOOKUP(C37,'[2]Acha Air Sales Price List'!$B$1:$D$65536,3,FALSE)</f>
        <v>(Discontinued for Acha)Black stainless steel ring with wave design</v>
      </c>
      <c r="G37" s="21">
        <f>ROUND(IF(ISBLANK(C37),0,VLOOKUP(C37,'[2]Acha Air Sales Price List'!$B$1:$X$65536,12,FALSE)*$L$14),2)</f>
        <v>46.17</v>
      </c>
      <c r="H37" s="22">
        <f t="shared" si="1"/>
        <v>46.17</v>
      </c>
      <c r="I37" s="14"/>
    </row>
    <row r="38" spans="1:9" ht="35.1" customHeight="1">
      <c r="A38" s="13"/>
      <c r="B38" s="1">
        <v>3</v>
      </c>
      <c r="C38" s="36" t="s">
        <v>70</v>
      </c>
      <c r="D38" s="138" t="s">
        <v>71</v>
      </c>
      <c r="E38" s="139"/>
      <c r="F38" s="43" t="str">
        <f>VLOOKUP(C38,'[2]Acha Air Sales Price List'!$B$1:$D$65536,3,FALSE)</f>
        <v>(Discontinued for Acha)Black stainless steel ring with wave design</v>
      </c>
      <c r="G38" s="21">
        <f>ROUND(IF(ISBLANK(C38),0,VLOOKUP(C38,'[2]Acha Air Sales Price List'!$B$1:$X$65536,12,FALSE)*$L$14),2)</f>
        <v>46.17</v>
      </c>
      <c r="H38" s="22">
        <f t="shared" si="1"/>
        <v>138.51</v>
      </c>
      <c r="I38" s="14"/>
    </row>
    <row r="39" spans="1:9" ht="35.1" customHeight="1">
      <c r="A39" s="13"/>
      <c r="B39" s="1">
        <v>4</v>
      </c>
      <c r="C39" s="36" t="s">
        <v>70</v>
      </c>
      <c r="D39" s="138" t="s">
        <v>69</v>
      </c>
      <c r="E39" s="139"/>
      <c r="F39" s="43" t="str">
        <f>VLOOKUP(C39,'[2]Acha Air Sales Price List'!$B$1:$D$65536,3,FALSE)</f>
        <v>(Discontinued for Acha)Black stainless steel ring with wave design</v>
      </c>
      <c r="G39" s="21">
        <f>ROUND(IF(ISBLANK(C39),0,VLOOKUP(C39,'[2]Acha Air Sales Price List'!$B$1:$X$65536,12,FALSE)*$L$14),2)</f>
        <v>46.17</v>
      </c>
      <c r="H39" s="22">
        <f t="shared" si="1"/>
        <v>184.68</v>
      </c>
      <c r="I39" s="14"/>
    </row>
    <row r="40" spans="1:9" ht="35.1" customHeight="1">
      <c r="A40" s="13"/>
      <c r="B40" s="1">
        <v>2</v>
      </c>
      <c r="C40" s="36" t="s">
        <v>72</v>
      </c>
      <c r="D40" s="138" t="s">
        <v>68</v>
      </c>
      <c r="E40" s="139"/>
      <c r="F40" s="43" t="str">
        <f>VLOOKUP(C40,'[2]Acha Air Sales Price List'!$B$1:$D$65536,3,FALSE)</f>
        <v>(Discontinued for Acha)Stainless steel cutting ring with Dragon design</v>
      </c>
      <c r="G40" s="21">
        <f>ROUND(IF(ISBLANK(C40),0,VLOOKUP(C40,'[2]Acha Air Sales Price List'!$B$1:$X$65536,12,FALSE)*$L$14),2)</f>
        <v>37.58</v>
      </c>
      <c r="H40" s="22">
        <f t="shared" si="1"/>
        <v>75.16</v>
      </c>
      <c r="I40" s="14"/>
    </row>
    <row r="41" spans="1:9" ht="35.1" customHeight="1">
      <c r="A41" s="13"/>
      <c r="B41" s="1">
        <v>2</v>
      </c>
      <c r="C41" s="36" t="s">
        <v>72</v>
      </c>
      <c r="D41" s="138" t="s">
        <v>61</v>
      </c>
      <c r="E41" s="139"/>
      <c r="F41" s="43" t="str">
        <f>VLOOKUP(C41,'[2]Acha Air Sales Price List'!$B$1:$D$65536,3,FALSE)</f>
        <v>(Discontinued for Acha)Stainless steel cutting ring with Dragon design</v>
      </c>
      <c r="G41" s="21">
        <f>ROUND(IF(ISBLANK(C41),0,VLOOKUP(C41,'[2]Acha Air Sales Price List'!$B$1:$X$65536,12,FALSE)*$L$14),2)</f>
        <v>37.58</v>
      </c>
      <c r="H41" s="22">
        <f t="shared" si="1"/>
        <v>75.16</v>
      </c>
      <c r="I41" s="14"/>
    </row>
    <row r="42" spans="1:9" ht="35.1" customHeight="1">
      <c r="A42" s="13"/>
      <c r="B42" s="1">
        <v>2</v>
      </c>
      <c r="C42" s="36" t="s">
        <v>72</v>
      </c>
      <c r="D42" s="138" t="s">
        <v>58</v>
      </c>
      <c r="E42" s="139"/>
      <c r="F42" s="43" t="str">
        <f>VLOOKUP(C42,'[2]Acha Air Sales Price List'!$B$1:$D$65536,3,FALSE)</f>
        <v>(Discontinued for Acha)Stainless steel cutting ring with Dragon design</v>
      </c>
      <c r="G42" s="21">
        <f>ROUND(IF(ISBLANK(C42),0,VLOOKUP(C42,'[2]Acha Air Sales Price List'!$B$1:$X$65536,12,FALSE)*$L$14),2)</f>
        <v>37.58</v>
      </c>
      <c r="H42" s="22">
        <f t="shared" si="1"/>
        <v>75.16</v>
      </c>
      <c r="I42" s="14"/>
    </row>
    <row r="43" spans="1:9" ht="35.1" customHeight="1">
      <c r="A43" s="13"/>
      <c r="B43" s="1">
        <v>2</v>
      </c>
      <c r="C43" s="36" t="s">
        <v>72</v>
      </c>
      <c r="D43" s="138" t="s">
        <v>62</v>
      </c>
      <c r="E43" s="139"/>
      <c r="F43" s="43" t="str">
        <f>VLOOKUP(C43,'[2]Acha Air Sales Price List'!$B$1:$D$65536,3,FALSE)</f>
        <v>(Discontinued for Acha)Stainless steel cutting ring with Dragon design</v>
      </c>
      <c r="G43" s="21">
        <f>ROUND(IF(ISBLANK(C43),0,VLOOKUP(C43,'[2]Acha Air Sales Price List'!$B$1:$X$65536,12,FALSE)*$L$14),2)</f>
        <v>37.58</v>
      </c>
      <c r="H43" s="22">
        <f t="shared" si="1"/>
        <v>75.16</v>
      </c>
      <c r="I43" s="14"/>
    </row>
    <row r="44" spans="1:9" ht="35.1" customHeight="1">
      <c r="A44" s="13"/>
      <c r="B44" s="1">
        <v>2</v>
      </c>
      <c r="C44" s="36" t="s">
        <v>72</v>
      </c>
      <c r="D44" s="138" t="s">
        <v>65</v>
      </c>
      <c r="E44" s="139"/>
      <c r="F44" s="43" t="str">
        <f>VLOOKUP(C44,'[2]Acha Air Sales Price List'!$B$1:$D$65536,3,FALSE)</f>
        <v>(Discontinued for Acha)Stainless steel cutting ring with Dragon design</v>
      </c>
      <c r="G44" s="21">
        <f>ROUND(IF(ISBLANK(C44),0,VLOOKUP(C44,'[2]Acha Air Sales Price List'!$B$1:$X$65536,12,FALSE)*$L$14),2)</f>
        <v>37.58</v>
      </c>
      <c r="H44" s="22">
        <f t="shared" si="1"/>
        <v>75.16</v>
      </c>
      <c r="I44" s="14"/>
    </row>
    <row r="45" spans="1:9" ht="35.1" customHeight="1">
      <c r="A45" s="13"/>
      <c r="B45" s="1">
        <v>2</v>
      </c>
      <c r="C45" s="36" t="s">
        <v>72</v>
      </c>
      <c r="D45" s="138" t="s">
        <v>66</v>
      </c>
      <c r="E45" s="139"/>
      <c r="F45" s="43" t="str">
        <f>VLOOKUP(C45,'[2]Acha Air Sales Price List'!$B$1:$D$65536,3,FALSE)</f>
        <v>(Discontinued for Acha)Stainless steel cutting ring with Dragon design</v>
      </c>
      <c r="G45" s="21">
        <f>ROUND(IF(ISBLANK(C45),0,VLOOKUP(C45,'[2]Acha Air Sales Price List'!$B$1:$X$65536,12,FALSE)*$L$14),2)</f>
        <v>37.58</v>
      </c>
      <c r="H45" s="22">
        <f t="shared" si="1"/>
        <v>75.16</v>
      </c>
      <c r="I45" s="14"/>
    </row>
    <row r="46" spans="1:9" ht="35.1" customHeight="1">
      <c r="A46" s="13"/>
      <c r="B46" s="1">
        <v>1</v>
      </c>
      <c r="C46" s="36" t="s">
        <v>73</v>
      </c>
      <c r="D46" s="138" t="s">
        <v>74</v>
      </c>
      <c r="E46" s="139"/>
      <c r="F46" s="43" t="str">
        <f>VLOOKUP(C46,'[2]Acha Air Sales Price List'!$B$1:$D$65536,3,FALSE)</f>
        <v>(Discontinued for Acha)Stainless steel carving ring with 6 skulls design</v>
      </c>
      <c r="G46" s="21">
        <f>ROUND(IF(ISBLANK(C46),0,VLOOKUP(C46,'[2]Acha Air Sales Price List'!$B$1:$X$65536,12,FALSE)*$L$14),2)</f>
        <v>26.13</v>
      </c>
      <c r="H46" s="22">
        <f t="shared" si="1"/>
        <v>26.13</v>
      </c>
      <c r="I46" s="14"/>
    </row>
    <row r="47" spans="1:9" ht="35.1" customHeight="1">
      <c r="A47" s="13"/>
      <c r="B47" s="1">
        <v>4</v>
      </c>
      <c r="C47" s="36" t="s">
        <v>73</v>
      </c>
      <c r="D47" s="138" t="s">
        <v>63</v>
      </c>
      <c r="E47" s="139"/>
      <c r="F47" s="43" t="str">
        <f>VLOOKUP(C47,'[2]Acha Air Sales Price List'!$B$1:$D$65536,3,FALSE)</f>
        <v>(Discontinued for Acha)Stainless steel carving ring with 6 skulls design</v>
      </c>
      <c r="G47" s="21">
        <f>ROUND(IF(ISBLANK(C47),0,VLOOKUP(C47,'[2]Acha Air Sales Price List'!$B$1:$X$65536,12,FALSE)*$L$14),2)</f>
        <v>26.13</v>
      </c>
      <c r="H47" s="22">
        <f t="shared" si="1"/>
        <v>104.52</v>
      </c>
      <c r="I47" s="14"/>
    </row>
    <row r="48" spans="1:9" ht="35.1" customHeight="1">
      <c r="A48" s="13"/>
      <c r="B48" s="1">
        <v>2</v>
      </c>
      <c r="C48" s="36" t="s">
        <v>73</v>
      </c>
      <c r="D48" s="138" t="s">
        <v>75</v>
      </c>
      <c r="E48" s="139"/>
      <c r="F48" s="43" t="str">
        <f>VLOOKUP(C48,'[2]Acha Air Sales Price List'!$B$1:$D$65536,3,FALSE)</f>
        <v>(Discontinued for Acha)Stainless steel carving ring with 6 skulls design</v>
      </c>
      <c r="G48" s="21">
        <f>ROUND(IF(ISBLANK(C48),0,VLOOKUP(C48,'[2]Acha Air Sales Price List'!$B$1:$X$65536,12,FALSE)*$L$14),2)</f>
        <v>26.13</v>
      </c>
      <c r="H48" s="22">
        <f t="shared" si="1"/>
        <v>52.26</v>
      </c>
      <c r="I48" s="14"/>
    </row>
    <row r="49" spans="1:9" ht="35.1" customHeight="1">
      <c r="A49" s="13"/>
      <c r="B49" s="1">
        <v>3</v>
      </c>
      <c r="C49" s="36" t="s">
        <v>73</v>
      </c>
      <c r="D49" s="138" t="s">
        <v>58</v>
      </c>
      <c r="E49" s="139"/>
      <c r="F49" s="43" t="str">
        <f>VLOOKUP(C49,'[2]Acha Air Sales Price List'!$B$1:$D$65536,3,FALSE)</f>
        <v>(Discontinued for Acha)Stainless steel carving ring with 6 skulls design</v>
      </c>
      <c r="G49" s="21">
        <f>ROUND(IF(ISBLANK(C49),0,VLOOKUP(C49,'[2]Acha Air Sales Price List'!$B$1:$X$65536,12,FALSE)*$L$14),2)</f>
        <v>26.13</v>
      </c>
      <c r="H49" s="22">
        <f t="shared" si="1"/>
        <v>78.39</v>
      </c>
      <c r="I49" s="14"/>
    </row>
    <row r="50" spans="1:9" ht="35.1" customHeight="1">
      <c r="A50" s="13"/>
      <c r="B50" s="1">
        <v>1</v>
      </c>
      <c r="C50" s="36" t="s">
        <v>73</v>
      </c>
      <c r="D50" s="138" t="s">
        <v>66</v>
      </c>
      <c r="E50" s="139"/>
      <c r="F50" s="43" t="str">
        <f>VLOOKUP(C50,'[2]Acha Air Sales Price List'!$B$1:$D$65536,3,FALSE)</f>
        <v>(Discontinued for Acha)Stainless steel carving ring with 6 skulls design</v>
      </c>
      <c r="G50" s="21">
        <f>ROUND(IF(ISBLANK(C50),0,VLOOKUP(C50,'[2]Acha Air Sales Price List'!$B$1:$X$65536,12,FALSE)*$L$14),2)</f>
        <v>26.13</v>
      </c>
      <c r="H50" s="22">
        <f t="shared" si="1"/>
        <v>26.13</v>
      </c>
      <c r="I50" s="14"/>
    </row>
    <row r="51" spans="1:9" ht="35.1" customHeight="1">
      <c r="A51" s="13"/>
      <c r="B51" s="1">
        <v>3</v>
      </c>
      <c r="C51" s="36" t="s">
        <v>76</v>
      </c>
      <c r="D51" s="138" t="s">
        <v>68</v>
      </c>
      <c r="E51" s="139"/>
      <c r="F51" s="43" t="str">
        <f>VLOOKUP(C51,'[2]Acha Air Sales Price List'!$B$1:$D$65536,3,FALSE)</f>
        <v>(Discontinued for Acha)Stainless steel carving ring with wave design</v>
      </c>
      <c r="G51" s="21">
        <f>ROUND(IF(ISBLANK(C51),0,VLOOKUP(C51,'[2]Acha Air Sales Price List'!$B$1:$X$65536,12,FALSE)*$L$14),2)</f>
        <v>35.43</v>
      </c>
      <c r="H51" s="22">
        <f t="shared" si="1"/>
        <v>106.29</v>
      </c>
      <c r="I51" s="14"/>
    </row>
    <row r="52" spans="1:9" ht="35.1" customHeight="1">
      <c r="A52" s="13"/>
      <c r="B52" s="1">
        <v>3</v>
      </c>
      <c r="C52" s="36" t="s">
        <v>76</v>
      </c>
      <c r="D52" s="138" t="s">
        <v>77</v>
      </c>
      <c r="E52" s="139"/>
      <c r="F52" s="43" t="str">
        <f>VLOOKUP(C52,'[2]Acha Air Sales Price List'!$B$1:$D$65536,3,FALSE)</f>
        <v>(Discontinued for Acha)Stainless steel carving ring with wave design</v>
      </c>
      <c r="G52" s="21">
        <f>ROUND(IF(ISBLANK(C52),0,VLOOKUP(C52,'[2]Acha Air Sales Price List'!$B$1:$X$65536,12,FALSE)*$L$14),2)</f>
        <v>35.43</v>
      </c>
      <c r="H52" s="22">
        <f t="shared" si="1"/>
        <v>106.29</v>
      </c>
      <c r="I52" s="14"/>
    </row>
    <row r="53" spans="1:9" ht="35.1" customHeight="1">
      <c r="A53" s="13"/>
      <c r="B53" s="1">
        <v>3</v>
      </c>
      <c r="C53" s="36" t="s">
        <v>76</v>
      </c>
      <c r="D53" s="138" t="s">
        <v>58</v>
      </c>
      <c r="E53" s="139"/>
      <c r="F53" s="43" t="str">
        <f>VLOOKUP(C53,'[2]Acha Air Sales Price List'!$B$1:$D$65536,3,FALSE)</f>
        <v>(Discontinued for Acha)Stainless steel carving ring with wave design</v>
      </c>
      <c r="G53" s="21">
        <f>ROUND(IF(ISBLANK(C53),0,VLOOKUP(C53,'[2]Acha Air Sales Price List'!$B$1:$X$65536,12,FALSE)*$L$14),2)</f>
        <v>35.43</v>
      </c>
      <c r="H53" s="22">
        <f t="shared" si="1"/>
        <v>106.29</v>
      </c>
      <c r="I53" s="14"/>
    </row>
    <row r="54" spans="1:9" ht="35.1" customHeight="1">
      <c r="A54" s="13"/>
      <c r="B54" s="1">
        <v>2</v>
      </c>
      <c r="C54" s="36" t="s">
        <v>76</v>
      </c>
      <c r="D54" s="138" t="s">
        <v>62</v>
      </c>
      <c r="E54" s="139"/>
      <c r="F54" s="43" t="str">
        <f>VLOOKUP(C54,'[2]Acha Air Sales Price List'!$B$1:$D$65536,3,FALSE)</f>
        <v>(Discontinued for Acha)Stainless steel carving ring with wave design</v>
      </c>
      <c r="G54" s="21">
        <f>ROUND(IF(ISBLANK(C54),0,VLOOKUP(C54,'[2]Acha Air Sales Price List'!$B$1:$X$65536,12,FALSE)*$L$14),2)</f>
        <v>35.43</v>
      </c>
      <c r="H54" s="22">
        <f t="shared" si="1"/>
        <v>70.86</v>
      </c>
      <c r="I54" s="14"/>
    </row>
    <row r="55" spans="1:9" ht="35.1" customHeight="1">
      <c r="A55" s="13"/>
      <c r="B55" s="1">
        <v>3</v>
      </c>
      <c r="C55" s="36" t="s">
        <v>76</v>
      </c>
      <c r="D55" s="138" t="s">
        <v>69</v>
      </c>
      <c r="E55" s="139"/>
      <c r="F55" s="43" t="str">
        <f>VLOOKUP(C55,'[2]Acha Air Sales Price List'!$B$1:$D$65536,3,FALSE)</f>
        <v>(Discontinued for Acha)Stainless steel carving ring with wave design</v>
      </c>
      <c r="G55" s="21">
        <f>ROUND(IF(ISBLANK(C55),0,VLOOKUP(C55,'[2]Acha Air Sales Price List'!$B$1:$X$65536,12,FALSE)*$L$14),2)</f>
        <v>35.43</v>
      </c>
      <c r="H55" s="22">
        <f t="shared" si="1"/>
        <v>106.29</v>
      </c>
      <c r="I55" s="14"/>
    </row>
    <row r="56" spans="1:9" ht="35.1" customHeight="1">
      <c r="A56" s="13"/>
      <c r="B56" s="1">
        <v>3</v>
      </c>
      <c r="C56" s="36" t="s">
        <v>76</v>
      </c>
      <c r="D56" s="138" t="s">
        <v>65</v>
      </c>
      <c r="E56" s="139"/>
      <c r="F56" s="43" t="str">
        <f>VLOOKUP(C56,'[2]Acha Air Sales Price List'!$B$1:$D$65536,3,FALSE)</f>
        <v>(Discontinued for Acha)Stainless steel carving ring with wave design</v>
      </c>
      <c r="G56" s="21">
        <f>ROUND(IF(ISBLANK(C56),0,VLOOKUP(C56,'[2]Acha Air Sales Price List'!$B$1:$X$65536,12,FALSE)*$L$14),2)</f>
        <v>35.43</v>
      </c>
      <c r="H56" s="22">
        <f t="shared" si="1"/>
        <v>106.29</v>
      </c>
      <c r="I56" s="14"/>
    </row>
    <row r="57" spans="1:9" ht="35.1" customHeight="1">
      <c r="A57" s="13"/>
      <c r="B57" s="1">
        <v>2</v>
      </c>
      <c r="C57" s="36" t="s">
        <v>78</v>
      </c>
      <c r="D57" s="138" t="s">
        <v>57</v>
      </c>
      <c r="E57" s="139"/>
      <c r="F57" s="43" t="str">
        <f>VLOOKUP(C57,'[2]Acha Air Sales Price List'!$B$1:$D$65536,3,FALSE)</f>
        <v>Stainless steel spinner ring with wave design</v>
      </c>
      <c r="G57" s="21">
        <f>ROUND(IF(ISBLANK(C57),0,VLOOKUP(C57,'[2]Acha Air Sales Price List'!$B$1:$X$65536,12,FALSE)*$L$14),2)</f>
        <v>69.790000000000006</v>
      </c>
      <c r="H57" s="22">
        <f t="shared" si="1"/>
        <v>139.58000000000001</v>
      </c>
      <c r="I57" s="14"/>
    </row>
    <row r="58" spans="1:9" ht="35.1" customHeight="1">
      <c r="A58" s="13"/>
      <c r="B58" s="1">
        <v>3</v>
      </c>
      <c r="C58" s="36" t="s">
        <v>78</v>
      </c>
      <c r="D58" s="138" t="s">
        <v>59</v>
      </c>
      <c r="E58" s="139"/>
      <c r="F58" s="43" t="str">
        <f>VLOOKUP(C58,'[2]Acha Air Sales Price List'!$B$1:$D$65536,3,FALSE)</f>
        <v>Stainless steel spinner ring with wave design</v>
      </c>
      <c r="G58" s="21">
        <f>ROUND(IF(ISBLANK(C58),0,VLOOKUP(C58,'[2]Acha Air Sales Price List'!$B$1:$X$65536,12,FALSE)*$L$14),2)</f>
        <v>69.790000000000006</v>
      </c>
      <c r="H58" s="22">
        <f t="shared" si="1"/>
        <v>209.37</v>
      </c>
      <c r="I58" s="14"/>
    </row>
    <row r="59" spans="1:9" ht="35.1" customHeight="1">
      <c r="A59" s="13"/>
      <c r="B59" s="1">
        <v>2</v>
      </c>
      <c r="C59" s="36" t="s">
        <v>78</v>
      </c>
      <c r="D59" s="138" t="s">
        <v>66</v>
      </c>
      <c r="E59" s="139"/>
      <c r="F59" s="43" t="str">
        <f>VLOOKUP(C59,'[2]Acha Air Sales Price List'!$B$1:$D$65536,3,FALSE)</f>
        <v>Stainless steel spinner ring with wave design</v>
      </c>
      <c r="G59" s="21">
        <f>ROUND(IF(ISBLANK(C59),0,VLOOKUP(C59,'[2]Acha Air Sales Price List'!$B$1:$X$65536,12,FALSE)*$L$14),2)</f>
        <v>69.790000000000006</v>
      </c>
      <c r="H59" s="22">
        <f t="shared" si="1"/>
        <v>139.58000000000001</v>
      </c>
      <c r="I59" s="14"/>
    </row>
    <row r="60" spans="1:9" ht="35.1" customHeight="1">
      <c r="A60" s="13"/>
      <c r="B60" s="1">
        <v>3</v>
      </c>
      <c r="C60" s="36" t="s">
        <v>78</v>
      </c>
      <c r="D60" s="138" t="s">
        <v>69</v>
      </c>
      <c r="E60" s="139"/>
      <c r="F60" s="43" t="str">
        <f>VLOOKUP(C60,'[2]Acha Air Sales Price List'!$B$1:$D$65536,3,FALSE)</f>
        <v>Stainless steel spinner ring with wave design</v>
      </c>
      <c r="G60" s="21">
        <f>ROUND(IF(ISBLANK(C60),0,VLOOKUP(C60,'[2]Acha Air Sales Price List'!$B$1:$X$65536,12,FALSE)*$L$14),2)</f>
        <v>69.790000000000006</v>
      </c>
      <c r="H60" s="22">
        <f t="shared" si="1"/>
        <v>209.37</v>
      </c>
      <c r="I60" s="14"/>
    </row>
    <row r="61" spans="1:9" ht="35.1" customHeight="1">
      <c r="A61" s="13"/>
      <c r="B61" s="1">
        <v>2</v>
      </c>
      <c r="C61" s="37" t="s">
        <v>79</v>
      </c>
      <c r="D61" s="138" t="s">
        <v>57</v>
      </c>
      <c r="E61" s="139"/>
      <c r="F61" s="43" t="str">
        <f>VLOOKUP(C61,'[2]Acha Air Sales Price List'!$B$1:$D$65536,3,FALSE)</f>
        <v>Stainless steel carving ring with dragon design</v>
      </c>
      <c r="G61" s="21">
        <f>ROUND(IF(ISBLANK(C61),0,VLOOKUP(C61,'[2]Acha Air Sales Price List'!$B$1:$X$65536,12,FALSE)*$L$14),2)</f>
        <v>56.91</v>
      </c>
      <c r="H61" s="22">
        <f t="shared" si="1"/>
        <v>113.82</v>
      </c>
      <c r="I61" s="14"/>
    </row>
    <row r="62" spans="1:9" ht="35.1" customHeight="1">
      <c r="A62" s="13"/>
      <c r="B62" s="1">
        <v>4</v>
      </c>
      <c r="C62" s="36" t="s">
        <v>79</v>
      </c>
      <c r="D62" s="138" t="s">
        <v>63</v>
      </c>
      <c r="E62" s="139"/>
      <c r="F62" s="43" t="str">
        <f>VLOOKUP(C62,'[2]Acha Air Sales Price List'!$B$1:$D$65536,3,FALSE)</f>
        <v>Stainless steel carving ring with dragon design</v>
      </c>
      <c r="G62" s="21">
        <f>ROUND(IF(ISBLANK(C62),0,VLOOKUP(C62,'[2]Acha Air Sales Price List'!$B$1:$X$65536,12,FALSE)*$L$14),2)</f>
        <v>56.91</v>
      </c>
      <c r="H62" s="22">
        <f t="shared" si="1"/>
        <v>227.64</v>
      </c>
      <c r="I62" s="14"/>
    </row>
    <row r="63" spans="1:9" ht="35.1" customHeight="1">
      <c r="A63" s="13"/>
      <c r="B63" s="1">
        <v>2</v>
      </c>
      <c r="C63" s="36" t="s">
        <v>79</v>
      </c>
      <c r="D63" s="138" t="s">
        <v>62</v>
      </c>
      <c r="E63" s="139"/>
      <c r="F63" s="43" t="str">
        <f>VLOOKUP(C63,'[2]Acha Air Sales Price List'!$B$1:$D$65536,3,FALSE)</f>
        <v>Stainless steel carving ring with dragon design</v>
      </c>
      <c r="G63" s="21">
        <f>ROUND(IF(ISBLANK(C63),0,VLOOKUP(C63,'[2]Acha Air Sales Price List'!$B$1:$X$65536,12,FALSE)*$L$14),2)</f>
        <v>56.91</v>
      </c>
      <c r="H63" s="22">
        <f t="shared" si="1"/>
        <v>113.82</v>
      </c>
      <c r="I63" s="14"/>
    </row>
    <row r="64" spans="1:9" ht="35.1" customHeight="1">
      <c r="A64" s="13"/>
      <c r="B64" s="1">
        <v>3</v>
      </c>
      <c r="C64" s="36" t="s">
        <v>79</v>
      </c>
      <c r="D64" s="138" t="s">
        <v>64</v>
      </c>
      <c r="E64" s="139"/>
      <c r="F64" s="43" t="str">
        <f>VLOOKUP(C64,'[2]Acha Air Sales Price List'!$B$1:$D$65536,3,FALSE)</f>
        <v>Stainless steel carving ring with dragon design</v>
      </c>
      <c r="G64" s="21">
        <f>ROUND(IF(ISBLANK(C64),0,VLOOKUP(C64,'[2]Acha Air Sales Price List'!$B$1:$X$65536,12,FALSE)*$L$14),2)</f>
        <v>56.91</v>
      </c>
      <c r="H64" s="22">
        <f t="shared" si="1"/>
        <v>170.73</v>
      </c>
      <c r="I64" s="14"/>
    </row>
    <row r="65" spans="1:9" ht="35.1" customHeight="1">
      <c r="A65" s="13"/>
      <c r="B65" s="1">
        <v>3</v>
      </c>
      <c r="C65" s="36" t="s">
        <v>79</v>
      </c>
      <c r="D65" s="138" t="s">
        <v>69</v>
      </c>
      <c r="E65" s="139"/>
      <c r="F65" s="43" t="str">
        <f>VLOOKUP(C65,'[2]Acha Air Sales Price List'!$B$1:$D$65536,3,FALSE)</f>
        <v>Stainless steel carving ring with dragon design</v>
      </c>
      <c r="G65" s="21">
        <f>ROUND(IF(ISBLANK(C65),0,VLOOKUP(C65,'[2]Acha Air Sales Price List'!$B$1:$X$65536,12,FALSE)*$L$14),2)</f>
        <v>56.91</v>
      </c>
      <c r="H65" s="22">
        <f t="shared" si="1"/>
        <v>170.73</v>
      </c>
      <c r="I65" s="14"/>
    </row>
    <row r="66" spans="1:9" ht="35.1" customHeight="1">
      <c r="A66" s="13"/>
      <c r="B66" s="1">
        <v>2</v>
      </c>
      <c r="C66" s="36" t="s">
        <v>96</v>
      </c>
      <c r="D66" s="138" t="s">
        <v>57</v>
      </c>
      <c r="E66" s="139"/>
      <c r="F66" s="43" t="str">
        <f>VLOOKUP(C66,'[2]Acha Air Sales Price List'!$B$1:$D$65536,3,FALSE)</f>
        <v>Black plated stainless steel ring with wavy pattern</v>
      </c>
      <c r="G66" s="21">
        <f>ROUND(IF(ISBLANK(C66),0,VLOOKUP(C66,'[2]Acha Air Sales Price List'!$B$1:$X$65536,12,FALSE)*$L$14),2)</f>
        <v>84.11</v>
      </c>
      <c r="H66" s="22">
        <f t="shared" si="1"/>
        <v>168.22</v>
      </c>
      <c r="I66" s="14"/>
    </row>
    <row r="67" spans="1:9" ht="35.1" customHeight="1">
      <c r="A67" s="13"/>
      <c r="B67" s="1">
        <v>4</v>
      </c>
      <c r="C67" s="36" t="s">
        <v>96</v>
      </c>
      <c r="D67" s="138" t="s">
        <v>63</v>
      </c>
      <c r="E67" s="139"/>
      <c r="F67" s="43" t="str">
        <f>VLOOKUP(C67,'[2]Acha Air Sales Price List'!$B$1:$D$65536,3,FALSE)</f>
        <v>Black plated stainless steel ring with wavy pattern</v>
      </c>
      <c r="G67" s="21">
        <f>ROUND(IF(ISBLANK(C67),0,VLOOKUP(C67,'[2]Acha Air Sales Price List'!$B$1:$X$65536,12,FALSE)*$L$14),2)</f>
        <v>84.11</v>
      </c>
      <c r="H67" s="22">
        <f t="shared" si="1"/>
        <v>336.44</v>
      </c>
      <c r="I67" s="14"/>
    </row>
    <row r="68" spans="1:9" ht="35.1" customHeight="1">
      <c r="A68" s="13"/>
      <c r="B68" s="1">
        <v>3</v>
      </c>
      <c r="C68" s="36" t="s">
        <v>96</v>
      </c>
      <c r="D68" s="138" t="s">
        <v>68</v>
      </c>
      <c r="E68" s="139"/>
      <c r="F68" s="43" t="str">
        <f>VLOOKUP(C68,'[2]Acha Air Sales Price List'!$B$1:$D$65536,3,FALSE)</f>
        <v>Black plated stainless steel ring with wavy pattern</v>
      </c>
      <c r="G68" s="21">
        <f>ROUND(IF(ISBLANK(C68),0,VLOOKUP(C68,'[2]Acha Air Sales Price List'!$B$1:$X$65536,12,FALSE)*$L$14),2)</f>
        <v>84.11</v>
      </c>
      <c r="H68" s="22">
        <f t="shared" si="1"/>
        <v>252.33</v>
      </c>
      <c r="I68" s="14"/>
    </row>
    <row r="69" spans="1:9" ht="35.1" customHeight="1">
      <c r="A69" s="13"/>
      <c r="B69" s="1">
        <v>3</v>
      </c>
      <c r="C69" s="37" t="s">
        <v>96</v>
      </c>
      <c r="D69" s="138" t="s">
        <v>61</v>
      </c>
      <c r="E69" s="139"/>
      <c r="F69" s="43" t="str">
        <f>VLOOKUP(C69,'[2]Acha Air Sales Price List'!$B$1:$D$65536,3,FALSE)</f>
        <v>Black plated stainless steel ring with wavy pattern</v>
      </c>
      <c r="G69" s="21">
        <f>ROUND(IF(ISBLANK(C69),0,VLOOKUP(C69,'[2]Acha Air Sales Price List'!$B$1:$X$65536,12,FALSE)*$L$14),2)</f>
        <v>84.11</v>
      </c>
      <c r="H69" s="22">
        <f t="shared" si="1"/>
        <v>252.33</v>
      </c>
      <c r="I69" s="14"/>
    </row>
    <row r="70" spans="1:9" ht="35.1" customHeight="1">
      <c r="A70" s="13"/>
      <c r="B70" s="1">
        <v>3</v>
      </c>
      <c r="C70" s="36" t="s">
        <v>96</v>
      </c>
      <c r="D70" s="138" t="s">
        <v>58</v>
      </c>
      <c r="E70" s="139"/>
      <c r="F70" s="43" t="str">
        <f>VLOOKUP(C70,'[2]Acha Air Sales Price List'!$B$1:$D$65536,3,FALSE)</f>
        <v>Black plated stainless steel ring with wavy pattern</v>
      </c>
      <c r="G70" s="21">
        <f>ROUND(IF(ISBLANK(C70),0,VLOOKUP(C70,'[2]Acha Air Sales Price List'!$B$1:$X$65536,12,FALSE)*$L$14),2)</f>
        <v>84.11</v>
      </c>
      <c r="H70" s="22">
        <f t="shared" si="1"/>
        <v>252.33</v>
      </c>
      <c r="I70" s="14"/>
    </row>
    <row r="71" spans="1:9" ht="35.1" customHeight="1">
      <c r="A71" s="13"/>
      <c r="B71" s="1">
        <v>3</v>
      </c>
      <c r="C71" s="36" t="s">
        <v>96</v>
      </c>
      <c r="D71" s="138" t="s">
        <v>62</v>
      </c>
      <c r="E71" s="139"/>
      <c r="F71" s="43" t="str">
        <f>VLOOKUP(C71,'[2]Acha Air Sales Price List'!$B$1:$D$65536,3,FALSE)</f>
        <v>Black plated stainless steel ring with wavy pattern</v>
      </c>
      <c r="G71" s="21">
        <f>ROUND(IF(ISBLANK(C71),0,VLOOKUP(C71,'[2]Acha Air Sales Price List'!$B$1:$X$65536,12,FALSE)*$L$14),2)</f>
        <v>84.11</v>
      </c>
      <c r="H71" s="22">
        <f t="shared" si="1"/>
        <v>252.33</v>
      </c>
      <c r="I71" s="14"/>
    </row>
    <row r="72" spans="1:9" ht="35.1" customHeight="1">
      <c r="A72" s="13"/>
      <c r="B72" s="1">
        <v>3</v>
      </c>
      <c r="C72" s="36" t="s">
        <v>96</v>
      </c>
      <c r="D72" s="138" t="s">
        <v>64</v>
      </c>
      <c r="E72" s="139"/>
      <c r="F72" s="43" t="str">
        <f>VLOOKUP(C72,'[2]Acha Air Sales Price List'!$B$1:$D$65536,3,FALSE)</f>
        <v>Black plated stainless steel ring with wavy pattern</v>
      </c>
      <c r="G72" s="21">
        <f>ROUND(IF(ISBLANK(C72),0,VLOOKUP(C72,'[2]Acha Air Sales Price List'!$B$1:$X$65536,12,FALSE)*$L$14),2)</f>
        <v>84.11</v>
      </c>
      <c r="H72" s="22">
        <f t="shared" si="1"/>
        <v>252.33</v>
      </c>
      <c r="I72" s="14"/>
    </row>
    <row r="73" spans="1:9" ht="35.1" customHeight="1">
      <c r="A73" s="13"/>
      <c r="B73" s="1">
        <v>4</v>
      </c>
      <c r="C73" s="36" t="s">
        <v>97</v>
      </c>
      <c r="D73" s="138" t="s">
        <v>63</v>
      </c>
      <c r="E73" s="139"/>
      <c r="F73" s="43" t="str">
        <f>VLOOKUP(C73,'[2]Acha Air Sales Price List'!$B$1:$D$65536,3,FALSE)</f>
        <v>Black plated steel ring with geometric pattern</v>
      </c>
      <c r="G73" s="21">
        <f>ROUND(IF(ISBLANK(C73),0,VLOOKUP(C73,'[2]Acha Air Sales Price List'!$B$1:$X$65536,12,FALSE)*$L$14),2)</f>
        <v>67.64</v>
      </c>
      <c r="H73" s="22">
        <f t="shared" si="1"/>
        <v>270.56</v>
      </c>
      <c r="I73" s="14"/>
    </row>
    <row r="74" spans="1:9" ht="35.1" customHeight="1">
      <c r="A74" s="13"/>
      <c r="B74" s="1">
        <v>4</v>
      </c>
      <c r="C74" s="36" t="s">
        <v>97</v>
      </c>
      <c r="D74" s="138" t="s">
        <v>75</v>
      </c>
      <c r="E74" s="139"/>
      <c r="F74" s="43" t="str">
        <f>VLOOKUP(C74,'[2]Acha Air Sales Price List'!$B$1:$D$65536,3,FALSE)</f>
        <v>Black plated steel ring with geometric pattern</v>
      </c>
      <c r="G74" s="21">
        <f>ROUND(IF(ISBLANK(C74),0,VLOOKUP(C74,'[2]Acha Air Sales Price List'!$B$1:$X$65536,12,FALSE)*$L$14),2)</f>
        <v>67.64</v>
      </c>
      <c r="H74" s="22">
        <f t="shared" si="1"/>
        <v>270.56</v>
      </c>
      <c r="I74" s="14"/>
    </row>
    <row r="75" spans="1:9" ht="35.1" customHeight="1">
      <c r="A75" s="13"/>
      <c r="B75" s="1">
        <v>3</v>
      </c>
      <c r="C75" s="36" t="s">
        <v>97</v>
      </c>
      <c r="D75" s="138" t="s">
        <v>68</v>
      </c>
      <c r="E75" s="139"/>
      <c r="F75" s="43" t="str">
        <f>VLOOKUP(C75,'[2]Acha Air Sales Price List'!$B$1:$D$65536,3,FALSE)</f>
        <v>Black plated steel ring with geometric pattern</v>
      </c>
      <c r="G75" s="21">
        <f>ROUND(IF(ISBLANK(C75),0,VLOOKUP(C75,'[2]Acha Air Sales Price List'!$B$1:$X$65536,12,FALSE)*$L$14),2)</f>
        <v>67.64</v>
      </c>
      <c r="H75" s="22">
        <f t="shared" si="1"/>
        <v>202.92</v>
      </c>
      <c r="I75" s="14"/>
    </row>
    <row r="76" spans="1:9" ht="35.1" customHeight="1">
      <c r="A76" s="13"/>
      <c r="B76" s="1">
        <v>3</v>
      </c>
      <c r="C76" s="36" t="s">
        <v>97</v>
      </c>
      <c r="D76" s="138" t="s">
        <v>58</v>
      </c>
      <c r="E76" s="139"/>
      <c r="F76" s="43" t="str">
        <f>VLOOKUP(C76,'[2]Acha Air Sales Price List'!$B$1:$D$65536,3,FALSE)</f>
        <v>Black plated steel ring with geometric pattern</v>
      </c>
      <c r="G76" s="21">
        <f>ROUND(IF(ISBLANK(C76),0,VLOOKUP(C76,'[2]Acha Air Sales Price List'!$B$1:$X$65536,12,FALSE)*$L$14),2)</f>
        <v>67.64</v>
      </c>
      <c r="H76" s="22">
        <f t="shared" si="1"/>
        <v>202.92</v>
      </c>
      <c r="I76" s="14"/>
    </row>
    <row r="77" spans="1:9" ht="35.1" customHeight="1">
      <c r="A77" s="13"/>
      <c r="B77" s="1">
        <v>3</v>
      </c>
      <c r="C77" s="36" t="s">
        <v>97</v>
      </c>
      <c r="D77" s="138" t="s">
        <v>62</v>
      </c>
      <c r="E77" s="139"/>
      <c r="F77" s="43" t="str">
        <f>VLOOKUP(C77,'[2]Acha Air Sales Price List'!$B$1:$D$65536,3,FALSE)</f>
        <v>Black plated steel ring with geometric pattern</v>
      </c>
      <c r="G77" s="21">
        <f>ROUND(IF(ISBLANK(C77),0,VLOOKUP(C77,'[2]Acha Air Sales Price List'!$B$1:$X$65536,12,FALSE)*$L$14),2)</f>
        <v>67.64</v>
      </c>
      <c r="H77" s="22">
        <f t="shared" si="1"/>
        <v>202.92</v>
      </c>
      <c r="I77" s="14"/>
    </row>
    <row r="78" spans="1:9" ht="35.1" customHeight="1">
      <c r="A78" s="13"/>
      <c r="B78" s="1">
        <v>3</v>
      </c>
      <c r="C78" s="36" t="s">
        <v>97</v>
      </c>
      <c r="D78" s="138" t="s">
        <v>64</v>
      </c>
      <c r="E78" s="139"/>
      <c r="F78" s="43" t="str">
        <f>VLOOKUP(C78,'[2]Acha Air Sales Price List'!$B$1:$D$65536,3,FALSE)</f>
        <v>Black plated steel ring with geometric pattern</v>
      </c>
      <c r="G78" s="21">
        <f>ROUND(IF(ISBLANK(C78),0,VLOOKUP(C78,'[2]Acha Air Sales Price List'!$B$1:$X$65536,12,FALSE)*$L$14),2)</f>
        <v>67.64</v>
      </c>
      <c r="H78" s="22">
        <f t="shared" si="1"/>
        <v>202.92</v>
      </c>
      <c r="I78" s="14"/>
    </row>
    <row r="79" spans="1:9" ht="35.1" customHeight="1">
      <c r="A79" s="13"/>
      <c r="B79" s="1">
        <v>3</v>
      </c>
      <c r="C79" s="36" t="s">
        <v>97</v>
      </c>
      <c r="D79" s="138" t="s">
        <v>65</v>
      </c>
      <c r="E79" s="139"/>
      <c r="F79" s="43" t="str">
        <f>VLOOKUP(C79,'[2]Acha Air Sales Price List'!$B$1:$D$65536,3,FALSE)</f>
        <v>Black plated steel ring with geometric pattern</v>
      </c>
      <c r="G79" s="21">
        <f>ROUND(IF(ISBLANK(C79),0,VLOOKUP(C79,'[2]Acha Air Sales Price List'!$B$1:$X$65536,12,FALSE)*$L$14),2)</f>
        <v>67.64</v>
      </c>
      <c r="H79" s="22">
        <f t="shared" si="1"/>
        <v>202.92</v>
      </c>
      <c r="I79" s="14"/>
    </row>
    <row r="80" spans="1:9" ht="35.1" customHeight="1">
      <c r="A80" s="13"/>
      <c r="B80" s="1">
        <v>4</v>
      </c>
      <c r="C80" s="36" t="s">
        <v>98</v>
      </c>
      <c r="D80" s="138" t="s">
        <v>63</v>
      </c>
      <c r="E80" s="139"/>
      <c r="F80" s="43" t="str">
        <f>VLOOKUP(C80,'[2]Acha Air Sales Price List'!$B$1:$D$65536,3,FALSE)</f>
        <v>Black stainless steel ring with dragons design</v>
      </c>
      <c r="G80" s="21">
        <f>ROUND(IF(ISBLANK(C80),0,VLOOKUP(C80,'[2]Acha Air Sales Price List'!$B$1:$X$65536,12,FALSE)*$L$14),2)</f>
        <v>67.64</v>
      </c>
      <c r="H80" s="22">
        <f t="shared" si="1"/>
        <v>270.56</v>
      </c>
      <c r="I80" s="14"/>
    </row>
    <row r="81" spans="1:9" ht="35.1" customHeight="1">
      <c r="A81" s="13"/>
      <c r="B81" s="1">
        <v>3</v>
      </c>
      <c r="C81" s="36" t="s">
        <v>98</v>
      </c>
      <c r="D81" s="138" t="s">
        <v>68</v>
      </c>
      <c r="E81" s="139"/>
      <c r="F81" s="43" t="str">
        <f>VLOOKUP(C81,'[2]Acha Air Sales Price List'!$B$1:$D$65536,3,FALSE)</f>
        <v>Black stainless steel ring with dragons design</v>
      </c>
      <c r="G81" s="21">
        <f>ROUND(IF(ISBLANK(C81),0,VLOOKUP(C81,'[2]Acha Air Sales Price List'!$B$1:$X$65536,12,FALSE)*$L$14),2)</f>
        <v>67.64</v>
      </c>
      <c r="H81" s="22">
        <f t="shared" si="1"/>
        <v>202.92</v>
      </c>
      <c r="I81" s="14"/>
    </row>
    <row r="82" spans="1:9" ht="35.1" customHeight="1">
      <c r="A82" s="13"/>
      <c r="B82" s="1">
        <v>3</v>
      </c>
      <c r="C82" s="36" t="s">
        <v>98</v>
      </c>
      <c r="D82" s="138" t="s">
        <v>77</v>
      </c>
      <c r="E82" s="139"/>
      <c r="F82" s="43" t="str">
        <f>VLOOKUP(C82,'[2]Acha Air Sales Price List'!$B$1:$D$65536,3,FALSE)</f>
        <v>Black stainless steel ring with dragons design</v>
      </c>
      <c r="G82" s="21">
        <f>ROUND(IF(ISBLANK(C82),0,VLOOKUP(C82,'[2]Acha Air Sales Price List'!$B$1:$X$65536,12,FALSE)*$L$14),2)</f>
        <v>67.64</v>
      </c>
      <c r="H82" s="22">
        <f t="shared" si="1"/>
        <v>202.92</v>
      </c>
      <c r="I82" s="14"/>
    </row>
    <row r="83" spans="1:9" ht="35.1" customHeight="1">
      <c r="A83" s="13"/>
      <c r="B83" s="1">
        <v>2</v>
      </c>
      <c r="C83" s="37" t="s">
        <v>98</v>
      </c>
      <c r="D83" s="138" t="s">
        <v>58</v>
      </c>
      <c r="E83" s="139"/>
      <c r="F83" s="43" t="str">
        <f>VLOOKUP(C83,'[2]Acha Air Sales Price List'!$B$1:$D$65536,3,FALSE)</f>
        <v>Black stainless steel ring with dragons design</v>
      </c>
      <c r="G83" s="21">
        <f>ROUND(IF(ISBLANK(C83),0,VLOOKUP(C83,'[2]Acha Air Sales Price List'!$B$1:$X$65536,12,FALSE)*$L$14),2)</f>
        <v>67.64</v>
      </c>
      <c r="H83" s="22">
        <f t="shared" si="1"/>
        <v>135.28</v>
      </c>
      <c r="I83" s="14"/>
    </row>
    <row r="84" spans="1:9" ht="35.1" customHeight="1">
      <c r="A84" s="13"/>
      <c r="B84" s="1">
        <v>3</v>
      </c>
      <c r="C84" s="36" t="s">
        <v>98</v>
      </c>
      <c r="D84" s="138" t="s">
        <v>62</v>
      </c>
      <c r="E84" s="139"/>
      <c r="F84" s="43" t="str">
        <f>VLOOKUP(C84,'[2]Acha Air Sales Price List'!$B$1:$D$65536,3,FALSE)</f>
        <v>Black stainless steel ring with dragons design</v>
      </c>
      <c r="G84" s="21">
        <f>ROUND(IF(ISBLANK(C84),0,VLOOKUP(C84,'[2]Acha Air Sales Price List'!$B$1:$X$65536,12,FALSE)*$L$14),2)</f>
        <v>67.64</v>
      </c>
      <c r="H84" s="22">
        <f t="shared" ref="H84:H147" si="2">ROUND(IF(ISNUMBER(B84), G84*B84, 0),5)</f>
        <v>202.92</v>
      </c>
      <c r="I84" s="14"/>
    </row>
    <row r="85" spans="1:9" ht="35.1" customHeight="1">
      <c r="A85" s="13"/>
      <c r="B85" s="1">
        <v>4</v>
      </c>
      <c r="C85" s="36" t="s">
        <v>98</v>
      </c>
      <c r="D85" s="138" t="s">
        <v>64</v>
      </c>
      <c r="E85" s="139"/>
      <c r="F85" s="43" t="str">
        <f>VLOOKUP(C85,'[2]Acha Air Sales Price List'!$B$1:$D$65536,3,FALSE)</f>
        <v>Black stainless steel ring with dragons design</v>
      </c>
      <c r="G85" s="21">
        <f>ROUND(IF(ISBLANK(C85),0,VLOOKUP(C85,'[2]Acha Air Sales Price List'!$B$1:$X$65536,12,FALSE)*$L$14),2)</f>
        <v>67.64</v>
      </c>
      <c r="H85" s="22">
        <f t="shared" si="2"/>
        <v>270.56</v>
      </c>
      <c r="I85" s="14"/>
    </row>
    <row r="86" spans="1:9" ht="35.1" customHeight="1">
      <c r="A86" s="13"/>
      <c r="B86" s="1">
        <v>3</v>
      </c>
      <c r="C86" s="36" t="s">
        <v>98</v>
      </c>
      <c r="D86" s="138" t="s">
        <v>65</v>
      </c>
      <c r="E86" s="139"/>
      <c r="F86" s="43" t="str">
        <f>VLOOKUP(C86,'[2]Acha Air Sales Price List'!$B$1:$D$65536,3,FALSE)</f>
        <v>Black stainless steel ring with dragons design</v>
      </c>
      <c r="G86" s="21">
        <f>ROUND(IF(ISBLANK(C86),0,VLOOKUP(C86,'[2]Acha Air Sales Price List'!$B$1:$X$65536,12,FALSE)*$L$14),2)</f>
        <v>67.64</v>
      </c>
      <c r="H86" s="22">
        <f t="shared" si="2"/>
        <v>202.92</v>
      </c>
      <c r="I86" s="14"/>
    </row>
    <row r="87" spans="1:9" ht="35.1" customHeight="1">
      <c r="A87" s="13"/>
      <c r="B87" s="1">
        <v>2</v>
      </c>
      <c r="C87" s="36" t="s">
        <v>98</v>
      </c>
      <c r="D87" s="138" t="s">
        <v>69</v>
      </c>
      <c r="E87" s="139"/>
      <c r="F87" s="43" t="str">
        <f>VLOOKUP(C87,'[2]Acha Air Sales Price List'!$B$1:$D$65536,3,FALSE)</f>
        <v>Black stainless steel ring with dragons design</v>
      </c>
      <c r="G87" s="21">
        <f>ROUND(IF(ISBLANK(C87),0,VLOOKUP(C87,'[2]Acha Air Sales Price List'!$B$1:$X$65536,12,FALSE)*$L$14),2)</f>
        <v>67.64</v>
      </c>
      <c r="H87" s="22">
        <f t="shared" si="2"/>
        <v>135.28</v>
      </c>
      <c r="I87" s="14"/>
    </row>
    <row r="88" spans="1:9" ht="35.1" customHeight="1">
      <c r="A88" s="13"/>
      <c r="B88" s="1">
        <v>3</v>
      </c>
      <c r="C88" s="36" t="s">
        <v>98</v>
      </c>
      <c r="D88" s="138" t="s">
        <v>61</v>
      </c>
      <c r="E88" s="139"/>
      <c r="F88" s="43" t="str">
        <f>VLOOKUP(C88,'[2]Acha Air Sales Price List'!$B$1:$D$65536,3,FALSE)</f>
        <v>Black stainless steel ring with dragons design</v>
      </c>
      <c r="G88" s="21">
        <f>ROUND(IF(ISBLANK(C88),0,VLOOKUP(C88,'[2]Acha Air Sales Price List'!$B$1:$X$65536,12,FALSE)*$L$14),2)</f>
        <v>67.64</v>
      </c>
      <c r="H88" s="22">
        <f t="shared" si="2"/>
        <v>202.92</v>
      </c>
      <c r="I88" s="14"/>
    </row>
    <row r="89" spans="1:9" ht="35.1" customHeight="1">
      <c r="A89" s="13"/>
      <c r="B89" s="1">
        <v>2</v>
      </c>
      <c r="C89" s="36" t="s">
        <v>80</v>
      </c>
      <c r="D89" s="138"/>
      <c r="E89" s="139"/>
      <c r="F89" s="43" t="str">
        <f>VLOOKUP(C89,'[2]Acha Air Sales Price List'!$B$1:$D$65536,3,FALSE)</f>
        <v>Amethyst double flared stone plug - 0g (8 mm)</v>
      </c>
      <c r="G89" s="21">
        <f>ROUND(IF(ISBLANK(C89),0,VLOOKUP(C89,'[2]Acha Air Sales Price List'!$B$1:$X$65536,12,FALSE)*$L$14),2)</f>
        <v>67.64</v>
      </c>
      <c r="H89" s="22">
        <f t="shared" si="2"/>
        <v>135.28</v>
      </c>
      <c r="I89" s="14"/>
    </row>
    <row r="90" spans="1:9" ht="35.1" customHeight="1">
      <c r="A90" s="13"/>
      <c r="B90" s="1">
        <v>2</v>
      </c>
      <c r="C90" s="36" t="s">
        <v>81</v>
      </c>
      <c r="D90" s="138"/>
      <c r="E90" s="139"/>
      <c r="F90" s="43" t="str">
        <f>VLOOKUP(C90,'[2]Acha Air Sales Price List'!$B$1:$D$65536,3,FALSE)</f>
        <v>Amethyst double flared stone plug - 00g (10 mm)</v>
      </c>
      <c r="G90" s="21">
        <f>ROUND(IF(ISBLANK(C90),0,VLOOKUP(C90,'[2]Acha Air Sales Price List'!$B$1:$X$65536,12,FALSE)*$L$14),2)</f>
        <v>83.75</v>
      </c>
      <c r="H90" s="22">
        <f t="shared" si="2"/>
        <v>167.5</v>
      </c>
      <c r="I90" s="14"/>
    </row>
    <row r="91" spans="1:9" ht="35.1" customHeight="1">
      <c r="A91" s="13"/>
      <c r="B91" s="1">
        <v>2</v>
      </c>
      <c r="C91" s="36" t="s">
        <v>82</v>
      </c>
      <c r="D91" s="138"/>
      <c r="E91" s="139"/>
      <c r="F91" s="43" t="str">
        <f>VLOOKUP(C91,'[2]Acha Air Sales Price List'!$B$1:$D$65536,3,FALSE)</f>
        <v>Amethyst double flared stone plug - 1/2" (12 mm)</v>
      </c>
      <c r="G91" s="21">
        <f>ROUND(IF(ISBLANK(C91),0,VLOOKUP(C91,'[2]Acha Air Sales Price List'!$B$1:$X$65536,12,FALSE)*$L$14),2)</f>
        <v>101.64</v>
      </c>
      <c r="H91" s="22">
        <f t="shared" si="2"/>
        <v>203.28</v>
      </c>
      <c r="I91" s="14"/>
    </row>
    <row r="92" spans="1:9" ht="35.1" customHeight="1">
      <c r="A92" s="13"/>
      <c r="B92" s="1">
        <v>2</v>
      </c>
      <c r="C92" s="36" t="s">
        <v>83</v>
      </c>
      <c r="D92" s="138"/>
      <c r="E92" s="139"/>
      <c r="F92" s="43" t="str">
        <f>VLOOKUP(C92,'[2]Acha Air Sales Price List'!$B$1:$D$65536,3,FALSE)</f>
        <v>Moon stone double flare plug (opalite) - 0g (8 mm)</v>
      </c>
      <c r="G92" s="21">
        <f>ROUND(IF(ISBLANK(C92),0,VLOOKUP(C92,'[2]Acha Air Sales Price List'!$B$1:$X$65536,12,FALSE)*$L$14),2)</f>
        <v>30.06</v>
      </c>
      <c r="H92" s="22">
        <f t="shared" si="2"/>
        <v>60.12</v>
      </c>
      <c r="I92" s="14"/>
    </row>
    <row r="93" spans="1:9" ht="35.1" customHeight="1">
      <c r="A93" s="13"/>
      <c r="B93" s="1">
        <v>2</v>
      </c>
      <c r="C93" s="36" t="s">
        <v>84</v>
      </c>
      <c r="D93" s="138"/>
      <c r="E93" s="139"/>
      <c r="F93" s="43" t="str">
        <f>VLOOKUP(C93,'[2]Acha Air Sales Price List'!$B$1:$D$65536,3,FALSE)</f>
        <v>Moon stone double flare plug (opalite) - 00g (10 mm)</v>
      </c>
      <c r="G93" s="21">
        <f>ROUND(IF(ISBLANK(C93),0,VLOOKUP(C93,'[2]Acha Air Sales Price List'!$B$1:$X$65536,12,FALSE)*$L$14),2)</f>
        <v>33.64</v>
      </c>
      <c r="H93" s="22">
        <f t="shared" si="2"/>
        <v>67.28</v>
      </c>
      <c r="I93" s="14"/>
    </row>
    <row r="94" spans="1:9" ht="35.1" customHeight="1">
      <c r="A94" s="13"/>
      <c r="B94" s="1">
        <v>2</v>
      </c>
      <c r="C94" s="36" t="s">
        <v>85</v>
      </c>
      <c r="D94" s="138"/>
      <c r="E94" s="139"/>
      <c r="F94" s="43" t="str">
        <f>VLOOKUP(C94,'[2]Acha Air Sales Price List'!$B$1:$D$65536,3,FALSE)</f>
        <v>Moon stone double flare plug (opalite) - 1/2" (12 mm)</v>
      </c>
      <c r="G94" s="21">
        <f>ROUND(IF(ISBLANK(C94),0,VLOOKUP(C94,'[2]Acha Air Sales Price List'!$B$1:$X$65536,12,FALSE)*$L$14),2)</f>
        <v>39.01</v>
      </c>
      <c r="H94" s="22">
        <f t="shared" si="2"/>
        <v>78.02</v>
      </c>
      <c r="I94" s="14"/>
    </row>
    <row r="95" spans="1:9" ht="35.1" customHeight="1">
      <c r="A95" s="13"/>
      <c r="B95" s="1">
        <v>2</v>
      </c>
      <c r="C95" s="36" t="s">
        <v>86</v>
      </c>
      <c r="D95" s="138"/>
      <c r="E95" s="139"/>
      <c r="F95" s="43" t="str">
        <f>VLOOKUP(C95,'[2]Acha Air Sales Price List'!$B$1:$D$65536,3,FALSE)</f>
        <v>Red Agate double flared stone plug - 0g (8 mm)</v>
      </c>
      <c r="G95" s="21">
        <f>ROUND(IF(ISBLANK(C95),0,VLOOKUP(C95,'[2]Acha Air Sales Price List'!$B$1:$X$65536,12,FALSE)*$L$14),2)</f>
        <v>67.64</v>
      </c>
      <c r="H95" s="22">
        <f t="shared" si="2"/>
        <v>135.28</v>
      </c>
      <c r="I95" s="14"/>
    </row>
    <row r="96" spans="1:9" ht="35.1" customHeight="1">
      <c r="A96" s="13"/>
      <c r="B96" s="1">
        <v>2</v>
      </c>
      <c r="C96" s="36" t="s">
        <v>87</v>
      </c>
      <c r="D96" s="138"/>
      <c r="E96" s="139"/>
      <c r="F96" s="43" t="str">
        <f>VLOOKUP(C96,'[2]Acha Air Sales Price List'!$B$1:$D$65536,3,FALSE)</f>
        <v>Red Agate double flared stone plug - 00g (10mm)</v>
      </c>
      <c r="G96" s="21">
        <f>ROUND(IF(ISBLANK(C96),0,VLOOKUP(C96,'[2]Acha Air Sales Price List'!$B$1:$X$65536,12,FALSE)*$L$14),2)</f>
        <v>83.75</v>
      </c>
      <c r="H96" s="22">
        <f t="shared" si="2"/>
        <v>167.5</v>
      </c>
      <c r="I96" s="14"/>
    </row>
    <row r="97" spans="1:9" ht="35.1" customHeight="1">
      <c r="A97" s="13"/>
      <c r="B97" s="1">
        <v>2</v>
      </c>
      <c r="C97" s="36" t="s">
        <v>88</v>
      </c>
      <c r="D97" s="138"/>
      <c r="E97" s="139"/>
      <c r="F97" s="43" t="str">
        <f>VLOOKUP(C97,'[2]Acha Air Sales Price List'!$B$1:$D$65536,3,FALSE)</f>
        <v>Red Agate double flared stone plug - 1/2" (12 mm)</v>
      </c>
      <c r="G97" s="21">
        <f>ROUND(IF(ISBLANK(C97),0,VLOOKUP(C97,'[2]Acha Air Sales Price List'!$B$1:$X$65536,12,FALSE)*$L$14),2)</f>
        <v>101.64</v>
      </c>
      <c r="H97" s="22">
        <f t="shared" si="2"/>
        <v>203.28</v>
      </c>
      <c r="I97" s="14"/>
    </row>
    <row r="98" spans="1:9" ht="35.1" customHeight="1">
      <c r="A98" s="13"/>
      <c r="B98" s="1">
        <v>2</v>
      </c>
      <c r="C98" s="36" t="s">
        <v>89</v>
      </c>
      <c r="D98" s="138"/>
      <c r="E98" s="139"/>
      <c r="F98" s="43" t="str">
        <f>VLOOKUP(C98,'[2]Acha Air Sales Price List'!$B$1:$D$65536,3,FALSE)</f>
        <v>Double flared Rose Quartz Stone Plug - 0g (8 mm)</v>
      </c>
      <c r="G98" s="21">
        <f>ROUND(IF(ISBLANK(C98),0,VLOOKUP(C98,'[2]Acha Air Sales Price List'!$B$1:$X$65536,12,FALSE)*$L$14),2)</f>
        <v>37.22</v>
      </c>
      <c r="H98" s="22">
        <f t="shared" si="2"/>
        <v>74.44</v>
      </c>
      <c r="I98" s="14"/>
    </row>
    <row r="99" spans="1:9" ht="35.1" customHeight="1">
      <c r="A99" s="13"/>
      <c r="B99" s="1">
        <v>2</v>
      </c>
      <c r="C99" s="36" t="s">
        <v>90</v>
      </c>
      <c r="D99" s="138"/>
      <c r="E99" s="139"/>
      <c r="F99" s="43" t="str">
        <f>VLOOKUP(C99,'[2]Acha Air Sales Price List'!$B$1:$D$65536,3,FALSE)</f>
        <v>Double flared Rose Quartz Stone Plug - 00g (10 mm)</v>
      </c>
      <c r="G99" s="21">
        <f>ROUND(IF(ISBLANK(C99),0,VLOOKUP(C99,'[2]Acha Air Sales Price List'!$B$1:$X$65536,12,FALSE)*$L$14),2)</f>
        <v>44.38</v>
      </c>
      <c r="H99" s="22">
        <f t="shared" si="2"/>
        <v>88.76</v>
      </c>
      <c r="I99" s="14"/>
    </row>
    <row r="100" spans="1:9" ht="35.1" customHeight="1">
      <c r="A100" s="13"/>
      <c r="B100" s="1">
        <v>2</v>
      </c>
      <c r="C100" s="36" t="s">
        <v>91</v>
      </c>
      <c r="D100" s="138"/>
      <c r="E100" s="139"/>
      <c r="F100" s="43" t="str">
        <f>VLOOKUP(C100,'[2]Acha Air Sales Price List'!$B$1:$D$65536,3,FALSE)</f>
        <v>Turquoise stone double flared plug - 0g (8mm)</v>
      </c>
      <c r="G100" s="21">
        <f>ROUND(IF(ISBLANK(C100),0,VLOOKUP(C100,'[2]Acha Air Sales Price List'!$B$1:$X$65536,12,FALSE)*$L$14),2)</f>
        <v>42.59</v>
      </c>
      <c r="H100" s="22">
        <f t="shared" si="2"/>
        <v>85.18</v>
      </c>
      <c r="I100" s="14"/>
    </row>
    <row r="101" spans="1:9" ht="35.1" customHeight="1">
      <c r="A101" s="13"/>
      <c r="B101" s="1">
        <v>2</v>
      </c>
      <c r="C101" s="36" t="s">
        <v>92</v>
      </c>
      <c r="D101" s="138"/>
      <c r="E101" s="139"/>
      <c r="F101" s="43" t="str">
        <f>VLOOKUP(C101,'[2]Acha Air Sales Price List'!$B$1:$D$65536,3,FALSE)</f>
        <v>Turquoise stone double flared plug - 00g (10mm)</v>
      </c>
      <c r="G101" s="21">
        <f>ROUND(IF(ISBLANK(C101),0,VLOOKUP(C101,'[2]Acha Air Sales Price List'!$B$1:$X$65536,12,FALSE)*$L$14),2)</f>
        <v>51.54</v>
      </c>
      <c r="H101" s="22">
        <f t="shared" si="2"/>
        <v>103.08</v>
      </c>
      <c r="I101" s="14"/>
    </row>
    <row r="102" spans="1:9" ht="35.1" customHeight="1">
      <c r="A102" s="13"/>
      <c r="B102" s="1">
        <v>2</v>
      </c>
      <c r="C102" s="36" t="s">
        <v>93</v>
      </c>
      <c r="D102" s="138"/>
      <c r="E102" s="139"/>
      <c r="F102" s="43" t="str">
        <f>VLOOKUP(C102,'[2]Acha Air Sales Price List'!$B$1:$D$65536,3,FALSE)</f>
        <v>Turquoise stone double flared plug - 1/2g (12mm)</v>
      </c>
      <c r="G102" s="21">
        <f>ROUND(IF(ISBLANK(C102),0,VLOOKUP(C102,'[2]Acha Air Sales Price List'!$B$1:$X$65536,12,FALSE)*$L$14),2)</f>
        <v>64.06</v>
      </c>
      <c r="H102" s="22">
        <f t="shared" si="2"/>
        <v>128.12</v>
      </c>
      <c r="I102" s="14"/>
    </row>
    <row r="103" spans="1:9" ht="35.1" customHeight="1">
      <c r="A103" s="13"/>
      <c r="B103" s="1">
        <v>2</v>
      </c>
      <c r="C103" s="36" t="s">
        <v>94</v>
      </c>
      <c r="D103" s="138"/>
      <c r="E103" s="139"/>
      <c r="F103" s="43" t="str">
        <f>VLOOKUP(C103,'[2]Acha Air Sales Price List'!$B$1:$D$65536,3,FALSE)</f>
        <v>Turquoise stone double flared plug - 9/16" (14mm)</v>
      </c>
      <c r="G103" s="21">
        <f>ROUND(IF(ISBLANK(C103),0,VLOOKUP(C103,'[2]Acha Air Sales Price List'!$B$1:$X$65536,12,FALSE)*$L$14),2)</f>
        <v>74.8</v>
      </c>
      <c r="H103" s="22">
        <f t="shared" si="2"/>
        <v>149.6</v>
      </c>
      <c r="I103" s="14"/>
    </row>
    <row r="104" spans="1:9" ht="35.1" customHeight="1">
      <c r="A104" s="13"/>
      <c r="B104" s="1">
        <v>2</v>
      </c>
      <c r="C104" s="36" t="s">
        <v>95</v>
      </c>
      <c r="D104" s="138"/>
      <c r="E104" s="139"/>
      <c r="F104" s="43" t="str">
        <f>VLOOKUP(C104,'[2]Acha Air Sales Price List'!$B$1:$D$65536,3,FALSE)</f>
        <v>Turquoise stone double flared plug - 5/8" (16mm)</v>
      </c>
      <c r="G104" s="21">
        <f>ROUND(IF(ISBLANK(C104),0,VLOOKUP(C104,'[2]Acha Air Sales Price List'!$B$1:$X$65536,12,FALSE)*$L$14),2)</f>
        <v>87.33</v>
      </c>
      <c r="H104" s="22">
        <f t="shared" si="2"/>
        <v>174.66</v>
      </c>
      <c r="I104" s="14"/>
    </row>
    <row r="105" spans="1:9" ht="35.1" customHeight="1">
      <c r="A105" s="13"/>
      <c r="B105" s="1">
        <v>2</v>
      </c>
      <c r="C105" s="36" t="s">
        <v>99</v>
      </c>
      <c r="D105" s="138"/>
      <c r="E105" s="139"/>
      <c r="F105" s="43" t="str">
        <f>VLOOKUP(C105,'[2]Acha Air Sales Price List'!$B$1:$D$65536,3,FALSE)</f>
        <v>Double flared Jade stone Plug - 0g (8 mm)</v>
      </c>
      <c r="G105" s="21">
        <f>ROUND(IF(ISBLANK(C105),0,VLOOKUP(C105,'[2]Acha Air Sales Price List'!$B$1:$X$65536,12,FALSE)*$L$14),2)</f>
        <v>37.22</v>
      </c>
      <c r="H105" s="22">
        <f t="shared" si="2"/>
        <v>74.44</v>
      </c>
      <c r="I105" s="14"/>
    </row>
    <row r="106" spans="1:9" ht="35.1" customHeight="1">
      <c r="A106" s="13"/>
      <c r="B106" s="1">
        <v>2</v>
      </c>
      <c r="C106" s="36" t="s">
        <v>100</v>
      </c>
      <c r="D106" s="138"/>
      <c r="E106" s="139"/>
      <c r="F106" s="43" t="str">
        <f>VLOOKUP(C106,'[2]Acha Air Sales Price List'!$B$1:$D$65536,3,FALSE)</f>
        <v>Double flared Jade stone Plug - 00g (10 mm)</v>
      </c>
      <c r="G106" s="21">
        <f>ROUND(IF(ISBLANK(C106),0,VLOOKUP(C106,'[2]Acha Air Sales Price List'!$B$1:$X$65536,12,FALSE)*$L$14),2)</f>
        <v>44.38</v>
      </c>
      <c r="H106" s="22">
        <f t="shared" si="2"/>
        <v>88.76</v>
      </c>
      <c r="I106" s="14"/>
    </row>
    <row r="107" spans="1:9" ht="35.1" customHeight="1">
      <c r="A107" s="13"/>
      <c r="B107" s="1">
        <v>2</v>
      </c>
      <c r="C107" s="36" t="s">
        <v>101</v>
      </c>
      <c r="D107" s="138"/>
      <c r="E107" s="139"/>
      <c r="F107" s="43" t="str">
        <f>VLOOKUP(C107,'[2]Acha Air Sales Price List'!$B$1:$D$65536,3,FALSE)</f>
        <v>Real jade double flared stone flesh tunnel - 0g (8mm)</v>
      </c>
      <c r="G107" s="21">
        <f>ROUND(IF(ISBLANK(C107),0,VLOOKUP(C107,'[2]Acha Air Sales Price List'!$B$1:$X$65536,12,FALSE)*$L$14),2)</f>
        <v>64.06</v>
      </c>
      <c r="H107" s="22">
        <f t="shared" si="2"/>
        <v>128.12</v>
      </c>
      <c r="I107" s="14"/>
    </row>
    <row r="108" spans="1:9" ht="35.1" customHeight="1">
      <c r="A108" s="13"/>
      <c r="B108" s="1">
        <v>2</v>
      </c>
      <c r="C108" s="36" t="s">
        <v>102</v>
      </c>
      <c r="D108" s="138"/>
      <c r="E108" s="139"/>
      <c r="F108" s="43" t="str">
        <f>VLOOKUP(C108,'[2]Acha Air Sales Price List'!$B$1:$D$65536,3,FALSE)</f>
        <v>Real jade double flared stone flesh tunnel - 00g (10mm)</v>
      </c>
      <c r="G108" s="21">
        <f>ROUND(IF(ISBLANK(C108),0,VLOOKUP(C108,'[2]Acha Air Sales Price List'!$B$1:$X$65536,12,FALSE)*$L$14),2)</f>
        <v>76.59</v>
      </c>
      <c r="H108" s="22">
        <f t="shared" si="2"/>
        <v>153.18</v>
      </c>
      <c r="I108" s="14"/>
    </row>
    <row r="109" spans="1:9" ht="35.1" customHeight="1">
      <c r="A109" s="13"/>
      <c r="B109" s="1">
        <v>2</v>
      </c>
      <c r="C109" s="36" t="s">
        <v>103</v>
      </c>
      <c r="D109" s="138"/>
      <c r="E109" s="139"/>
      <c r="F109" s="43" t="str">
        <f>VLOOKUP(C109,'[2]Acha Air Sales Price List'!$B$1:$D$65536,3,FALSE)</f>
        <v>Double flared Hematite Stone Plug - 0g (8 mm)</v>
      </c>
      <c r="G109" s="21">
        <f>ROUND(IF(ISBLANK(C109),0,VLOOKUP(C109,'[2]Acha Air Sales Price List'!$B$1:$X$65536,12,FALSE)*$L$14),2)</f>
        <v>46.17</v>
      </c>
      <c r="H109" s="22">
        <f t="shared" si="2"/>
        <v>92.34</v>
      </c>
      <c r="I109" s="14"/>
    </row>
    <row r="110" spans="1:9" ht="35.1" customHeight="1">
      <c r="A110" s="13"/>
      <c r="B110" s="1">
        <v>2</v>
      </c>
      <c r="C110" s="36" t="s">
        <v>104</v>
      </c>
      <c r="D110" s="138"/>
      <c r="E110" s="139"/>
      <c r="F110" s="43" t="str">
        <f>VLOOKUP(C110,'[2]Acha Air Sales Price List'!$B$1:$D$65536,3,FALSE)</f>
        <v>Double flared Hematite Stone Plug - 00g (10 mm)</v>
      </c>
      <c r="G110" s="21">
        <f>ROUND(IF(ISBLANK(C110),0,VLOOKUP(C110,'[2]Acha Air Sales Price List'!$B$1:$X$65536,12,FALSE)*$L$14),2)</f>
        <v>55.12</v>
      </c>
      <c r="H110" s="22">
        <f t="shared" si="2"/>
        <v>110.24</v>
      </c>
      <c r="I110" s="14"/>
    </row>
    <row r="111" spans="1:9" ht="35.1" customHeight="1">
      <c r="A111" s="13"/>
      <c r="B111" s="1">
        <v>2</v>
      </c>
      <c r="C111" s="36" t="s">
        <v>105</v>
      </c>
      <c r="D111" s="138"/>
      <c r="E111" s="139"/>
      <c r="F111" s="43" t="str">
        <f>VLOOKUP(C111,'[2]Acha Air Sales Price List'!$B$1:$D$65536,3,FALSE)</f>
        <v>Tiger Eye double flared stone flesh tunnel - 0g (8mm)</v>
      </c>
      <c r="G111" s="21">
        <f>ROUND(IF(ISBLANK(C111),0,VLOOKUP(C111,'[2]Acha Air Sales Price List'!$B$1:$X$65536,12,FALSE)*$L$14),2)</f>
        <v>76.59</v>
      </c>
      <c r="H111" s="22">
        <f t="shared" si="2"/>
        <v>153.18</v>
      </c>
      <c r="I111" s="14"/>
    </row>
    <row r="112" spans="1:9" ht="35.1" customHeight="1">
      <c r="A112" s="13"/>
      <c r="B112" s="1">
        <v>2</v>
      </c>
      <c r="C112" s="36" t="s">
        <v>106</v>
      </c>
      <c r="D112" s="138"/>
      <c r="E112" s="139"/>
      <c r="F112" s="43" t="str">
        <f>VLOOKUP(C112,'[2]Acha Air Sales Price List'!$B$1:$D$65536,3,FALSE)</f>
        <v>Tiger Eye double flared stone flesh tunnel - 00g (10mm)</v>
      </c>
      <c r="G112" s="21">
        <f>ROUND(IF(ISBLANK(C112),0,VLOOKUP(C112,'[2]Acha Air Sales Price List'!$B$1:$X$65536,12,FALSE)*$L$14),2)</f>
        <v>92.34</v>
      </c>
      <c r="H112" s="22">
        <f t="shared" si="2"/>
        <v>184.68</v>
      </c>
      <c r="I112" s="14"/>
    </row>
    <row r="113" spans="1:9" ht="35.1" customHeight="1">
      <c r="A113" s="13"/>
      <c r="B113" s="1">
        <v>2</v>
      </c>
      <c r="C113" s="36" t="s">
        <v>107</v>
      </c>
      <c r="D113" s="138"/>
      <c r="E113" s="139"/>
      <c r="F113" s="43" t="str">
        <f>VLOOKUP(C113,'[2]Acha Air Sales Price List'!$B$1:$D$65536,3,FALSE)</f>
        <v>Amethyst double flared stone flesh tunnel - 0g (8mm)</v>
      </c>
      <c r="G113" s="21">
        <f>ROUND(IF(ISBLANK(C113),0,VLOOKUP(C113,'[2]Acha Air Sales Price List'!$B$1:$X$65536,12,FALSE)*$L$14),2)</f>
        <v>89.12</v>
      </c>
      <c r="H113" s="22">
        <f t="shared" si="2"/>
        <v>178.24</v>
      </c>
      <c r="I113" s="14"/>
    </row>
    <row r="114" spans="1:9" ht="35.1" customHeight="1">
      <c r="A114" s="13"/>
      <c r="B114" s="1">
        <v>2</v>
      </c>
      <c r="C114" s="36" t="s">
        <v>108</v>
      </c>
      <c r="D114" s="138"/>
      <c r="E114" s="139"/>
      <c r="F114" s="43" t="str">
        <f>VLOOKUP(C114,'[2]Acha Air Sales Price List'!$B$1:$D$65536,3,FALSE)</f>
        <v>Amethyst double flared stone flesh tunnel - 00g (10mm)</v>
      </c>
      <c r="G114" s="21">
        <f>ROUND(IF(ISBLANK(C114),0,VLOOKUP(C114,'[2]Acha Air Sales Price List'!$B$1:$X$65536,12,FALSE)*$L$14),2)</f>
        <v>110.59</v>
      </c>
      <c r="H114" s="22">
        <f t="shared" si="2"/>
        <v>221.18</v>
      </c>
      <c r="I114" s="14"/>
    </row>
    <row r="115" spans="1:9" ht="35.1" customHeight="1">
      <c r="A115" s="13"/>
      <c r="B115" s="1">
        <v>1</v>
      </c>
      <c r="C115" s="36" t="s">
        <v>109</v>
      </c>
      <c r="D115" s="138"/>
      <c r="E115" s="139"/>
      <c r="F115" s="43" t="str">
        <f>VLOOKUP(C115,'[2]Acha Air Sales Price List'!$B$1:$D$65536,3,FALSE)</f>
        <v>Pair of high polished surgical steel huggies with rounded edges</v>
      </c>
      <c r="G115" s="21">
        <f>ROUND(IF(ISBLANK(C115),0,VLOOKUP(C115,'[2]Acha Air Sales Price List'!$B$1:$X$65536,12,FALSE)*$L$14),2)</f>
        <v>56.91</v>
      </c>
      <c r="H115" s="22">
        <f t="shared" si="2"/>
        <v>56.91</v>
      </c>
      <c r="I115" s="14"/>
    </row>
    <row r="116" spans="1:9" ht="35.1" customHeight="1">
      <c r="A116" s="13"/>
      <c r="B116" s="1">
        <v>5</v>
      </c>
      <c r="C116" s="135" t="s">
        <v>110</v>
      </c>
      <c r="D116" s="138" t="s">
        <v>142</v>
      </c>
      <c r="E116" s="139"/>
      <c r="F116" s="43" t="e">
        <f>VLOOKUP(C116,'[2]Acha Air Sales Price List'!$B$1:$D$65536,3,FALSE)</f>
        <v>#N/A</v>
      </c>
      <c r="G116" s="21" t="e">
        <f>ROUND(IF(ISBLANK(C116),0,VLOOKUP(C116,'[2]Acha Air Sales Price List'!$B$1:$X$65536,12,FALSE)*$L$14),2)</f>
        <v>#N/A</v>
      </c>
      <c r="H116" s="22" t="e">
        <f t="shared" si="2"/>
        <v>#N/A</v>
      </c>
      <c r="I116" s="14"/>
    </row>
    <row r="117" spans="1:9" ht="35.1" customHeight="1">
      <c r="A117" s="13"/>
      <c r="B117" s="1">
        <v>4</v>
      </c>
      <c r="C117" s="135" t="s">
        <v>113</v>
      </c>
      <c r="D117" s="138" t="s">
        <v>139</v>
      </c>
      <c r="E117" s="139"/>
      <c r="F117" s="43" t="e">
        <f>VLOOKUP(C117,'[2]Acha Air Sales Price List'!$B$1:$D$65536,3,FALSE)</f>
        <v>#N/A</v>
      </c>
      <c r="G117" s="21" t="e">
        <f>ROUND(IF(ISBLANK(C117),0,VLOOKUP(C117,'[2]Acha Air Sales Price List'!$B$1:$X$65536,12,FALSE)*$L$14),2)</f>
        <v>#N/A</v>
      </c>
      <c r="H117" s="22" t="e">
        <f>ROUND(IF(ISNUMBER(B117), G117*B117, 0),5)</f>
        <v>#N/A</v>
      </c>
      <c r="I117" s="14"/>
    </row>
    <row r="118" spans="1:9" ht="35.1" customHeight="1">
      <c r="A118" s="13"/>
      <c r="B118" s="1">
        <v>4</v>
      </c>
      <c r="C118" s="135" t="s">
        <v>160</v>
      </c>
      <c r="D118" s="138" t="s">
        <v>141</v>
      </c>
      <c r="E118" s="139"/>
      <c r="F118" s="43" t="e">
        <f>VLOOKUP(C118,'[2]Acha Air Sales Price List'!$B$1:$D$65536,3,FALSE)</f>
        <v>#N/A</v>
      </c>
      <c r="G118" s="21" t="e">
        <f>ROUND(IF(ISBLANK(C118),0,VLOOKUP(C118,'[2]Acha Air Sales Price List'!$B$1:$X$65536,12,FALSE)*$L$14),2)</f>
        <v>#N/A</v>
      </c>
      <c r="H118" s="22" t="e">
        <f>ROUND(IF(ISNUMBER(B118), G118*B118, 0),5)</f>
        <v>#N/A</v>
      </c>
      <c r="I118" s="14"/>
    </row>
    <row r="119" spans="1:9" ht="35.1" customHeight="1">
      <c r="A119" s="13"/>
      <c r="B119" s="1">
        <v>3</v>
      </c>
      <c r="C119" s="135" t="s">
        <v>160</v>
      </c>
      <c r="D119" s="138" t="s">
        <v>137</v>
      </c>
      <c r="E119" s="139"/>
      <c r="F119" s="43" t="e">
        <f>VLOOKUP(C119,'[2]Acha Air Sales Price List'!$B$1:$D$65536,3,FALSE)</f>
        <v>#N/A</v>
      </c>
      <c r="G119" s="21" t="e">
        <f>ROUND(IF(ISBLANK(C119),0,VLOOKUP(C119,'[2]Acha Air Sales Price List'!$B$1:$X$65536,12,FALSE)*$L$14),2)</f>
        <v>#N/A</v>
      </c>
      <c r="H119" s="22" t="e">
        <f>ROUND(IF(ISNUMBER(B119), G119*B119, 0),5)</f>
        <v>#N/A</v>
      </c>
      <c r="I119" s="14"/>
    </row>
    <row r="120" spans="1:9" ht="35.1" customHeight="1">
      <c r="A120" s="13"/>
      <c r="B120" s="1">
        <v>3</v>
      </c>
      <c r="C120" s="135" t="s">
        <v>160</v>
      </c>
      <c r="D120" s="138" t="s">
        <v>140</v>
      </c>
      <c r="E120" s="139"/>
      <c r="F120" s="43" t="e">
        <f>VLOOKUP(C120,'[2]Acha Air Sales Price List'!$B$1:$D$65536,3,FALSE)</f>
        <v>#N/A</v>
      </c>
      <c r="G120" s="21" t="e">
        <f>ROUND(IF(ISBLANK(C120),0,VLOOKUP(C120,'[2]Acha Air Sales Price List'!$B$1:$X$65536,12,FALSE)*$L$14),2)</f>
        <v>#N/A</v>
      </c>
      <c r="H120" s="22" t="e">
        <f>ROUND(IF(ISNUMBER(B120), G120*B120, 0),5)</f>
        <v>#N/A</v>
      </c>
      <c r="I120" s="14"/>
    </row>
    <row r="121" spans="1:9" ht="35.1" customHeight="1">
      <c r="A121" s="13"/>
      <c r="B121" s="1">
        <v>8</v>
      </c>
      <c r="C121" s="36" t="s">
        <v>111</v>
      </c>
      <c r="D121" s="138"/>
      <c r="E121" s="139"/>
      <c r="F121" s="43" t="str">
        <f>VLOOKUP(C121,'[2]Acha Air Sales Price List'!$B$1:$D$65536,3,FALSE)</f>
        <v>Tiny high polished surgical steel helix huggie with rounded edges- diameter 7mm (sold per pcs.)</v>
      </c>
      <c r="G121" s="21">
        <f>ROUND(IF(ISBLANK(C121),0,VLOOKUP(C121,'[2]Acha Air Sales Price List'!$B$1:$X$65536,12,FALSE)*$L$14),2)</f>
        <v>31.14</v>
      </c>
      <c r="H121" s="22">
        <f t="shared" si="2"/>
        <v>249.12</v>
      </c>
      <c r="I121" s="14"/>
    </row>
    <row r="122" spans="1:9" ht="35.1" customHeight="1">
      <c r="A122" s="13"/>
      <c r="B122" s="1">
        <v>8</v>
      </c>
      <c r="C122" s="36" t="s">
        <v>112</v>
      </c>
      <c r="D122" s="138"/>
      <c r="E122" s="139"/>
      <c r="F122" s="43" t="str">
        <f>VLOOKUP(C122,'[2]Acha Air Sales Price List'!$B$1:$D$65536,3,FALSE)</f>
        <v>Tiny high polished surgical steel helix huggie - diameter 7mm (sold per pcs)</v>
      </c>
      <c r="G122" s="21">
        <f>ROUND(IF(ISBLANK(C122),0,VLOOKUP(C122,'[2]Acha Air Sales Price List'!$B$1:$X$65536,12,FALSE)*$L$14),2)</f>
        <v>26.84</v>
      </c>
      <c r="H122" s="22">
        <f t="shared" si="2"/>
        <v>214.72</v>
      </c>
      <c r="I122" s="14"/>
    </row>
    <row r="123" spans="1:9" ht="35.1" customHeight="1">
      <c r="A123" s="13"/>
      <c r="B123" s="1">
        <v>8</v>
      </c>
      <c r="C123" s="36" t="s">
        <v>115</v>
      </c>
      <c r="D123" s="138"/>
      <c r="E123" s="139"/>
      <c r="F123" s="43" t="str">
        <f>VLOOKUP(C123,'[2]Acha Air Sales Price List'!$B$1:$D$65536,3,FALSE)</f>
        <v>Tiny gold PVD plated surgical steel helix huggie - diameter 7mm (sold per pcs)</v>
      </c>
      <c r="G123" s="21">
        <f>ROUND(IF(ISBLANK(C123),0,VLOOKUP(C123,'[2]Acha Air Sales Price List'!$B$1:$X$65536,12,FALSE)*$L$14),2)</f>
        <v>32.21</v>
      </c>
      <c r="H123" s="22">
        <f t="shared" si="2"/>
        <v>257.68</v>
      </c>
      <c r="I123" s="14"/>
    </row>
    <row r="124" spans="1:9" ht="35.1" customHeight="1">
      <c r="A124" s="13"/>
      <c r="B124" s="1">
        <v>4</v>
      </c>
      <c r="C124" s="36" t="s">
        <v>117</v>
      </c>
      <c r="D124" s="138" t="s">
        <v>118</v>
      </c>
      <c r="E124" s="139"/>
      <c r="F124" s="43" t="str">
        <f>VLOOKUP(C124,'[2]Acha Air Sales Price List'!$B$1:$D$65536,3,FALSE)</f>
        <v>Surgical steel clip-on nose hoop,18g(1mm),diameter 5/16" - 3/8" (8mm - 10mm)</v>
      </c>
      <c r="G124" s="21">
        <f>ROUND(IF(ISBLANK(C124),0,VLOOKUP(C124,'[2]Acha Air Sales Price List'!$B$1:$X$65536,12,FALSE)*$L$14),2)</f>
        <v>17.54</v>
      </c>
      <c r="H124" s="22">
        <f t="shared" si="2"/>
        <v>70.16</v>
      </c>
      <c r="I124" s="14"/>
    </row>
    <row r="125" spans="1:9" ht="35.1" customHeight="1">
      <c r="A125" s="13"/>
      <c r="B125" s="1">
        <v>4</v>
      </c>
      <c r="C125" s="37" t="s">
        <v>117</v>
      </c>
      <c r="D125" s="138" t="s">
        <v>119</v>
      </c>
      <c r="E125" s="139"/>
      <c r="F125" s="43" t="str">
        <f>VLOOKUP(C125,'[2]Acha Air Sales Price List'!$B$1:$D$65536,3,FALSE)</f>
        <v>Surgical steel clip-on nose hoop,18g(1mm),diameter 5/16" - 3/8" (8mm - 10mm)</v>
      </c>
      <c r="G125" s="21">
        <f>ROUND(IF(ISBLANK(C125),0,VLOOKUP(C125,'[2]Acha Air Sales Price List'!$B$1:$X$65536,12,FALSE)*$L$14),2)</f>
        <v>17.54</v>
      </c>
      <c r="H125" s="22">
        <f t="shared" si="2"/>
        <v>70.16</v>
      </c>
      <c r="I125" s="14"/>
    </row>
    <row r="126" spans="1:9" ht="35.1" customHeight="1">
      <c r="A126" s="13"/>
      <c r="B126" s="1">
        <v>4</v>
      </c>
      <c r="C126" s="36" t="s">
        <v>117</v>
      </c>
      <c r="D126" s="138" t="s">
        <v>120</v>
      </c>
      <c r="E126" s="139"/>
      <c r="F126" s="43" t="str">
        <f>VLOOKUP(C126,'[2]Acha Air Sales Price List'!$B$1:$D$65536,3,FALSE)</f>
        <v>Surgical steel clip-on nose hoop,18g(1mm),diameter 5/16" - 3/8" (8mm - 10mm)</v>
      </c>
      <c r="G126" s="21">
        <f>ROUND(IF(ISBLANK(C126),0,VLOOKUP(C126,'[2]Acha Air Sales Price List'!$B$1:$X$65536,12,FALSE)*$L$14),2)</f>
        <v>17.54</v>
      </c>
      <c r="H126" s="22">
        <f t="shared" si="2"/>
        <v>70.16</v>
      </c>
      <c r="I126" s="14"/>
    </row>
    <row r="127" spans="1:9" ht="35.1" customHeight="1">
      <c r="A127" s="13"/>
      <c r="B127" s="1">
        <v>2</v>
      </c>
      <c r="C127" s="36" t="s">
        <v>121</v>
      </c>
      <c r="D127" s="138" t="s">
        <v>122</v>
      </c>
      <c r="E127" s="139"/>
      <c r="F127" s="43" t="str">
        <f>VLOOKUP(C127,'[2]Acha Air Sales Price List'!$B$1:$D$65536,3,FALSE)</f>
        <v>PVD plated surgical steel clip-on nose hoop,18g(1mm),diameter 5/16" - 3/8" (8mm - 10mm)</v>
      </c>
      <c r="G127" s="21">
        <f>ROUND(IF(ISBLANK(C127),0,VLOOKUP(C127,'[2]Acha Air Sales Price List'!$B$1:$X$65536,12,FALSE)*$L$14),2)</f>
        <v>19.329999999999998</v>
      </c>
      <c r="H127" s="22">
        <f t="shared" si="2"/>
        <v>38.659999999999997</v>
      </c>
      <c r="I127" s="14"/>
    </row>
    <row r="128" spans="1:9" ht="35.1" customHeight="1">
      <c r="A128" s="13"/>
      <c r="B128" s="1">
        <v>2</v>
      </c>
      <c r="C128" s="36" t="s">
        <v>121</v>
      </c>
      <c r="D128" s="138" t="s">
        <v>123</v>
      </c>
      <c r="E128" s="139"/>
      <c r="F128" s="43" t="str">
        <f>VLOOKUP(C128,'[2]Acha Air Sales Price List'!$B$1:$D$65536,3,FALSE)</f>
        <v>PVD plated surgical steel clip-on nose hoop,18g(1mm),diameter 5/16" - 3/8" (8mm - 10mm)</v>
      </c>
      <c r="G128" s="21">
        <f>ROUND(IF(ISBLANK(C128),0,VLOOKUP(C128,'[2]Acha Air Sales Price List'!$B$1:$X$65536,12,FALSE)*$L$14),2)</f>
        <v>19.329999999999998</v>
      </c>
      <c r="H128" s="22">
        <f t="shared" si="2"/>
        <v>38.659999999999997</v>
      </c>
      <c r="I128" s="14"/>
    </row>
    <row r="129" spans="1:9" ht="35.1" customHeight="1">
      <c r="A129" s="13"/>
      <c r="B129" s="1">
        <v>2</v>
      </c>
      <c r="C129" s="36" t="s">
        <v>121</v>
      </c>
      <c r="D129" s="138" t="s">
        <v>124</v>
      </c>
      <c r="E129" s="139"/>
      <c r="F129" s="43" t="str">
        <f>VLOOKUP(C129,'[2]Acha Air Sales Price List'!$B$1:$D$65536,3,FALSE)</f>
        <v>PVD plated surgical steel clip-on nose hoop,18g(1mm),diameter 5/16" - 3/8" (8mm - 10mm)</v>
      </c>
      <c r="G129" s="21">
        <f>ROUND(IF(ISBLANK(C129),0,VLOOKUP(C129,'[2]Acha Air Sales Price List'!$B$1:$X$65536,12,FALSE)*$L$14),2)</f>
        <v>19.329999999999998</v>
      </c>
      <c r="H129" s="22">
        <f t="shared" si="2"/>
        <v>38.659999999999997</v>
      </c>
      <c r="I129" s="14"/>
    </row>
    <row r="130" spans="1:9" ht="35.1" customHeight="1">
      <c r="A130" s="13"/>
      <c r="B130" s="1">
        <v>2</v>
      </c>
      <c r="C130" s="36" t="s">
        <v>121</v>
      </c>
      <c r="D130" s="138" t="s">
        <v>125</v>
      </c>
      <c r="E130" s="139"/>
      <c r="F130" s="43" t="str">
        <f>VLOOKUP(C130,'[2]Acha Air Sales Price List'!$B$1:$D$65536,3,FALSE)</f>
        <v>PVD plated surgical steel clip-on nose hoop,18g(1mm),diameter 5/16" - 3/8" (8mm - 10mm)</v>
      </c>
      <c r="G130" s="21">
        <f>ROUND(IF(ISBLANK(C130),0,VLOOKUP(C130,'[2]Acha Air Sales Price List'!$B$1:$X$65536,12,FALSE)*$L$14),2)</f>
        <v>19.329999999999998</v>
      </c>
      <c r="H130" s="22">
        <f t="shared" si="2"/>
        <v>38.659999999999997</v>
      </c>
      <c r="I130" s="14"/>
    </row>
    <row r="131" spans="1:9" ht="35.1" customHeight="1">
      <c r="A131" s="13"/>
      <c r="B131" s="1">
        <v>2</v>
      </c>
      <c r="C131" s="36" t="s">
        <v>121</v>
      </c>
      <c r="D131" s="138" t="s">
        <v>129</v>
      </c>
      <c r="E131" s="139"/>
      <c r="F131" s="43" t="str">
        <f>VLOOKUP(C131,'[2]Acha Air Sales Price List'!$B$1:$D$65536,3,FALSE)</f>
        <v>PVD plated surgical steel clip-on nose hoop,18g(1mm),diameter 5/16" - 3/8" (8mm - 10mm)</v>
      </c>
      <c r="G131" s="21">
        <f>ROUND(IF(ISBLANK(C131),0,VLOOKUP(C131,'[2]Acha Air Sales Price List'!$B$1:$X$65536,12,FALSE)*$L$14),2)</f>
        <v>19.329999999999998</v>
      </c>
      <c r="H131" s="22">
        <f t="shared" si="2"/>
        <v>38.659999999999997</v>
      </c>
      <c r="I131" s="14"/>
    </row>
    <row r="132" spans="1:9" ht="35.1" customHeight="1">
      <c r="A132" s="13"/>
      <c r="B132" s="1">
        <v>2</v>
      </c>
      <c r="C132" s="36" t="s">
        <v>121</v>
      </c>
      <c r="D132" s="138" t="s">
        <v>126</v>
      </c>
      <c r="E132" s="139"/>
      <c r="F132" s="43" t="str">
        <f>VLOOKUP(C132,'[2]Acha Air Sales Price List'!$B$1:$D$65536,3,FALSE)</f>
        <v>PVD plated surgical steel clip-on nose hoop,18g(1mm),diameter 5/16" - 3/8" (8mm - 10mm)</v>
      </c>
      <c r="G132" s="21">
        <f>ROUND(IF(ISBLANK(C132),0,VLOOKUP(C132,'[2]Acha Air Sales Price List'!$B$1:$X$65536,12,FALSE)*$L$14),2)</f>
        <v>19.329999999999998</v>
      </c>
      <c r="H132" s="22">
        <f t="shared" si="2"/>
        <v>38.659999999999997</v>
      </c>
      <c r="I132" s="14"/>
    </row>
    <row r="133" spans="1:9" ht="35.1" customHeight="1">
      <c r="A133" s="13"/>
      <c r="B133" s="1">
        <v>2</v>
      </c>
      <c r="C133" s="36" t="s">
        <v>121</v>
      </c>
      <c r="D133" s="138" t="s">
        <v>127</v>
      </c>
      <c r="E133" s="139"/>
      <c r="F133" s="43" t="str">
        <f>VLOOKUP(C133,'[2]Acha Air Sales Price List'!$B$1:$D$65536,3,FALSE)</f>
        <v>PVD plated surgical steel clip-on nose hoop,18g(1mm),diameter 5/16" - 3/8" (8mm - 10mm)</v>
      </c>
      <c r="G133" s="21">
        <f>ROUND(IF(ISBLANK(C133),0,VLOOKUP(C133,'[2]Acha Air Sales Price List'!$B$1:$X$65536,12,FALSE)*$L$14),2)</f>
        <v>19.329999999999998</v>
      </c>
      <c r="H133" s="22">
        <f t="shared" si="2"/>
        <v>38.659999999999997</v>
      </c>
      <c r="I133" s="14"/>
    </row>
    <row r="134" spans="1:9" ht="35.1" customHeight="1">
      <c r="A134" s="13"/>
      <c r="B134" s="1">
        <v>2</v>
      </c>
      <c r="C134" s="36" t="s">
        <v>121</v>
      </c>
      <c r="D134" s="138" t="s">
        <v>128</v>
      </c>
      <c r="E134" s="139"/>
      <c r="F134" s="43" t="str">
        <f>VLOOKUP(C134,'[2]Acha Air Sales Price List'!$B$1:$D$65536,3,FALSE)</f>
        <v>PVD plated surgical steel clip-on nose hoop,18g(1mm),diameter 5/16" - 3/8" (8mm - 10mm)</v>
      </c>
      <c r="G134" s="21">
        <f>ROUND(IF(ISBLANK(C134),0,VLOOKUP(C134,'[2]Acha Air Sales Price List'!$B$1:$X$65536,12,FALSE)*$L$14),2)</f>
        <v>19.329999999999998</v>
      </c>
      <c r="H134" s="22">
        <f t="shared" si="2"/>
        <v>38.659999999999997</v>
      </c>
      <c r="I134" s="14"/>
    </row>
    <row r="135" spans="1:9" ht="35.1" customHeight="1">
      <c r="A135" s="13"/>
      <c r="B135" s="1">
        <v>3</v>
      </c>
      <c r="C135" s="36" t="s">
        <v>130</v>
      </c>
      <c r="D135" s="138" t="s">
        <v>122</v>
      </c>
      <c r="E135" s="139"/>
      <c r="F135" s="43" t="str">
        <f>VLOOKUP(C135,'[2]Acha Air Sales Price List'!$B$1:$D$65536,3,FALSE)</f>
        <v>PVD plated surgical steel banana, 14g (1.6mm) with two 4mm balls - length 1/4" to 1/2" (6mm - 12mm)</v>
      </c>
      <c r="G135" s="21">
        <f>ROUND(IF(ISBLANK(C135),0,VLOOKUP(C135,'[2]Acha Air Sales Price List'!$B$1:$X$65536,12,FALSE)*$L$14),2)</f>
        <v>21.12</v>
      </c>
      <c r="H135" s="22">
        <f t="shared" si="2"/>
        <v>63.36</v>
      </c>
      <c r="I135" s="14"/>
    </row>
    <row r="136" spans="1:9" ht="35.1" customHeight="1">
      <c r="A136" s="13"/>
      <c r="B136" s="1">
        <v>3</v>
      </c>
      <c r="C136" s="36" t="s">
        <v>130</v>
      </c>
      <c r="D136" s="138" t="s">
        <v>123</v>
      </c>
      <c r="E136" s="139"/>
      <c r="F136" s="43" t="str">
        <f>VLOOKUP(C136,'[2]Acha Air Sales Price List'!$B$1:$D$65536,3,FALSE)</f>
        <v>PVD plated surgical steel banana, 14g (1.6mm) with two 4mm balls - length 1/4" to 1/2" (6mm - 12mm)</v>
      </c>
      <c r="G136" s="21">
        <f>ROUND(IF(ISBLANK(C136),0,VLOOKUP(C136,'[2]Acha Air Sales Price List'!$B$1:$X$65536,12,FALSE)*$L$14),2)</f>
        <v>21.12</v>
      </c>
      <c r="H136" s="22">
        <f t="shared" si="2"/>
        <v>63.36</v>
      </c>
      <c r="I136" s="14"/>
    </row>
    <row r="137" spans="1:9" ht="35.1" customHeight="1">
      <c r="A137" s="13"/>
      <c r="B137" s="1">
        <v>3</v>
      </c>
      <c r="C137" s="36" t="s">
        <v>130</v>
      </c>
      <c r="D137" s="138" t="s">
        <v>124</v>
      </c>
      <c r="E137" s="139"/>
      <c r="F137" s="43" t="str">
        <f>VLOOKUP(C137,'[2]Acha Air Sales Price List'!$B$1:$D$65536,3,FALSE)</f>
        <v>PVD plated surgical steel banana, 14g (1.6mm) with two 4mm balls - length 1/4" to 1/2" (6mm - 12mm)</v>
      </c>
      <c r="G137" s="21">
        <f>ROUND(IF(ISBLANK(C137),0,VLOOKUP(C137,'[2]Acha Air Sales Price List'!$B$1:$X$65536,12,FALSE)*$L$14),2)</f>
        <v>21.12</v>
      </c>
      <c r="H137" s="22">
        <f t="shared" si="2"/>
        <v>63.36</v>
      </c>
      <c r="I137" s="14"/>
    </row>
    <row r="138" spans="1:9" ht="35.1" customHeight="1">
      <c r="A138" s="13"/>
      <c r="B138" s="1">
        <v>3</v>
      </c>
      <c r="C138" s="36" t="s">
        <v>130</v>
      </c>
      <c r="D138" s="138" t="s">
        <v>129</v>
      </c>
      <c r="E138" s="139"/>
      <c r="F138" s="43" t="str">
        <f>VLOOKUP(C138,'[2]Acha Air Sales Price List'!$B$1:$D$65536,3,FALSE)</f>
        <v>PVD plated surgical steel banana, 14g (1.6mm) with two 4mm balls - length 1/4" to 1/2" (6mm - 12mm)</v>
      </c>
      <c r="G138" s="21">
        <f>ROUND(IF(ISBLANK(C138),0,VLOOKUP(C138,'[2]Acha Air Sales Price List'!$B$1:$X$65536,12,FALSE)*$L$14),2)</f>
        <v>21.12</v>
      </c>
      <c r="H138" s="22">
        <f t="shared" si="2"/>
        <v>63.36</v>
      </c>
      <c r="I138" s="14"/>
    </row>
    <row r="139" spans="1:9" ht="35.1" customHeight="1">
      <c r="A139" s="13"/>
      <c r="B139" s="1">
        <v>3</v>
      </c>
      <c r="C139" s="36" t="s">
        <v>130</v>
      </c>
      <c r="D139" s="138" t="s">
        <v>126</v>
      </c>
      <c r="E139" s="139"/>
      <c r="F139" s="43" t="str">
        <f>VLOOKUP(C139,'[2]Acha Air Sales Price List'!$B$1:$D$65536,3,FALSE)</f>
        <v>PVD plated surgical steel banana, 14g (1.6mm) with two 4mm balls - length 1/4" to 1/2" (6mm - 12mm)</v>
      </c>
      <c r="G139" s="21">
        <f>ROUND(IF(ISBLANK(C139),0,VLOOKUP(C139,'[2]Acha Air Sales Price List'!$B$1:$X$65536,12,FALSE)*$L$14),2)</f>
        <v>21.12</v>
      </c>
      <c r="H139" s="22">
        <f t="shared" si="2"/>
        <v>63.36</v>
      </c>
      <c r="I139" s="14"/>
    </row>
    <row r="140" spans="1:9" ht="35.1" customHeight="1">
      <c r="A140" s="13"/>
      <c r="B140" s="1">
        <v>3</v>
      </c>
      <c r="C140" s="36" t="s">
        <v>130</v>
      </c>
      <c r="D140" s="138" t="s">
        <v>127</v>
      </c>
      <c r="E140" s="139"/>
      <c r="F140" s="43" t="str">
        <f>VLOOKUP(C140,'[2]Acha Air Sales Price List'!$B$1:$D$65536,3,FALSE)</f>
        <v>PVD plated surgical steel banana, 14g (1.6mm) with two 4mm balls - length 1/4" to 1/2" (6mm - 12mm)</v>
      </c>
      <c r="G140" s="21">
        <f>ROUND(IF(ISBLANK(C140),0,VLOOKUP(C140,'[2]Acha Air Sales Price List'!$B$1:$X$65536,12,FALSE)*$L$14),2)</f>
        <v>21.12</v>
      </c>
      <c r="H140" s="22">
        <f t="shared" si="2"/>
        <v>63.36</v>
      </c>
      <c r="I140" s="14"/>
    </row>
    <row r="141" spans="1:9" ht="35.1" customHeight="1">
      <c r="A141" s="13"/>
      <c r="B141" s="1">
        <v>3</v>
      </c>
      <c r="C141" s="36" t="s">
        <v>130</v>
      </c>
      <c r="D141" s="138" t="s">
        <v>131</v>
      </c>
      <c r="E141" s="139"/>
      <c r="F141" s="43" t="str">
        <f>VLOOKUP(C141,'[2]Acha Air Sales Price List'!$B$1:$D$65536,3,FALSE)</f>
        <v>PVD plated surgical steel banana, 14g (1.6mm) with two 4mm balls - length 1/4" to 1/2" (6mm - 12mm)</v>
      </c>
      <c r="G141" s="21">
        <f>ROUND(IF(ISBLANK(C141),0,VLOOKUP(C141,'[2]Acha Air Sales Price List'!$B$1:$X$65536,12,FALSE)*$L$14),2)</f>
        <v>21.12</v>
      </c>
      <c r="H141" s="22">
        <f t="shared" si="2"/>
        <v>63.36</v>
      </c>
      <c r="I141" s="14"/>
    </row>
    <row r="142" spans="1:9" ht="35.1" customHeight="1">
      <c r="A142" s="13"/>
      <c r="B142" s="1">
        <v>3</v>
      </c>
      <c r="C142" s="36" t="s">
        <v>130</v>
      </c>
      <c r="D142" s="138" t="s">
        <v>132</v>
      </c>
      <c r="E142" s="139"/>
      <c r="F142" s="43" t="str">
        <f>VLOOKUP(C142,'[2]Acha Air Sales Price List'!$B$1:$D$65536,3,FALSE)</f>
        <v>PVD plated surgical steel banana, 14g (1.6mm) with two 4mm balls - length 1/4" to 1/2" (6mm - 12mm)</v>
      </c>
      <c r="G142" s="21">
        <f>ROUND(IF(ISBLANK(C142),0,VLOOKUP(C142,'[2]Acha Air Sales Price List'!$B$1:$X$65536,12,FALSE)*$L$14),2)</f>
        <v>21.12</v>
      </c>
      <c r="H142" s="22">
        <f t="shared" si="2"/>
        <v>63.36</v>
      </c>
      <c r="I142" s="14"/>
    </row>
    <row r="143" spans="1:9" ht="35.1" customHeight="1">
      <c r="A143" s="13"/>
      <c r="B143" s="1">
        <v>3</v>
      </c>
      <c r="C143" s="36" t="s">
        <v>130</v>
      </c>
      <c r="D143" s="138" t="s">
        <v>133</v>
      </c>
      <c r="E143" s="139"/>
      <c r="F143" s="43" t="str">
        <f>VLOOKUP(C143,'[2]Acha Air Sales Price List'!$B$1:$D$65536,3,FALSE)</f>
        <v>PVD plated surgical steel banana, 14g (1.6mm) with two 4mm balls - length 1/4" to 1/2" (6mm - 12mm)</v>
      </c>
      <c r="G143" s="21">
        <f>ROUND(IF(ISBLANK(C143),0,VLOOKUP(C143,'[2]Acha Air Sales Price List'!$B$1:$X$65536,12,FALSE)*$L$14),2)</f>
        <v>21.12</v>
      </c>
      <c r="H143" s="22">
        <f t="shared" si="2"/>
        <v>63.36</v>
      </c>
      <c r="I143" s="14"/>
    </row>
    <row r="144" spans="1:9" ht="35.1" customHeight="1">
      <c r="A144" s="13"/>
      <c r="B144" s="1">
        <v>1</v>
      </c>
      <c r="C144" s="36" t="s">
        <v>134</v>
      </c>
      <c r="D144" s="138" t="s">
        <v>127</v>
      </c>
      <c r="E144" s="139"/>
      <c r="F144" s="43" t="str">
        <f>VLOOKUP(C144,'[2]Acha Air Sales Price List'!$B$1:$D$65536,3,FALSE)</f>
        <v>Pack of 10 PVD plated steel curved bar posts for bananas - 1.6mm threading (14g), 3/8'' long ”body jewelry parts”</v>
      </c>
      <c r="G144" s="21">
        <f>ROUND(IF(ISBLANK(C144),0,VLOOKUP(C144,'[2]Acha Air Sales Price List'!$B$1:$X$65536,12,FALSE)*$L$14),2)</f>
        <v>108.09</v>
      </c>
      <c r="H144" s="22">
        <f t="shared" si="2"/>
        <v>108.09</v>
      </c>
      <c r="I144" s="14"/>
    </row>
    <row r="145" spans="1:9" ht="35.1" customHeight="1">
      <c r="A145" s="13"/>
      <c r="B145" s="1">
        <v>1</v>
      </c>
      <c r="C145" s="36" t="s">
        <v>134</v>
      </c>
      <c r="D145" s="138" t="s">
        <v>128</v>
      </c>
      <c r="E145" s="139"/>
      <c r="F145" s="43" t="str">
        <f>VLOOKUP(C145,'[2]Acha Air Sales Price List'!$B$1:$D$65536,3,FALSE)</f>
        <v>Pack of 10 PVD plated steel curved bar posts for bananas - 1.6mm threading (14g), 3/8'' long ”body jewelry parts”</v>
      </c>
      <c r="G145" s="21">
        <f>ROUND(IF(ISBLANK(C145),0,VLOOKUP(C145,'[2]Acha Air Sales Price List'!$B$1:$X$65536,12,FALSE)*$L$14),2)</f>
        <v>108.09</v>
      </c>
      <c r="H145" s="22">
        <f t="shared" si="2"/>
        <v>108.09</v>
      </c>
      <c r="I145" s="14"/>
    </row>
    <row r="146" spans="1:9" ht="35.1" customHeight="1">
      <c r="A146" s="13"/>
      <c r="B146" s="1">
        <v>0.5</v>
      </c>
      <c r="C146" s="36" t="s">
        <v>134</v>
      </c>
      <c r="D146" s="138" t="s">
        <v>126</v>
      </c>
      <c r="E146" s="139"/>
      <c r="F146" s="43" t="str">
        <f>VLOOKUP(C146,'[2]Acha Air Sales Price List'!$B$1:$D$65536,3,FALSE)</f>
        <v>Pack of 10 PVD plated steel curved bar posts for bananas - 1.6mm threading (14g), 3/8'' long ”body jewelry parts”</v>
      </c>
      <c r="G146" s="21">
        <f>ROUND(IF(ISBLANK(C146),0,VLOOKUP(C146,'[2]Acha Air Sales Price List'!$B$1:$X$65536,12,FALSE)*$L$14),2)</f>
        <v>108.09</v>
      </c>
      <c r="H146" s="22">
        <f t="shared" si="2"/>
        <v>54.045000000000002</v>
      </c>
      <c r="I146" s="14"/>
    </row>
    <row r="147" spans="1:9" ht="35.1" customHeight="1">
      <c r="A147" s="13"/>
      <c r="B147" s="1">
        <v>1</v>
      </c>
      <c r="C147" s="36" t="s">
        <v>135</v>
      </c>
      <c r="D147" s="138" t="s">
        <v>136</v>
      </c>
      <c r="E147" s="139"/>
      <c r="F147" s="43" t="str">
        <f>VLOOKUP(C147,'[2]Acha Air Sales Price List'!$B$1:$D$65536,3,FALSE)</f>
        <v>Pack of 10 PVD plated steel cones - 3mm * 1.6mm threading (14g)</v>
      </c>
      <c r="G147" s="21">
        <f>ROUND(IF(ISBLANK(C147),0,VLOOKUP(C147,'[2]Acha Air Sales Price List'!$B$1:$X$65536,12,FALSE)*$L$14),2)</f>
        <v>69.430000000000007</v>
      </c>
      <c r="H147" s="22">
        <f t="shared" si="2"/>
        <v>69.430000000000007</v>
      </c>
      <c r="I147" s="14"/>
    </row>
    <row r="148" spans="1:9" ht="35.1" customHeight="1">
      <c r="A148" s="13"/>
      <c r="B148" s="1">
        <v>1</v>
      </c>
      <c r="C148" s="36" t="s">
        <v>135</v>
      </c>
      <c r="D148" s="138" t="s">
        <v>137</v>
      </c>
      <c r="E148" s="139"/>
      <c r="F148" s="43" t="str">
        <f>VLOOKUP(C148,'[2]Acha Air Sales Price List'!$B$1:$D$65536,3,FALSE)</f>
        <v>Pack of 10 PVD plated steel cones - 3mm * 1.6mm threading (14g)</v>
      </c>
      <c r="G148" s="21">
        <f>ROUND(IF(ISBLANK(C148),0,VLOOKUP(C148,'[2]Acha Air Sales Price List'!$B$1:$X$65536,12,FALSE)*$L$14),2)</f>
        <v>69.430000000000007</v>
      </c>
      <c r="H148" s="22">
        <f t="shared" ref="H148:H176" si="3">ROUND(IF(ISNUMBER(B148), G148*B148, 0),5)</f>
        <v>69.430000000000007</v>
      </c>
      <c r="I148" s="14"/>
    </row>
    <row r="149" spans="1:9" ht="35.1" customHeight="1">
      <c r="A149" s="13"/>
      <c r="B149" s="1">
        <v>1</v>
      </c>
      <c r="C149" s="36" t="s">
        <v>138</v>
      </c>
      <c r="D149" s="138" t="s">
        <v>139</v>
      </c>
      <c r="E149" s="139"/>
      <c r="F149" s="43" t="str">
        <f>VLOOKUP(C149,'[2]Acha Air Sales Price List'!$B$1:$D$65536,3,FALSE)</f>
        <v>Pack of 10 PVD plated steel cones - 2mm * 1.2mm threading (16g)</v>
      </c>
      <c r="G149" s="21">
        <f>ROUND(IF(ISBLANK(C149),0,VLOOKUP(C149,'[2]Acha Air Sales Price List'!$B$1:$X$65536,12,FALSE)*$L$14),2)</f>
        <v>91.98</v>
      </c>
      <c r="H149" s="22">
        <f t="shared" si="3"/>
        <v>91.98</v>
      </c>
      <c r="I149" s="14"/>
    </row>
    <row r="150" spans="1:9" ht="35.1" customHeight="1">
      <c r="A150" s="13"/>
      <c r="B150" s="1">
        <v>1</v>
      </c>
      <c r="C150" s="36" t="s">
        <v>138</v>
      </c>
      <c r="D150" s="138" t="s">
        <v>137</v>
      </c>
      <c r="E150" s="139"/>
      <c r="F150" s="43" t="str">
        <f>VLOOKUP(C150,'[2]Acha Air Sales Price List'!$B$1:$D$65536,3,FALSE)</f>
        <v>Pack of 10 PVD plated steel cones - 2mm * 1.2mm threading (16g)</v>
      </c>
      <c r="G150" s="21">
        <f>ROUND(IF(ISBLANK(C150),0,VLOOKUP(C150,'[2]Acha Air Sales Price List'!$B$1:$X$65536,12,FALSE)*$L$14),2)</f>
        <v>91.98</v>
      </c>
      <c r="H150" s="22">
        <f t="shared" si="3"/>
        <v>91.98</v>
      </c>
      <c r="I150" s="14"/>
    </row>
    <row r="151" spans="1:9" ht="35.1" customHeight="1">
      <c r="A151" s="13"/>
      <c r="B151" s="1">
        <v>1</v>
      </c>
      <c r="C151" s="36" t="s">
        <v>138</v>
      </c>
      <c r="D151" s="138" t="s">
        <v>136</v>
      </c>
      <c r="E151" s="139"/>
      <c r="F151" s="43" t="str">
        <f>VLOOKUP(C151,'[2]Acha Air Sales Price List'!$B$1:$D$65536,3,FALSE)</f>
        <v>Pack of 10 PVD plated steel cones - 2mm * 1.2mm threading (16g)</v>
      </c>
      <c r="G151" s="21">
        <f>ROUND(IF(ISBLANK(C151),0,VLOOKUP(C151,'[2]Acha Air Sales Price List'!$B$1:$X$65536,12,FALSE)*$L$14),2)</f>
        <v>91.98</v>
      </c>
      <c r="H151" s="22">
        <f t="shared" si="3"/>
        <v>91.98</v>
      </c>
      <c r="I151" s="14"/>
    </row>
    <row r="152" spans="1:9" ht="35.1" customHeight="1">
      <c r="A152" s="13"/>
      <c r="B152" s="1">
        <v>1</v>
      </c>
      <c r="C152" s="36" t="s">
        <v>138</v>
      </c>
      <c r="D152" s="138" t="s">
        <v>140</v>
      </c>
      <c r="E152" s="139"/>
      <c r="F152" s="43" t="str">
        <f>VLOOKUP(C152,'[2]Acha Air Sales Price List'!$B$1:$D$65536,3,FALSE)</f>
        <v>Pack of 10 PVD plated steel cones - 2mm * 1.2mm threading (16g)</v>
      </c>
      <c r="G152" s="21">
        <f>ROUND(IF(ISBLANK(C152),0,VLOOKUP(C152,'[2]Acha Air Sales Price List'!$B$1:$X$65536,12,FALSE)*$L$14),2)</f>
        <v>91.98</v>
      </c>
      <c r="H152" s="22">
        <f t="shared" si="3"/>
        <v>91.98</v>
      </c>
      <c r="I152" s="14"/>
    </row>
    <row r="153" spans="1:9" ht="35.1" customHeight="1">
      <c r="A153" s="13"/>
      <c r="B153" s="1">
        <v>4</v>
      </c>
      <c r="C153" s="36" t="s">
        <v>145</v>
      </c>
      <c r="D153" s="138" t="s">
        <v>63</v>
      </c>
      <c r="E153" s="139"/>
      <c r="F153" s="43" t="str">
        <f>VLOOKUP(C153,'[2]Acha Air Sales Price List'!$B$1:$D$65536,3,FALSE)</f>
        <v>Stainless steel engravable thin band ring</v>
      </c>
      <c r="G153" s="21">
        <f>ROUND(IF(ISBLANK(C153),0,VLOOKUP(C153,'[2]Acha Air Sales Price List'!$B$1:$X$65536,12,FALSE)*$L$14),2)</f>
        <v>35.43</v>
      </c>
      <c r="H153" s="22">
        <f t="shared" si="3"/>
        <v>141.72</v>
      </c>
      <c r="I153" s="14"/>
    </row>
    <row r="154" spans="1:9" ht="35.1" customHeight="1">
      <c r="A154" s="13"/>
      <c r="B154" s="1">
        <v>3</v>
      </c>
      <c r="C154" s="38" t="s">
        <v>145</v>
      </c>
      <c r="D154" s="138" t="s">
        <v>68</v>
      </c>
      <c r="E154" s="139"/>
      <c r="F154" s="43" t="str">
        <f>VLOOKUP(C154,'[2]Acha Air Sales Price List'!$B$1:$D$65536,3,FALSE)</f>
        <v>Stainless steel engravable thin band ring</v>
      </c>
      <c r="G154" s="21">
        <f>ROUND(IF(ISBLANK(C154),0,VLOOKUP(C154,'[2]Acha Air Sales Price List'!$B$1:$X$65536,12,FALSE)*$L$14),2)</f>
        <v>35.43</v>
      </c>
      <c r="H154" s="22">
        <f t="shared" si="3"/>
        <v>106.29</v>
      </c>
      <c r="I154" s="14"/>
    </row>
    <row r="155" spans="1:9" ht="35.1" customHeight="1">
      <c r="A155" s="13"/>
      <c r="B155" s="1">
        <v>3</v>
      </c>
      <c r="C155" s="38" t="s">
        <v>145</v>
      </c>
      <c r="D155" s="138" t="s">
        <v>61</v>
      </c>
      <c r="E155" s="139"/>
      <c r="F155" s="43" t="str">
        <f>VLOOKUP(C155,'[2]Acha Air Sales Price List'!$B$1:$D$65536,3,FALSE)</f>
        <v>Stainless steel engravable thin band ring</v>
      </c>
      <c r="G155" s="21">
        <f>ROUND(IF(ISBLANK(C155),0,VLOOKUP(C155,'[2]Acha Air Sales Price List'!$B$1:$X$65536,12,FALSE)*$L$14),2)</f>
        <v>35.43</v>
      </c>
      <c r="H155" s="22">
        <f t="shared" si="3"/>
        <v>106.29</v>
      </c>
      <c r="I155" s="14"/>
    </row>
    <row r="156" spans="1:9" ht="35.1" customHeight="1">
      <c r="A156" s="13"/>
      <c r="B156" s="1">
        <v>3</v>
      </c>
      <c r="C156" s="38" t="s">
        <v>145</v>
      </c>
      <c r="D156" s="138" t="s">
        <v>58</v>
      </c>
      <c r="E156" s="139"/>
      <c r="F156" s="43" t="str">
        <f>VLOOKUP(C156,'[2]Acha Air Sales Price List'!$B$1:$D$65536,3,FALSE)</f>
        <v>Stainless steel engravable thin band ring</v>
      </c>
      <c r="G156" s="21">
        <f>ROUND(IF(ISBLANK(C156),0,VLOOKUP(C156,'[2]Acha Air Sales Price List'!$B$1:$X$65536,12,FALSE)*$L$14),2)</f>
        <v>35.43</v>
      </c>
      <c r="H156" s="22">
        <f t="shared" si="3"/>
        <v>106.29</v>
      </c>
      <c r="I156" s="14"/>
    </row>
    <row r="157" spans="1:9" ht="35.1" customHeight="1">
      <c r="A157" s="13"/>
      <c r="B157" s="1">
        <v>3</v>
      </c>
      <c r="C157" s="38" t="s">
        <v>145</v>
      </c>
      <c r="D157" s="138" t="s">
        <v>62</v>
      </c>
      <c r="E157" s="139"/>
      <c r="F157" s="43" t="str">
        <f>VLOOKUP(C157,'[2]Acha Air Sales Price List'!$B$1:$D$65536,3,FALSE)</f>
        <v>Stainless steel engravable thin band ring</v>
      </c>
      <c r="G157" s="21">
        <f>ROUND(IF(ISBLANK(C157),0,VLOOKUP(C157,'[2]Acha Air Sales Price List'!$B$1:$X$65536,12,FALSE)*$L$14),2)</f>
        <v>35.43</v>
      </c>
      <c r="H157" s="22">
        <f t="shared" si="3"/>
        <v>106.29</v>
      </c>
      <c r="I157" s="14"/>
    </row>
    <row r="158" spans="1:9" ht="12.4" hidden="1" customHeight="1">
      <c r="A158" s="13"/>
      <c r="B158" s="1"/>
      <c r="C158" s="36"/>
      <c r="D158" s="138"/>
      <c r="E158" s="139"/>
      <c r="F158" s="43" t="str">
        <f>VLOOKUP(C158,'[2]Acha Air Sales Price List'!$B$1:$D$65536,3,FALSE)</f>
        <v>first line keep open</v>
      </c>
      <c r="G158" s="21">
        <f>ROUND(IF(ISBLANK(C158),0,VLOOKUP(C158,'[2]Acha Air Sales Price List'!$B$1:$X$65536,12,FALSE)*$L$14),2)</f>
        <v>0</v>
      </c>
      <c r="H158" s="22">
        <f t="shared" si="3"/>
        <v>0</v>
      </c>
      <c r="I158" s="14"/>
    </row>
    <row r="159" spans="1:9" ht="12.4" hidden="1" customHeight="1">
      <c r="A159" s="13"/>
      <c r="B159" s="1"/>
      <c r="C159" s="36"/>
      <c r="D159" s="138"/>
      <c r="E159" s="139"/>
      <c r="F159" s="43" t="str">
        <f>VLOOKUP(C159,'[2]Acha Air Sales Price List'!$B$1:$D$65536,3,FALSE)</f>
        <v>first line keep open</v>
      </c>
      <c r="G159" s="21">
        <f>ROUND(IF(ISBLANK(C159),0,VLOOKUP(C159,'[2]Acha Air Sales Price List'!$B$1:$X$65536,12,FALSE)*$L$14),2)</f>
        <v>0</v>
      </c>
      <c r="H159" s="22">
        <f t="shared" si="3"/>
        <v>0</v>
      </c>
      <c r="I159" s="14"/>
    </row>
    <row r="160" spans="1:9" ht="12.4" hidden="1" customHeight="1">
      <c r="A160" s="13"/>
      <c r="B160" s="1"/>
      <c r="C160" s="36"/>
      <c r="D160" s="138"/>
      <c r="E160" s="139"/>
      <c r="F160" s="43" t="str">
        <f>VLOOKUP(C160,'[2]Acha Air Sales Price List'!$B$1:$D$65536,3,FALSE)</f>
        <v>first line keep open</v>
      </c>
      <c r="G160" s="21">
        <f>ROUND(IF(ISBLANK(C160),0,VLOOKUP(C160,'[2]Acha Air Sales Price List'!$B$1:$X$65536,12,FALSE)*$L$14),2)</f>
        <v>0</v>
      </c>
      <c r="H160" s="22">
        <f t="shared" si="3"/>
        <v>0</v>
      </c>
      <c r="I160" s="14"/>
    </row>
    <row r="161" spans="1:9" ht="12.4" hidden="1" customHeight="1">
      <c r="A161" s="13"/>
      <c r="B161" s="1"/>
      <c r="C161" s="36"/>
      <c r="D161" s="138"/>
      <c r="E161" s="139"/>
      <c r="F161" s="43" t="str">
        <f>VLOOKUP(C161,'[2]Acha Air Sales Price List'!$B$1:$D$65536,3,FALSE)</f>
        <v>first line keep open</v>
      </c>
      <c r="G161" s="21">
        <f>ROUND(IF(ISBLANK(C161),0,VLOOKUP(C161,'[2]Acha Air Sales Price List'!$B$1:$X$65536,12,FALSE)*$L$14),2)</f>
        <v>0</v>
      </c>
      <c r="H161" s="22">
        <f t="shared" si="3"/>
        <v>0</v>
      </c>
      <c r="I161" s="14"/>
    </row>
    <row r="162" spans="1:9" ht="12.4" hidden="1" customHeight="1">
      <c r="A162" s="13"/>
      <c r="B162" s="1"/>
      <c r="C162" s="36"/>
      <c r="D162" s="138"/>
      <c r="E162" s="139"/>
      <c r="F162" s="43" t="str">
        <f>VLOOKUP(C162,'[2]Acha Air Sales Price List'!$B$1:$D$65536,3,FALSE)</f>
        <v>first line keep open</v>
      </c>
      <c r="G162" s="21">
        <f>ROUND(IF(ISBLANK(C162),0,VLOOKUP(C162,'[2]Acha Air Sales Price List'!$B$1:$X$65536,12,FALSE)*$L$14),2)</f>
        <v>0</v>
      </c>
      <c r="H162" s="22">
        <f t="shared" si="3"/>
        <v>0</v>
      </c>
      <c r="I162" s="14"/>
    </row>
    <row r="163" spans="1:9" ht="12.4" hidden="1" customHeight="1">
      <c r="A163" s="13"/>
      <c r="B163" s="1"/>
      <c r="C163" s="36"/>
      <c r="D163" s="138"/>
      <c r="E163" s="139"/>
      <c r="F163" s="43" t="str">
        <f>VLOOKUP(C163,'[2]Acha Air Sales Price List'!$B$1:$D$65536,3,FALSE)</f>
        <v>first line keep open</v>
      </c>
      <c r="G163" s="21">
        <f>ROUND(IF(ISBLANK(C163),0,VLOOKUP(C163,'[2]Acha Air Sales Price List'!$B$1:$X$65536,12,FALSE)*$L$14),2)</f>
        <v>0</v>
      </c>
      <c r="H163" s="22">
        <f t="shared" si="3"/>
        <v>0</v>
      </c>
      <c r="I163" s="14"/>
    </row>
    <row r="164" spans="1:9" ht="12.4" hidden="1" customHeight="1">
      <c r="A164" s="13"/>
      <c r="B164" s="1"/>
      <c r="C164" s="36"/>
      <c r="D164" s="138"/>
      <c r="E164" s="139"/>
      <c r="F164" s="43" t="str">
        <f>VLOOKUP(C164,'[2]Acha Air Sales Price List'!$B$1:$D$65536,3,FALSE)</f>
        <v>first line keep open</v>
      </c>
      <c r="G164" s="21">
        <f>ROUND(IF(ISBLANK(C164),0,VLOOKUP(C164,'[2]Acha Air Sales Price List'!$B$1:$X$65536,12,FALSE)*$L$14),2)</f>
        <v>0</v>
      </c>
      <c r="H164" s="22">
        <f t="shared" si="3"/>
        <v>0</v>
      </c>
      <c r="I164" s="14"/>
    </row>
    <row r="165" spans="1:9" ht="12.4" hidden="1" customHeight="1">
      <c r="A165" s="13"/>
      <c r="B165" s="1"/>
      <c r="C165" s="36"/>
      <c r="D165" s="138"/>
      <c r="E165" s="139"/>
      <c r="F165" s="43" t="str">
        <f>VLOOKUP(C165,'[2]Acha Air Sales Price List'!$B$1:$D$65536,3,FALSE)</f>
        <v>first line keep open</v>
      </c>
      <c r="G165" s="21">
        <f>ROUND(IF(ISBLANK(C165),0,VLOOKUP(C165,'[2]Acha Air Sales Price List'!$B$1:$X$65536,12,FALSE)*$L$14),2)</f>
        <v>0</v>
      </c>
      <c r="H165" s="22">
        <f t="shared" si="3"/>
        <v>0</v>
      </c>
      <c r="I165" s="14"/>
    </row>
    <row r="166" spans="1:9" ht="12.4" hidden="1" customHeight="1">
      <c r="A166" s="13"/>
      <c r="B166" s="1"/>
      <c r="C166" s="36"/>
      <c r="D166" s="138"/>
      <c r="E166" s="139"/>
      <c r="F166" s="43" t="str">
        <f>VLOOKUP(C166,'[2]Acha Air Sales Price List'!$B$1:$D$65536,3,FALSE)</f>
        <v>first line keep open</v>
      </c>
      <c r="G166" s="21">
        <f>ROUND(IF(ISBLANK(C166),0,VLOOKUP(C166,'[2]Acha Air Sales Price List'!$B$1:$X$65536,12,FALSE)*$L$14),2)</f>
        <v>0</v>
      </c>
      <c r="H166" s="22">
        <f t="shared" si="3"/>
        <v>0</v>
      </c>
      <c r="I166" s="14"/>
    </row>
    <row r="167" spans="1:9" ht="12.4" hidden="1" customHeight="1">
      <c r="A167" s="13"/>
      <c r="B167" s="1"/>
      <c r="C167" s="36"/>
      <c r="D167" s="138"/>
      <c r="E167" s="139"/>
      <c r="F167" s="43" t="str">
        <f>VLOOKUP(C167,'[2]Acha Air Sales Price List'!$B$1:$D$65536,3,FALSE)</f>
        <v>first line keep open</v>
      </c>
      <c r="G167" s="21">
        <f>ROUND(IF(ISBLANK(C167),0,VLOOKUP(C167,'[2]Acha Air Sales Price List'!$B$1:$X$65536,12,FALSE)*$L$14),2)</f>
        <v>0</v>
      </c>
      <c r="H167" s="22">
        <f t="shared" si="3"/>
        <v>0</v>
      </c>
      <c r="I167" s="14"/>
    </row>
    <row r="168" spans="1:9" ht="12.4" hidden="1" customHeight="1">
      <c r="A168" s="13"/>
      <c r="B168" s="1"/>
      <c r="C168" s="36"/>
      <c r="D168" s="138"/>
      <c r="E168" s="139"/>
      <c r="F168" s="43" t="str">
        <f>VLOOKUP(C168,'[2]Acha Air Sales Price List'!$B$1:$D$65536,3,FALSE)</f>
        <v>first line keep open</v>
      </c>
      <c r="G168" s="21">
        <f>ROUND(IF(ISBLANK(C168),0,VLOOKUP(C168,'[2]Acha Air Sales Price List'!$B$1:$X$65536,12,FALSE)*$L$14),2)</f>
        <v>0</v>
      </c>
      <c r="H168" s="22">
        <f t="shared" si="3"/>
        <v>0</v>
      </c>
      <c r="I168" s="14"/>
    </row>
    <row r="169" spans="1:9" ht="12.4" hidden="1" customHeight="1">
      <c r="A169" s="13"/>
      <c r="B169" s="1"/>
      <c r="C169" s="36"/>
      <c r="D169" s="138"/>
      <c r="E169" s="139"/>
      <c r="F169" s="43" t="str">
        <f>VLOOKUP(C169,'[2]Acha Air Sales Price List'!$B$1:$D$65536,3,FALSE)</f>
        <v>first line keep open</v>
      </c>
      <c r="G169" s="21">
        <f>ROUND(IF(ISBLANK(C169),0,VLOOKUP(C169,'[2]Acha Air Sales Price List'!$B$1:$X$65536,12,FALSE)*$L$14),2)</f>
        <v>0</v>
      </c>
      <c r="H169" s="22">
        <f t="shared" si="3"/>
        <v>0</v>
      </c>
      <c r="I169" s="14"/>
    </row>
    <row r="170" spans="1:9" ht="12.4" hidden="1" customHeight="1">
      <c r="A170" s="13"/>
      <c r="B170" s="1"/>
      <c r="C170" s="36"/>
      <c r="D170" s="138"/>
      <c r="E170" s="139"/>
      <c r="F170" s="43" t="str">
        <f>VLOOKUP(C170,'[2]Acha Air Sales Price List'!$B$1:$D$65536,3,FALSE)</f>
        <v>first line keep open</v>
      </c>
      <c r="G170" s="21">
        <f>ROUND(IF(ISBLANK(C170),0,VLOOKUP(C170,'[2]Acha Air Sales Price List'!$B$1:$X$65536,12,FALSE)*$L$14),2)</f>
        <v>0</v>
      </c>
      <c r="H170" s="22">
        <f t="shared" si="3"/>
        <v>0</v>
      </c>
      <c r="I170" s="14"/>
    </row>
    <row r="171" spans="1:9" ht="12.4" hidden="1" customHeight="1">
      <c r="A171" s="13"/>
      <c r="B171" s="1"/>
      <c r="C171" s="36"/>
      <c r="D171" s="138"/>
      <c r="E171" s="139"/>
      <c r="F171" s="43" t="str">
        <f>VLOOKUP(C171,'[2]Acha Air Sales Price List'!$B$1:$D$65536,3,FALSE)</f>
        <v>first line keep open</v>
      </c>
      <c r="G171" s="21">
        <f>ROUND(IF(ISBLANK(C171),0,VLOOKUP(C171,'[2]Acha Air Sales Price List'!$B$1:$X$65536,12,FALSE)*$L$14),2)</f>
        <v>0</v>
      </c>
      <c r="H171" s="22">
        <f t="shared" si="3"/>
        <v>0</v>
      </c>
      <c r="I171" s="14"/>
    </row>
    <row r="172" spans="1:9" ht="12.4" hidden="1" customHeight="1">
      <c r="A172" s="13"/>
      <c r="B172" s="1"/>
      <c r="C172" s="36"/>
      <c r="D172" s="138"/>
      <c r="E172" s="139"/>
      <c r="F172" s="43" t="str">
        <f>VLOOKUP(C172,'[2]Acha Air Sales Price List'!$B$1:$D$65536,3,FALSE)</f>
        <v>first line keep open</v>
      </c>
      <c r="G172" s="21">
        <f>ROUND(IF(ISBLANK(C172),0,VLOOKUP(C172,'[2]Acha Air Sales Price List'!$B$1:$X$65536,12,FALSE)*$L$14),2)</f>
        <v>0</v>
      </c>
      <c r="H172" s="22">
        <f t="shared" si="3"/>
        <v>0</v>
      </c>
      <c r="I172" s="14"/>
    </row>
    <row r="173" spans="1:9" ht="12.4" hidden="1" customHeight="1">
      <c r="A173" s="13"/>
      <c r="B173" s="1"/>
      <c r="C173" s="36"/>
      <c r="D173" s="138"/>
      <c r="E173" s="139"/>
      <c r="F173" s="43" t="str">
        <f>VLOOKUP(C173,'[2]Acha Air Sales Price List'!$B$1:$D$65536,3,FALSE)</f>
        <v>first line keep open</v>
      </c>
      <c r="G173" s="21">
        <f>ROUND(IF(ISBLANK(C173),0,VLOOKUP(C173,'[2]Acha Air Sales Price List'!$B$1:$X$65536,12,FALSE)*$L$14),2)</f>
        <v>0</v>
      </c>
      <c r="H173" s="22">
        <f t="shared" si="3"/>
        <v>0</v>
      </c>
      <c r="I173" s="14"/>
    </row>
    <row r="174" spans="1:9" ht="12.4" hidden="1" customHeight="1">
      <c r="A174" s="13"/>
      <c r="B174" s="1"/>
      <c r="C174" s="36"/>
      <c r="D174" s="138"/>
      <c r="E174" s="139"/>
      <c r="F174" s="43" t="str">
        <f>VLOOKUP(C174,'[2]Acha Air Sales Price List'!$B$1:$D$65536,3,FALSE)</f>
        <v>first line keep open</v>
      </c>
      <c r="G174" s="21">
        <f>ROUND(IF(ISBLANK(C174),0,VLOOKUP(C174,'[2]Acha Air Sales Price List'!$B$1:$X$65536,12,FALSE)*$L$14),2)</f>
        <v>0</v>
      </c>
      <c r="H174" s="22">
        <f t="shared" si="3"/>
        <v>0</v>
      </c>
      <c r="I174" s="14"/>
    </row>
    <row r="175" spans="1:9" ht="12.4" hidden="1" customHeight="1">
      <c r="A175" s="13"/>
      <c r="B175" s="1"/>
      <c r="C175" s="36"/>
      <c r="D175" s="138"/>
      <c r="E175" s="139"/>
      <c r="F175" s="43" t="str">
        <f>VLOOKUP(C175,'[2]Acha Air Sales Price List'!$B$1:$D$65536,3,FALSE)</f>
        <v>first line keep open</v>
      </c>
      <c r="G175" s="21">
        <f>ROUND(IF(ISBLANK(C175),0,VLOOKUP(C175,'[2]Acha Air Sales Price List'!$B$1:$X$65536,12,FALSE)*$L$14),2)</f>
        <v>0</v>
      </c>
      <c r="H175" s="22">
        <f t="shared" si="3"/>
        <v>0</v>
      </c>
      <c r="I175" s="14"/>
    </row>
    <row r="176" spans="1:9" ht="12.4" hidden="1" customHeight="1">
      <c r="A176" s="13"/>
      <c r="B176" s="1"/>
      <c r="C176" s="36"/>
      <c r="D176" s="138"/>
      <c r="E176" s="139"/>
      <c r="F176" s="43" t="str">
        <f>VLOOKUP(C176,'[2]Acha Air Sales Price List'!$B$1:$D$65536,3,FALSE)</f>
        <v>first line keep open</v>
      </c>
      <c r="G176" s="21">
        <f>ROUND(IF(ISBLANK(C176),0,VLOOKUP(C176,'[2]Acha Air Sales Price List'!$B$1:$X$65536,12,FALSE)*$L$14),2)</f>
        <v>0</v>
      </c>
      <c r="H176" s="22">
        <f t="shared" si="3"/>
        <v>0</v>
      </c>
      <c r="I176" s="14"/>
    </row>
    <row r="177" spans="1:9" ht="12.4" hidden="1" customHeight="1">
      <c r="A177" s="13"/>
      <c r="B177" s="1"/>
      <c r="C177" s="37"/>
      <c r="D177" s="138"/>
      <c r="E177" s="139"/>
      <c r="F177" s="43" t="str">
        <f>VLOOKUP(C177,'[2]Acha Air Sales Price List'!$B$1:$D$65536,3,FALSE)</f>
        <v>first line keep open</v>
      </c>
      <c r="G177" s="21">
        <f>ROUND(IF(ISBLANK(C177),0,VLOOKUP(C177,'[2]Acha Air Sales Price List'!$B$1:$X$65536,12,FALSE)*$L$14),2)</f>
        <v>0</v>
      </c>
      <c r="H177" s="22">
        <f>ROUND(IF(ISNUMBER(B177), G177*B177, 0),5)</f>
        <v>0</v>
      </c>
      <c r="I177" s="14"/>
    </row>
    <row r="178" spans="1:9" ht="12" hidden="1" customHeight="1">
      <c r="A178" s="13"/>
      <c r="B178" s="1"/>
      <c r="C178" s="36"/>
      <c r="D178" s="138"/>
      <c r="E178" s="139"/>
      <c r="F178" s="43" t="str">
        <f>VLOOKUP(C178,'[2]Acha Air Sales Price List'!$B$1:$D$65536,3,FALSE)</f>
        <v>first line keep open</v>
      </c>
      <c r="G178" s="21">
        <f>ROUND(IF(ISBLANK(C178),0,VLOOKUP(C178,'[2]Acha Air Sales Price List'!$B$1:$X$65536,12,FALSE)*$L$14),2)</f>
        <v>0</v>
      </c>
      <c r="H178" s="22">
        <f t="shared" ref="H178:H232" si="4">ROUND(IF(ISNUMBER(B178), G178*B178, 0),5)</f>
        <v>0</v>
      </c>
      <c r="I178" s="14"/>
    </row>
    <row r="179" spans="1:9" ht="12.4" hidden="1" customHeight="1">
      <c r="A179" s="13"/>
      <c r="B179" s="1"/>
      <c r="C179" s="36"/>
      <c r="D179" s="138"/>
      <c r="E179" s="139"/>
      <c r="F179" s="43" t="str">
        <f>VLOOKUP(C179,'[2]Acha Air Sales Price List'!$B$1:$D$65536,3,FALSE)</f>
        <v>first line keep open</v>
      </c>
      <c r="G179" s="21">
        <f>ROUND(IF(ISBLANK(C179),0,VLOOKUP(C179,'[2]Acha Air Sales Price List'!$B$1:$X$65536,12,FALSE)*$L$14),2)</f>
        <v>0</v>
      </c>
      <c r="H179" s="22">
        <f t="shared" si="4"/>
        <v>0</v>
      </c>
      <c r="I179" s="14"/>
    </row>
    <row r="180" spans="1:9" ht="12.4" hidden="1" customHeight="1">
      <c r="A180" s="13"/>
      <c r="B180" s="1"/>
      <c r="C180" s="36"/>
      <c r="D180" s="138"/>
      <c r="E180" s="139"/>
      <c r="F180" s="43" t="str">
        <f>VLOOKUP(C180,'[2]Acha Air Sales Price List'!$B$1:$D$65536,3,FALSE)</f>
        <v>first line keep open</v>
      </c>
      <c r="G180" s="21">
        <f>ROUND(IF(ISBLANK(C180),0,VLOOKUP(C180,'[2]Acha Air Sales Price List'!$B$1:$X$65536,12,FALSE)*$L$14),2)</f>
        <v>0</v>
      </c>
      <c r="H180" s="22">
        <f t="shared" si="4"/>
        <v>0</v>
      </c>
      <c r="I180" s="14"/>
    </row>
    <row r="181" spans="1:9" ht="12.4" hidden="1" customHeight="1">
      <c r="A181" s="13"/>
      <c r="B181" s="1"/>
      <c r="C181" s="36"/>
      <c r="D181" s="138"/>
      <c r="E181" s="139"/>
      <c r="F181" s="43" t="str">
        <f>VLOOKUP(C181,'[2]Acha Air Sales Price List'!$B$1:$D$65536,3,FALSE)</f>
        <v>first line keep open</v>
      </c>
      <c r="G181" s="21">
        <f>ROUND(IF(ISBLANK(C181),0,VLOOKUP(C181,'[2]Acha Air Sales Price List'!$B$1:$X$65536,12,FALSE)*$L$14),2)</f>
        <v>0</v>
      </c>
      <c r="H181" s="22">
        <f t="shared" si="4"/>
        <v>0</v>
      </c>
      <c r="I181" s="14"/>
    </row>
    <row r="182" spans="1:9" ht="12.4" hidden="1" customHeight="1">
      <c r="A182" s="13"/>
      <c r="B182" s="1"/>
      <c r="C182" s="36"/>
      <c r="D182" s="138"/>
      <c r="E182" s="139"/>
      <c r="F182" s="43" t="str">
        <f>VLOOKUP(C182,'[2]Acha Air Sales Price List'!$B$1:$D$65536,3,FALSE)</f>
        <v>first line keep open</v>
      </c>
      <c r="G182" s="21">
        <f>ROUND(IF(ISBLANK(C182),0,VLOOKUP(C182,'[2]Acha Air Sales Price List'!$B$1:$X$65536,12,FALSE)*$L$14),2)</f>
        <v>0</v>
      </c>
      <c r="H182" s="22">
        <f t="shared" si="4"/>
        <v>0</v>
      </c>
      <c r="I182" s="14"/>
    </row>
    <row r="183" spans="1:9" ht="12.4" hidden="1" customHeight="1">
      <c r="A183" s="13"/>
      <c r="B183" s="1"/>
      <c r="C183" s="36"/>
      <c r="D183" s="138"/>
      <c r="E183" s="139"/>
      <c r="F183" s="43" t="str">
        <f>VLOOKUP(C183,'[2]Acha Air Sales Price List'!$B$1:$D$65536,3,FALSE)</f>
        <v>first line keep open</v>
      </c>
      <c r="G183" s="21">
        <f>ROUND(IF(ISBLANK(C183),0,VLOOKUP(C183,'[2]Acha Air Sales Price List'!$B$1:$X$65536,12,FALSE)*$L$14),2)</f>
        <v>0</v>
      </c>
      <c r="H183" s="22">
        <f t="shared" si="4"/>
        <v>0</v>
      </c>
      <c r="I183" s="14"/>
    </row>
    <row r="184" spans="1:9" ht="12.4" hidden="1" customHeight="1">
      <c r="A184" s="13"/>
      <c r="B184" s="1"/>
      <c r="C184" s="36"/>
      <c r="D184" s="138"/>
      <c r="E184" s="139"/>
      <c r="F184" s="43" t="str">
        <f>VLOOKUP(C184,'[2]Acha Air Sales Price List'!$B$1:$D$65536,3,FALSE)</f>
        <v>first line keep open</v>
      </c>
      <c r="G184" s="21">
        <f>ROUND(IF(ISBLANK(C184),0,VLOOKUP(C184,'[2]Acha Air Sales Price List'!$B$1:$X$65536,12,FALSE)*$L$14),2)</f>
        <v>0</v>
      </c>
      <c r="H184" s="22">
        <f t="shared" si="4"/>
        <v>0</v>
      </c>
      <c r="I184" s="14"/>
    </row>
    <row r="185" spans="1:9" ht="12.4" hidden="1" customHeight="1">
      <c r="A185" s="13"/>
      <c r="B185" s="1"/>
      <c r="C185" s="36"/>
      <c r="D185" s="138"/>
      <c r="E185" s="139"/>
      <c r="F185" s="43" t="str">
        <f>VLOOKUP(C185,'[2]Acha Air Sales Price List'!$B$1:$D$65536,3,FALSE)</f>
        <v>first line keep open</v>
      </c>
      <c r="G185" s="21">
        <f>ROUND(IF(ISBLANK(C185),0,VLOOKUP(C185,'[2]Acha Air Sales Price List'!$B$1:$X$65536,12,FALSE)*$L$14),2)</f>
        <v>0</v>
      </c>
      <c r="H185" s="22">
        <f t="shared" si="4"/>
        <v>0</v>
      </c>
      <c r="I185" s="14"/>
    </row>
    <row r="186" spans="1:9" ht="12.4" hidden="1" customHeight="1">
      <c r="A186" s="13"/>
      <c r="B186" s="1"/>
      <c r="C186" s="36"/>
      <c r="D186" s="138"/>
      <c r="E186" s="139"/>
      <c r="F186" s="43" t="str">
        <f>VLOOKUP(C186,'[2]Acha Air Sales Price List'!$B$1:$D$65536,3,FALSE)</f>
        <v>first line keep open</v>
      </c>
      <c r="G186" s="21">
        <f>ROUND(IF(ISBLANK(C186),0,VLOOKUP(C186,'[2]Acha Air Sales Price List'!$B$1:$X$65536,12,FALSE)*$L$14),2)</f>
        <v>0</v>
      </c>
      <c r="H186" s="22">
        <f t="shared" si="4"/>
        <v>0</v>
      </c>
      <c r="I186" s="14"/>
    </row>
    <row r="187" spans="1:9" ht="12.4" hidden="1" customHeight="1">
      <c r="A187" s="13"/>
      <c r="B187" s="1"/>
      <c r="C187" s="36"/>
      <c r="D187" s="138"/>
      <c r="E187" s="139"/>
      <c r="F187" s="43" t="str">
        <f>VLOOKUP(C187,'[2]Acha Air Sales Price List'!$B$1:$D$65536,3,FALSE)</f>
        <v>first line keep open</v>
      </c>
      <c r="G187" s="21">
        <f>ROUND(IF(ISBLANK(C187),0,VLOOKUP(C187,'[2]Acha Air Sales Price List'!$B$1:$X$65536,12,FALSE)*$L$14),2)</f>
        <v>0</v>
      </c>
      <c r="H187" s="22">
        <f t="shared" si="4"/>
        <v>0</v>
      </c>
      <c r="I187" s="14"/>
    </row>
    <row r="188" spans="1:9" ht="12.4" hidden="1" customHeight="1">
      <c r="A188" s="13"/>
      <c r="B188" s="1"/>
      <c r="C188" s="36"/>
      <c r="D188" s="138"/>
      <c r="E188" s="139"/>
      <c r="F188" s="43" t="str">
        <f>VLOOKUP(C188,'[2]Acha Air Sales Price List'!$B$1:$D$65536,3,FALSE)</f>
        <v>first line keep open</v>
      </c>
      <c r="G188" s="21">
        <f>ROUND(IF(ISBLANK(C188),0,VLOOKUP(C188,'[2]Acha Air Sales Price List'!$B$1:$X$65536,12,FALSE)*$L$14),2)</f>
        <v>0</v>
      </c>
      <c r="H188" s="22">
        <f t="shared" si="4"/>
        <v>0</v>
      </c>
      <c r="I188" s="14"/>
    </row>
    <row r="189" spans="1:9" ht="12.4" hidden="1" customHeight="1">
      <c r="A189" s="13"/>
      <c r="B189" s="1"/>
      <c r="C189" s="36"/>
      <c r="D189" s="138"/>
      <c r="E189" s="139"/>
      <c r="F189" s="43" t="str">
        <f>VLOOKUP(C189,'[2]Acha Air Sales Price List'!$B$1:$D$65536,3,FALSE)</f>
        <v>first line keep open</v>
      </c>
      <c r="G189" s="21">
        <f>ROUND(IF(ISBLANK(C189),0,VLOOKUP(C189,'[2]Acha Air Sales Price List'!$B$1:$X$65536,12,FALSE)*$L$14),2)</f>
        <v>0</v>
      </c>
      <c r="H189" s="22">
        <f t="shared" si="4"/>
        <v>0</v>
      </c>
      <c r="I189" s="14"/>
    </row>
    <row r="190" spans="1:9" ht="12.4" hidden="1" customHeight="1">
      <c r="A190" s="13"/>
      <c r="B190" s="1"/>
      <c r="C190" s="36"/>
      <c r="D190" s="138"/>
      <c r="E190" s="139"/>
      <c r="F190" s="43" t="str">
        <f>VLOOKUP(C190,'[2]Acha Air Sales Price List'!$B$1:$D$65536,3,FALSE)</f>
        <v>first line keep open</v>
      </c>
      <c r="G190" s="21">
        <f>ROUND(IF(ISBLANK(C190),0,VLOOKUP(C190,'[2]Acha Air Sales Price List'!$B$1:$X$65536,12,FALSE)*$L$14),2)</f>
        <v>0</v>
      </c>
      <c r="H190" s="22">
        <f t="shared" si="4"/>
        <v>0</v>
      </c>
      <c r="I190" s="14"/>
    </row>
    <row r="191" spans="1:9" ht="12.4" hidden="1" customHeight="1">
      <c r="A191" s="13"/>
      <c r="B191" s="1"/>
      <c r="C191" s="36"/>
      <c r="D191" s="138"/>
      <c r="E191" s="139"/>
      <c r="F191" s="43" t="str">
        <f>VLOOKUP(C191,'[2]Acha Air Sales Price List'!$B$1:$D$65536,3,FALSE)</f>
        <v>first line keep open</v>
      </c>
      <c r="G191" s="21">
        <f>ROUND(IF(ISBLANK(C191),0,VLOOKUP(C191,'[2]Acha Air Sales Price List'!$B$1:$X$65536,12,FALSE)*$L$14),2)</f>
        <v>0</v>
      </c>
      <c r="H191" s="22">
        <f t="shared" si="4"/>
        <v>0</v>
      </c>
      <c r="I191" s="14"/>
    </row>
    <row r="192" spans="1:9" ht="12.4" hidden="1" customHeight="1">
      <c r="A192" s="13"/>
      <c r="B192" s="1"/>
      <c r="C192" s="36"/>
      <c r="D192" s="138"/>
      <c r="E192" s="139"/>
      <c r="F192" s="43" t="str">
        <f>VLOOKUP(C192,'[2]Acha Air Sales Price List'!$B$1:$D$65536,3,FALSE)</f>
        <v>first line keep open</v>
      </c>
      <c r="G192" s="21">
        <f>ROUND(IF(ISBLANK(C192),0,VLOOKUP(C192,'[2]Acha Air Sales Price List'!$B$1:$X$65536,12,FALSE)*$L$14),2)</f>
        <v>0</v>
      </c>
      <c r="H192" s="22">
        <f t="shared" si="4"/>
        <v>0</v>
      </c>
      <c r="I192" s="14"/>
    </row>
    <row r="193" spans="1:9" ht="12.4" hidden="1" customHeight="1">
      <c r="A193" s="13"/>
      <c r="B193" s="1"/>
      <c r="C193" s="37"/>
      <c r="D193" s="138"/>
      <c r="E193" s="139"/>
      <c r="F193" s="43" t="str">
        <f>VLOOKUP(C193,'[2]Acha Air Sales Price List'!$B$1:$D$65536,3,FALSE)</f>
        <v>first line keep open</v>
      </c>
      <c r="G193" s="21">
        <f>ROUND(IF(ISBLANK(C193),0,VLOOKUP(C193,'[2]Acha Air Sales Price List'!$B$1:$X$65536,12,FALSE)*$L$14),2)</f>
        <v>0</v>
      </c>
      <c r="H193" s="22">
        <f t="shared" si="4"/>
        <v>0</v>
      </c>
      <c r="I193" s="14"/>
    </row>
    <row r="194" spans="1:9" ht="12.4" hidden="1" customHeight="1">
      <c r="A194" s="13"/>
      <c r="B194" s="1"/>
      <c r="C194" s="37"/>
      <c r="D194" s="138"/>
      <c r="E194" s="139"/>
      <c r="F194" s="43" t="str">
        <f>VLOOKUP(C194,'[2]Acha Air Sales Price List'!$B$1:$D$65536,3,FALSE)</f>
        <v>first line keep open</v>
      </c>
      <c r="G194" s="21">
        <f>ROUND(IF(ISBLANK(C194),0,VLOOKUP(C194,'[2]Acha Air Sales Price List'!$B$1:$X$65536,12,FALSE)*$L$14),2)</f>
        <v>0</v>
      </c>
      <c r="H194" s="22">
        <f t="shared" si="4"/>
        <v>0</v>
      </c>
      <c r="I194" s="14"/>
    </row>
    <row r="195" spans="1:9" ht="12.4" hidden="1" customHeight="1">
      <c r="A195" s="13"/>
      <c r="B195" s="1"/>
      <c r="C195" s="36"/>
      <c r="D195" s="138"/>
      <c r="E195" s="139"/>
      <c r="F195" s="43" t="str">
        <f>VLOOKUP(C195,'[2]Acha Air Sales Price List'!$B$1:$D$65536,3,FALSE)</f>
        <v>first line keep open</v>
      </c>
      <c r="G195" s="21">
        <f>ROUND(IF(ISBLANK(C195),0,VLOOKUP(C195,'[2]Acha Air Sales Price List'!$B$1:$X$65536,12,FALSE)*$L$14),2)</f>
        <v>0</v>
      </c>
      <c r="H195" s="22">
        <f t="shared" si="4"/>
        <v>0</v>
      </c>
      <c r="I195" s="14"/>
    </row>
    <row r="196" spans="1:9" ht="12.4" hidden="1" customHeight="1">
      <c r="A196" s="13"/>
      <c r="B196" s="1"/>
      <c r="C196" s="36"/>
      <c r="D196" s="138"/>
      <c r="E196" s="139"/>
      <c r="F196" s="43" t="str">
        <f>VLOOKUP(C196,'[2]Acha Air Sales Price List'!$B$1:$D$65536,3,FALSE)</f>
        <v>first line keep open</v>
      </c>
      <c r="G196" s="21">
        <f>ROUND(IF(ISBLANK(C196),0,VLOOKUP(C196,'[2]Acha Air Sales Price List'!$B$1:$X$65536,12,FALSE)*$L$14),2)</f>
        <v>0</v>
      </c>
      <c r="H196" s="22">
        <f t="shared" si="4"/>
        <v>0</v>
      </c>
      <c r="I196" s="14"/>
    </row>
    <row r="197" spans="1:9" ht="12.4" hidden="1" customHeight="1">
      <c r="A197" s="13"/>
      <c r="B197" s="1"/>
      <c r="C197" s="36"/>
      <c r="D197" s="138"/>
      <c r="E197" s="139"/>
      <c r="F197" s="43" t="str">
        <f>VLOOKUP(C197,'[2]Acha Air Sales Price List'!$B$1:$D$65536,3,FALSE)</f>
        <v>first line keep open</v>
      </c>
      <c r="G197" s="21">
        <f>ROUND(IF(ISBLANK(C197),0,VLOOKUP(C197,'[2]Acha Air Sales Price List'!$B$1:$X$65536,12,FALSE)*$L$14),2)</f>
        <v>0</v>
      </c>
      <c r="H197" s="22">
        <f t="shared" si="4"/>
        <v>0</v>
      </c>
      <c r="I197" s="14"/>
    </row>
    <row r="198" spans="1:9" ht="12.4" hidden="1" customHeight="1">
      <c r="A198" s="13"/>
      <c r="B198" s="1"/>
      <c r="C198" s="36"/>
      <c r="D198" s="138"/>
      <c r="E198" s="139"/>
      <c r="F198" s="43" t="str">
        <f>VLOOKUP(C198,'[2]Acha Air Sales Price List'!$B$1:$D$65536,3,FALSE)</f>
        <v>first line keep open</v>
      </c>
      <c r="G198" s="21">
        <f>ROUND(IF(ISBLANK(C198),0,VLOOKUP(C198,'[2]Acha Air Sales Price List'!$B$1:$X$65536,12,FALSE)*$L$14),2)</f>
        <v>0</v>
      </c>
      <c r="H198" s="22">
        <f t="shared" si="4"/>
        <v>0</v>
      </c>
      <c r="I198" s="14"/>
    </row>
    <row r="199" spans="1:9" ht="12.4" hidden="1" customHeight="1">
      <c r="A199" s="13"/>
      <c r="B199" s="1"/>
      <c r="C199" s="36"/>
      <c r="D199" s="138"/>
      <c r="E199" s="139"/>
      <c r="F199" s="43" t="str">
        <f>VLOOKUP(C199,'[2]Acha Air Sales Price List'!$B$1:$D$65536,3,FALSE)</f>
        <v>first line keep open</v>
      </c>
      <c r="G199" s="21">
        <f>ROUND(IF(ISBLANK(C199),0,VLOOKUP(C199,'[2]Acha Air Sales Price List'!$B$1:$X$65536,12,FALSE)*$L$14),2)</f>
        <v>0</v>
      </c>
      <c r="H199" s="22">
        <f t="shared" si="4"/>
        <v>0</v>
      </c>
      <c r="I199" s="14"/>
    </row>
    <row r="200" spans="1:9" ht="12.4" hidden="1" customHeight="1">
      <c r="A200" s="13"/>
      <c r="B200" s="1"/>
      <c r="C200" s="36"/>
      <c r="D200" s="138"/>
      <c r="E200" s="139"/>
      <c r="F200" s="43" t="str">
        <f>VLOOKUP(C200,'[2]Acha Air Sales Price List'!$B$1:$D$65536,3,FALSE)</f>
        <v>first line keep open</v>
      </c>
      <c r="G200" s="21">
        <f>ROUND(IF(ISBLANK(C200),0,VLOOKUP(C200,'[2]Acha Air Sales Price List'!$B$1:$X$65536,12,FALSE)*$L$14),2)</f>
        <v>0</v>
      </c>
      <c r="H200" s="22">
        <f t="shared" si="4"/>
        <v>0</v>
      </c>
      <c r="I200" s="14"/>
    </row>
    <row r="201" spans="1:9" ht="12.4" hidden="1" customHeight="1">
      <c r="A201" s="13"/>
      <c r="B201" s="1"/>
      <c r="C201" s="36"/>
      <c r="D201" s="138"/>
      <c r="E201" s="139"/>
      <c r="F201" s="43" t="str">
        <f>VLOOKUP(C201,'[2]Acha Air Sales Price List'!$B$1:$D$65536,3,FALSE)</f>
        <v>first line keep open</v>
      </c>
      <c r="G201" s="21">
        <f>ROUND(IF(ISBLANK(C201),0,VLOOKUP(C201,'[2]Acha Air Sales Price List'!$B$1:$X$65536,12,FALSE)*$L$14),2)</f>
        <v>0</v>
      </c>
      <c r="H201" s="22">
        <f t="shared" si="4"/>
        <v>0</v>
      </c>
      <c r="I201" s="14"/>
    </row>
    <row r="202" spans="1:9" ht="12.4" hidden="1" customHeight="1">
      <c r="A202" s="13"/>
      <c r="B202" s="1"/>
      <c r="C202" s="36"/>
      <c r="D202" s="138"/>
      <c r="E202" s="139"/>
      <c r="F202" s="43" t="str">
        <f>VLOOKUP(C202,'[2]Acha Air Sales Price List'!$B$1:$D$65536,3,FALSE)</f>
        <v>first line keep open</v>
      </c>
      <c r="G202" s="21">
        <f>ROUND(IF(ISBLANK(C202),0,VLOOKUP(C202,'[2]Acha Air Sales Price List'!$B$1:$X$65536,12,FALSE)*$L$14),2)</f>
        <v>0</v>
      </c>
      <c r="H202" s="22">
        <f t="shared" si="4"/>
        <v>0</v>
      </c>
      <c r="I202" s="14"/>
    </row>
    <row r="203" spans="1:9" ht="12.4" hidden="1" customHeight="1">
      <c r="A203" s="13"/>
      <c r="B203" s="1"/>
      <c r="C203" s="36"/>
      <c r="D203" s="138"/>
      <c r="E203" s="139"/>
      <c r="F203" s="43" t="str">
        <f>VLOOKUP(C203,'[2]Acha Air Sales Price List'!$B$1:$D$65536,3,FALSE)</f>
        <v>first line keep open</v>
      </c>
      <c r="G203" s="21">
        <f>ROUND(IF(ISBLANK(C203),0,VLOOKUP(C203,'[2]Acha Air Sales Price List'!$B$1:$X$65536,12,FALSE)*$L$14),2)</f>
        <v>0</v>
      </c>
      <c r="H203" s="22">
        <f t="shared" si="4"/>
        <v>0</v>
      </c>
      <c r="I203" s="14"/>
    </row>
    <row r="204" spans="1:9" ht="12.4" hidden="1" customHeight="1">
      <c r="A204" s="13"/>
      <c r="B204" s="1"/>
      <c r="C204" s="36"/>
      <c r="D204" s="138"/>
      <c r="E204" s="139"/>
      <c r="F204" s="43" t="str">
        <f>VLOOKUP(C204,'[2]Acha Air Sales Price List'!$B$1:$D$65536,3,FALSE)</f>
        <v>first line keep open</v>
      </c>
      <c r="G204" s="21">
        <f>ROUND(IF(ISBLANK(C204),0,VLOOKUP(C204,'[2]Acha Air Sales Price List'!$B$1:$X$65536,12,FALSE)*$L$14),2)</f>
        <v>0</v>
      </c>
      <c r="H204" s="22">
        <f t="shared" si="4"/>
        <v>0</v>
      </c>
      <c r="I204" s="14"/>
    </row>
    <row r="205" spans="1:9" ht="12.4" hidden="1" customHeight="1">
      <c r="A205" s="13"/>
      <c r="B205" s="1"/>
      <c r="C205" s="37"/>
      <c r="D205" s="138"/>
      <c r="E205" s="139"/>
      <c r="F205" s="43" t="str">
        <f>VLOOKUP(C205,'[2]Acha Air Sales Price List'!$B$1:$D$65536,3,FALSE)</f>
        <v>first line keep open</v>
      </c>
      <c r="G205" s="21">
        <f>ROUND(IF(ISBLANK(C205),0,VLOOKUP(C205,'[2]Acha Air Sales Price List'!$B$1:$X$65536,12,FALSE)*$L$14),2)</f>
        <v>0</v>
      </c>
      <c r="H205" s="22">
        <f t="shared" si="4"/>
        <v>0</v>
      </c>
      <c r="I205" s="14"/>
    </row>
    <row r="206" spans="1:9" ht="12" hidden="1" customHeight="1">
      <c r="A206" s="13"/>
      <c r="B206" s="1"/>
      <c r="C206" s="36"/>
      <c r="D206" s="138"/>
      <c r="E206" s="139"/>
      <c r="F206" s="43" t="str">
        <f>VLOOKUP(C206,'[2]Acha Air Sales Price List'!$B$1:$D$65536,3,FALSE)</f>
        <v>first line keep open</v>
      </c>
      <c r="G206" s="21">
        <f>ROUND(IF(ISBLANK(C206),0,VLOOKUP(C206,'[2]Acha Air Sales Price List'!$B$1:$X$65536,12,FALSE)*$L$14),2)</f>
        <v>0</v>
      </c>
      <c r="H206" s="22">
        <f t="shared" si="4"/>
        <v>0</v>
      </c>
      <c r="I206" s="14"/>
    </row>
    <row r="207" spans="1:9" ht="12.4" hidden="1" customHeight="1">
      <c r="A207" s="13"/>
      <c r="B207" s="1"/>
      <c r="C207" s="36"/>
      <c r="D207" s="138"/>
      <c r="E207" s="139"/>
      <c r="F207" s="43" t="str">
        <f>VLOOKUP(C207,'[2]Acha Air Sales Price List'!$B$1:$D$65536,3,FALSE)</f>
        <v>first line keep open</v>
      </c>
      <c r="G207" s="21">
        <f>ROUND(IF(ISBLANK(C207),0,VLOOKUP(C207,'[2]Acha Air Sales Price List'!$B$1:$X$65536,12,FALSE)*$L$14),2)</f>
        <v>0</v>
      </c>
      <c r="H207" s="22">
        <f t="shared" si="4"/>
        <v>0</v>
      </c>
      <c r="I207" s="14"/>
    </row>
    <row r="208" spans="1:9" ht="12.4" hidden="1" customHeight="1">
      <c r="A208" s="13"/>
      <c r="B208" s="1"/>
      <c r="C208" s="36"/>
      <c r="D208" s="138"/>
      <c r="E208" s="139"/>
      <c r="F208" s="43" t="str">
        <f>VLOOKUP(C208,'[2]Acha Air Sales Price List'!$B$1:$D$65536,3,FALSE)</f>
        <v>first line keep open</v>
      </c>
      <c r="G208" s="21">
        <f>ROUND(IF(ISBLANK(C208),0,VLOOKUP(C208,'[2]Acha Air Sales Price List'!$B$1:$X$65536,12,FALSE)*$L$14),2)</f>
        <v>0</v>
      </c>
      <c r="H208" s="22">
        <f t="shared" si="4"/>
        <v>0</v>
      </c>
      <c r="I208" s="14"/>
    </row>
    <row r="209" spans="1:9" ht="12.4" hidden="1" customHeight="1">
      <c r="A209" s="13"/>
      <c r="B209" s="1"/>
      <c r="C209" s="36"/>
      <c r="D209" s="138"/>
      <c r="E209" s="139"/>
      <c r="F209" s="43" t="str">
        <f>VLOOKUP(C209,'[2]Acha Air Sales Price List'!$B$1:$D$65536,3,FALSE)</f>
        <v>first line keep open</v>
      </c>
      <c r="G209" s="21">
        <f>ROUND(IF(ISBLANK(C209),0,VLOOKUP(C209,'[2]Acha Air Sales Price List'!$B$1:$X$65536,12,FALSE)*$L$14),2)</f>
        <v>0</v>
      </c>
      <c r="H209" s="22">
        <f t="shared" si="4"/>
        <v>0</v>
      </c>
      <c r="I209" s="14"/>
    </row>
    <row r="210" spans="1:9" ht="12.4" hidden="1" customHeight="1">
      <c r="A210" s="13"/>
      <c r="B210" s="1"/>
      <c r="C210" s="36"/>
      <c r="D210" s="138"/>
      <c r="E210" s="139"/>
      <c r="F210" s="43" t="str">
        <f>VLOOKUP(C210,'[2]Acha Air Sales Price List'!$B$1:$D$65536,3,FALSE)</f>
        <v>first line keep open</v>
      </c>
      <c r="G210" s="21">
        <f>ROUND(IF(ISBLANK(C210),0,VLOOKUP(C210,'[2]Acha Air Sales Price List'!$B$1:$X$65536,12,FALSE)*$L$14),2)</f>
        <v>0</v>
      </c>
      <c r="H210" s="22">
        <f t="shared" si="4"/>
        <v>0</v>
      </c>
      <c r="I210" s="14"/>
    </row>
    <row r="211" spans="1:9" ht="12.4" hidden="1" customHeight="1">
      <c r="A211" s="13"/>
      <c r="B211" s="1"/>
      <c r="C211" s="36"/>
      <c r="D211" s="138"/>
      <c r="E211" s="139"/>
      <c r="F211" s="43" t="str">
        <f>VLOOKUP(C211,'[2]Acha Air Sales Price List'!$B$1:$D$65536,3,FALSE)</f>
        <v>first line keep open</v>
      </c>
      <c r="G211" s="21">
        <f>ROUND(IF(ISBLANK(C211),0,VLOOKUP(C211,'[2]Acha Air Sales Price List'!$B$1:$X$65536,12,FALSE)*$L$14),2)</f>
        <v>0</v>
      </c>
      <c r="H211" s="22">
        <f t="shared" si="4"/>
        <v>0</v>
      </c>
      <c r="I211" s="14"/>
    </row>
    <row r="212" spans="1:9" ht="12.4" hidden="1" customHeight="1">
      <c r="A212" s="13"/>
      <c r="B212" s="1"/>
      <c r="C212" s="36"/>
      <c r="D212" s="138"/>
      <c r="E212" s="139"/>
      <c r="F212" s="43" t="str">
        <f>VLOOKUP(C212,'[2]Acha Air Sales Price List'!$B$1:$D$65536,3,FALSE)</f>
        <v>first line keep open</v>
      </c>
      <c r="G212" s="21">
        <f>ROUND(IF(ISBLANK(C212),0,VLOOKUP(C212,'[2]Acha Air Sales Price List'!$B$1:$X$65536,12,FALSE)*$L$14),2)</f>
        <v>0</v>
      </c>
      <c r="H212" s="22">
        <f t="shared" si="4"/>
        <v>0</v>
      </c>
      <c r="I212" s="14"/>
    </row>
    <row r="213" spans="1:9" ht="12.4" hidden="1" customHeight="1">
      <c r="A213" s="13"/>
      <c r="B213" s="1"/>
      <c r="C213" s="36"/>
      <c r="D213" s="138"/>
      <c r="E213" s="139"/>
      <c r="F213" s="43" t="str">
        <f>VLOOKUP(C213,'[2]Acha Air Sales Price List'!$B$1:$D$65536,3,FALSE)</f>
        <v>first line keep open</v>
      </c>
      <c r="G213" s="21">
        <f>ROUND(IF(ISBLANK(C213),0,VLOOKUP(C213,'[2]Acha Air Sales Price List'!$B$1:$X$65536,12,FALSE)*$L$14),2)</f>
        <v>0</v>
      </c>
      <c r="H213" s="22">
        <f t="shared" si="4"/>
        <v>0</v>
      </c>
      <c r="I213" s="14"/>
    </row>
    <row r="214" spans="1:9" ht="12.4" hidden="1" customHeight="1">
      <c r="A214" s="13"/>
      <c r="B214" s="1"/>
      <c r="C214" s="36"/>
      <c r="D214" s="138"/>
      <c r="E214" s="139"/>
      <c r="F214" s="43" t="str">
        <f>VLOOKUP(C214,'[2]Acha Air Sales Price List'!$B$1:$D$65536,3,FALSE)</f>
        <v>first line keep open</v>
      </c>
      <c r="G214" s="21">
        <f>ROUND(IF(ISBLANK(C214),0,VLOOKUP(C214,'[2]Acha Air Sales Price List'!$B$1:$X$65536,12,FALSE)*$L$14),2)</f>
        <v>0</v>
      </c>
      <c r="H214" s="22">
        <f t="shared" si="4"/>
        <v>0</v>
      </c>
      <c r="I214" s="14"/>
    </row>
    <row r="215" spans="1:9" ht="12.4" hidden="1" customHeight="1">
      <c r="A215" s="13"/>
      <c r="B215" s="1"/>
      <c r="C215" s="36"/>
      <c r="D215" s="138"/>
      <c r="E215" s="139"/>
      <c r="F215" s="43" t="str">
        <f>VLOOKUP(C215,'[2]Acha Air Sales Price List'!$B$1:$D$65536,3,FALSE)</f>
        <v>first line keep open</v>
      </c>
      <c r="G215" s="21">
        <f>ROUND(IF(ISBLANK(C215),0,VLOOKUP(C215,'[2]Acha Air Sales Price List'!$B$1:$X$65536,12,FALSE)*$L$14),2)</f>
        <v>0</v>
      </c>
      <c r="H215" s="22">
        <f t="shared" si="4"/>
        <v>0</v>
      </c>
      <c r="I215" s="14"/>
    </row>
    <row r="216" spans="1:9" ht="12.4" hidden="1" customHeight="1">
      <c r="A216" s="13"/>
      <c r="B216" s="1"/>
      <c r="C216" s="36"/>
      <c r="D216" s="138"/>
      <c r="E216" s="139"/>
      <c r="F216" s="43" t="str">
        <f>VLOOKUP(C216,'[2]Acha Air Sales Price List'!$B$1:$D$65536,3,FALSE)</f>
        <v>first line keep open</v>
      </c>
      <c r="G216" s="21">
        <f>ROUND(IF(ISBLANK(C216),0,VLOOKUP(C216,'[2]Acha Air Sales Price List'!$B$1:$X$65536,12,FALSE)*$L$14),2)</f>
        <v>0</v>
      </c>
      <c r="H216" s="22">
        <f t="shared" si="4"/>
        <v>0</v>
      </c>
      <c r="I216" s="14"/>
    </row>
    <row r="217" spans="1:9" ht="12.4" hidden="1" customHeight="1">
      <c r="A217" s="13"/>
      <c r="B217" s="1"/>
      <c r="C217" s="36"/>
      <c r="D217" s="138"/>
      <c r="E217" s="139"/>
      <c r="F217" s="43" t="str">
        <f>VLOOKUP(C217,'[2]Acha Air Sales Price List'!$B$1:$D$65536,3,FALSE)</f>
        <v>first line keep open</v>
      </c>
      <c r="G217" s="21">
        <f>ROUND(IF(ISBLANK(C217),0,VLOOKUP(C217,'[2]Acha Air Sales Price List'!$B$1:$X$65536,12,FALSE)*$L$14),2)</f>
        <v>0</v>
      </c>
      <c r="H217" s="22">
        <f t="shared" si="4"/>
        <v>0</v>
      </c>
      <c r="I217" s="14"/>
    </row>
    <row r="218" spans="1:9" ht="12.4" hidden="1" customHeight="1">
      <c r="A218" s="13"/>
      <c r="B218" s="1"/>
      <c r="C218" s="36"/>
      <c r="D218" s="138"/>
      <c r="E218" s="139"/>
      <c r="F218" s="43" t="str">
        <f>VLOOKUP(C218,'[2]Acha Air Sales Price List'!$B$1:$D$65536,3,FALSE)</f>
        <v>first line keep open</v>
      </c>
      <c r="G218" s="21">
        <f>ROUND(IF(ISBLANK(C218),0,VLOOKUP(C218,'[2]Acha Air Sales Price List'!$B$1:$X$65536,12,FALSE)*$L$14),2)</f>
        <v>0</v>
      </c>
      <c r="H218" s="22">
        <f t="shared" si="4"/>
        <v>0</v>
      </c>
      <c r="I218" s="14"/>
    </row>
    <row r="219" spans="1:9" ht="12.4" hidden="1" customHeight="1">
      <c r="A219" s="13"/>
      <c r="B219" s="1"/>
      <c r="C219" s="36"/>
      <c r="D219" s="138"/>
      <c r="E219" s="139"/>
      <c r="F219" s="43" t="str">
        <f>VLOOKUP(C219,'[2]Acha Air Sales Price List'!$B$1:$D$65536,3,FALSE)</f>
        <v>first line keep open</v>
      </c>
      <c r="G219" s="21">
        <f>ROUND(IF(ISBLANK(C219),0,VLOOKUP(C219,'[2]Acha Air Sales Price List'!$B$1:$X$65536,12,FALSE)*$L$14),2)</f>
        <v>0</v>
      </c>
      <c r="H219" s="22">
        <f t="shared" si="4"/>
        <v>0</v>
      </c>
      <c r="I219" s="14"/>
    </row>
    <row r="220" spans="1:9" ht="12.4" hidden="1" customHeight="1">
      <c r="A220" s="13"/>
      <c r="B220" s="1"/>
      <c r="C220" s="36"/>
      <c r="D220" s="138"/>
      <c r="E220" s="139"/>
      <c r="F220" s="43" t="str">
        <f>VLOOKUP(C220,'[2]Acha Air Sales Price List'!$B$1:$D$65536,3,FALSE)</f>
        <v>first line keep open</v>
      </c>
      <c r="G220" s="21">
        <f>ROUND(IF(ISBLANK(C220),0,VLOOKUP(C220,'[2]Acha Air Sales Price List'!$B$1:$X$65536,12,FALSE)*$L$14),2)</f>
        <v>0</v>
      </c>
      <c r="H220" s="22">
        <f t="shared" si="4"/>
        <v>0</v>
      </c>
      <c r="I220" s="14"/>
    </row>
    <row r="221" spans="1:9" ht="12.4" hidden="1" customHeight="1">
      <c r="A221" s="13"/>
      <c r="B221" s="1"/>
      <c r="C221" s="36"/>
      <c r="D221" s="138"/>
      <c r="E221" s="139"/>
      <c r="F221" s="43" t="str">
        <f>VLOOKUP(C221,'[2]Acha Air Sales Price List'!$B$1:$D$65536,3,FALSE)</f>
        <v>first line keep open</v>
      </c>
      <c r="G221" s="21">
        <f>ROUND(IF(ISBLANK(C221),0,VLOOKUP(C221,'[2]Acha Air Sales Price List'!$B$1:$X$65536,12,FALSE)*$L$14),2)</f>
        <v>0</v>
      </c>
      <c r="H221" s="22">
        <f t="shared" si="4"/>
        <v>0</v>
      </c>
      <c r="I221" s="14"/>
    </row>
    <row r="222" spans="1:9" ht="12.4" hidden="1" customHeight="1">
      <c r="A222" s="13"/>
      <c r="B222" s="1"/>
      <c r="C222" s="36"/>
      <c r="D222" s="138"/>
      <c r="E222" s="139"/>
      <c r="F222" s="43" t="str">
        <f>VLOOKUP(C222,'[2]Acha Air Sales Price List'!$B$1:$D$65536,3,FALSE)</f>
        <v>first line keep open</v>
      </c>
      <c r="G222" s="21">
        <f>ROUND(IF(ISBLANK(C222),0,VLOOKUP(C222,'[2]Acha Air Sales Price List'!$B$1:$X$65536,12,FALSE)*$L$14),2)</f>
        <v>0</v>
      </c>
      <c r="H222" s="22">
        <f t="shared" si="4"/>
        <v>0</v>
      </c>
      <c r="I222" s="14"/>
    </row>
    <row r="223" spans="1:9" ht="12.4" hidden="1" customHeight="1">
      <c r="A223" s="13"/>
      <c r="B223" s="1"/>
      <c r="C223" s="36"/>
      <c r="D223" s="138"/>
      <c r="E223" s="139"/>
      <c r="F223" s="43" t="str">
        <f>VLOOKUP(C223,'[2]Acha Air Sales Price List'!$B$1:$D$65536,3,FALSE)</f>
        <v>first line keep open</v>
      </c>
      <c r="G223" s="21">
        <f>ROUND(IF(ISBLANK(C223),0,VLOOKUP(C223,'[2]Acha Air Sales Price List'!$B$1:$X$65536,12,FALSE)*$L$14),2)</f>
        <v>0</v>
      </c>
      <c r="H223" s="22">
        <f t="shared" si="4"/>
        <v>0</v>
      </c>
      <c r="I223" s="14"/>
    </row>
    <row r="224" spans="1:9" ht="12.4" hidden="1" customHeight="1">
      <c r="A224" s="13"/>
      <c r="B224" s="1"/>
      <c r="C224" s="36"/>
      <c r="D224" s="138"/>
      <c r="E224" s="139"/>
      <c r="F224" s="43" t="str">
        <f>VLOOKUP(C224,'[2]Acha Air Sales Price List'!$B$1:$D$65536,3,FALSE)</f>
        <v>first line keep open</v>
      </c>
      <c r="G224" s="21">
        <f>ROUND(IF(ISBLANK(C224),0,VLOOKUP(C224,'[2]Acha Air Sales Price List'!$B$1:$X$65536,12,FALSE)*$L$14),2)</f>
        <v>0</v>
      </c>
      <c r="H224" s="22">
        <f t="shared" si="4"/>
        <v>0</v>
      </c>
      <c r="I224" s="14"/>
    </row>
    <row r="225" spans="1:9" ht="12.4" hidden="1" customHeight="1">
      <c r="A225" s="13"/>
      <c r="B225" s="1"/>
      <c r="C225" s="36"/>
      <c r="D225" s="138"/>
      <c r="E225" s="139"/>
      <c r="F225" s="43" t="str">
        <f>VLOOKUP(C225,'[2]Acha Air Sales Price List'!$B$1:$D$65536,3,FALSE)</f>
        <v>first line keep open</v>
      </c>
      <c r="G225" s="21">
        <f>ROUND(IF(ISBLANK(C225),0,VLOOKUP(C225,'[2]Acha Air Sales Price List'!$B$1:$X$65536,12,FALSE)*$L$14),2)</f>
        <v>0</v>
      </c>
      <c r="H225" s="22">
        <f t="shared" si="4"/>
        <v>0</v>
      </c>
      <c r="I225" s="14"/>
    </row>
    <row r="226" spans="1:9" ht="12.4" hidden="1" customHeight="1">
      <c r="A226" s="13"/>
      <c r="B226" s="1"/>
      <c r="C226" s="36"/>
      <c r="D226" s="138"/>
      <c r="E226" s="139"/>
      <c r="F226" s="43" t="str">
        <f>VLOOKUP(C226,'[2]Acha Air Sales Price List'!$B$1:$D$65536,3,FALSE)</f>
        <v>first line keep open</v>
      </c>
      <c r="G226" s="21">
        <f>ROUND(IF(ISBLANK(C226),0,VLOOKUP(C226,'[2]Acha Air Sales Price List'!$B$1:$X$65536,12,FALSE)*$L$14),2)</f>
        <v>0</v>
      </c>
      <c r="H226" s="22">
        <f t="shared" si="4"/>
        <v>0</v>
      </c>
      <c r="I226" s="14"/>
    </row>
    <row r="227" spans="1:9" ht="12.4" hidden="1" customHeight="1">
      <c r="A227" s="13"/>
      <c r="B227" s="1"/>
      <c r="C227" s="36"/>
      <c r="D227" s="138"/>
      <c r="E227" s="139"/>
      <c r="F227" s="43" t="str">
        <f>VLOOKUP(C227,'[2]Acha Air Sales Price List'!$B$1:$D$65536,3,FALSE)</f>
        <v>first line keep open</v>
      </c>
      <c r="G227" s="21">
        <f>ROUND(IF(ISBLANK(C227),0,VLOOKUP(C227,'[2]Acha Air Sales Price List'!$B$1:$X$65536,12,FALSE)*$L$14),2)</f>
        <v>0</v>
      </c>
      <c r="H227" s="22">
        <f t="shared" si="4"/>
        <v>0</v>
      </c>
      <c r="I227" s="14"/>
    </row>
    <row r="228" spans="1:9" ht="12.4" hidden="1" customHeight="1">
      <c r="A228" s="13"/>
      <c r="B228" s="1"/>
      <c r="C228" s="36"/>
      <c r="D228" s="138"/>
      <c r="E228" s="139"/>
      <c r="F228" s="43" t="str">
        <f>VLOOKUP(C228,'[2]Acha Air Sales Price List'!$B$1:$D$65536,3,FALSE)</f>
        <v>first line keep open</v>
      </c>
      <c r="G228" s="21">
        <f>ROUND(IF(ISBLANK(C228),0,VLOOKUP(C228,'[2]Acha Air Sales Price List'!$B$1:$X$65536,12,FALSE)*$L$14),2)</f>
        <v>0</v>
      </c>
      <c r="H228" s="22">
        <f t="shared" si="4"/>
        <v>0</v>
      </c>
      <c r="I228" s="14"/>
    </row>
    <row r="229" spans="1:9" ht="12.4" hidden="1" customHeight="1">
      <c r="A229" s="13"/>
      <c r="B229" s="1"/>
      <c r="C229" s="36"/>
      <c r="D229" s="138"/>
      <c r="E229" s="139"/>
      <c r="F229" s="43" t="str">
        <f>VLOOKUP(C229,'[2]Acha Air Sales Price List'!$B$1:$D$65536,3,FALSE)</f>
        <v>first line keep open</v>
      </c>
      <c r="G229" s="21">
        <f>ROUND(IF(ISBLANK(C229),0,VLOOKUP(C229,'[2]Acha Air Sales Price List'!$B$1:$X$65536,12,FALSE)*$L$14),2)</f>
        <v>0</v>
      </c>
      <c r="H229" s="22">
        <f t="shared" si="4"/>
        <v>0</v>
      </c>
      <c r="I229" s="14"/>
    </row>
    <row r="230" spans="1:9" ht="12.4" hidden="1" customHeight="1">
      <c r="A230" s="13"/>
      <c r="B230" s="1"/>
      <c r="C230" s="36"/>
      <c r="D230" s="138"/>
      <c r="E230" s="139"/>
      <c r="F230" s="43" t="str">
        <f>VLOOKUP(C230,'[2]Acha Air Sales Price List'!$B$1:$D$65536,3,FALSE)</f>
        <v>first line keep open</v>
      </c>
      <c r="G230" s="21">
        <f>ROUND(IF(ISBLANK(C230),0,VLOOKUP(C230,'[2]Acha Air Sales Price List'!$B$1:$X$65536,12,FALSE)*$L$14),2)</f>
        <v>0</v>
      </c>
      <c r="H230" s="22">
        <f t="shared" si="4"/>
        <v>0</v>
      </c>
      <c r="I230" s="14"/>
    </row>
    <row r="231" spans="1:9" ht="12.4" hidden="1" customHeight="1">
      <c r="A231" s="13"/>
      <c r="B231" s="1"/>
      <c r="C231" s="36"/>
      <c r="D231" s="138"/>
      <c r="E231" s="139"/>
      <c r="F231" s="43" t="str">
        <f>VLOOKUP(C231,'[2]Acha Air Sales Price List'!$B$1:$D$65536,3,FALSE)</f>
        <v>first line keep open</v>
      </c>
      <c r="G231" s="21">
        <f>ROUND(IF(ISBLANK(C231),0,VLOOKUP(C231,'[2]Acha Air Sales Price List'!$B$1:$X$65536,12,FALSE)*$L$14),2)</f>
        <v>0</v>
      </c>
      <c r="H231" s="22">
        <f t="shared" si="4"/>
        <v>0</v>
      </c>
      <c r="I231" s="14"/>
    </row>
    <row r="232" spans="1:9" ht="12.4" hidden="1" customHeight="1">
      <c r="A232" s="13"/>
      <c r="B232" s="1"/>
      <c r="C232" s="36"/>
      <c r="D232" s="138"/>
      <c r="E232" s="139"/>
      <c r="F232" s="43" t="str">
        <f>VLOOKUP(C232,'[2]Acha Air Sales Price List'!$B$1:$D$65536,3,FALSE)</f>
        <v>first line keep open</v>
      </c>
      <c r="G232" s="21">
        <f>ROUND(IF(ISBLANK(C232),0,VLOOKUP(C232,'[2]Acha Air Sales Price List'!$B$1:$X$65536,12,FALSE)*$L$14),2)</f>
        <v>0</v>
      </c>
      <c r="H232" s="22">
        <f t="shared" si="4"/>
        <v>0</v>
      </c>
      <c r="I232" s="14"/>
    </row>
    <row r="233" spans="1:9" ht="12.4" hidden="1" customHeight="1">
      <c r="A233" s="13"/>
      <c r="B233" s="1"/>
      <c r="C233" s="37"/>
      <c r="D233" s="138"/>
      <c r="E233" s="139"/>
      <c r="F233" s="43" t="str">
        <f>VLOOKUP(C233,'[2]Acha Air Sales Price List'!$B$1:$D$65536,3,FALSE)</f>
        <v>first line keep open</v>
      </c>
      <c r="G233" s="21">
        <f>ROUND(IF(ISBLANK(C233),0,VLOOKUP(C233,'[2]Acha Air Sales Price List'!$B$1:$X$65536,12,FALSE)*$L$14),2)</f>
        <v>0</v>
      </c>
      <c r="H233" s="22">
        <f>ROUND(IF(ISNUMBER(B233), G233*B233, 0),5)</f>
        <v>0</v>
      </c>
      <c r="I233" s="14"/>
    </row>
    <row r="234" spans="1:9" ht="12" hidden="1" customHeight="1">
      <c r="A234" s="13"/>
      <c r="B234" s="1"/>
      <c r="C234" s="36"/>
      <c r="D234" s="138"/>
      <c r="E234" s="139"/>
      <c r="F234" s="43" t="str">
        <f>VLOOKUP(C234,'[2]Acha Air Sales Price List'!$B$1:$D$65536,3,FALSE)</f>
        <v>first line keep open</v>
      </c>
      <c r="G234" s="21">
        <f>ROUND(IF(ISBLANK(C234),0,VLOOKUP(C234,'[2]Acha Air Sales Price List'!$B$1:$X$65536,12,FALSE)*$L$14),2)</f>
        <v>0</v>
      </c>
      <c r="H234" s="22">
        <f t="shared" ref="H234:H284" si="5">ROUND(IF(ISNUMBER(B234), G234*B234, 0),5)</f>
        <v>0</v>
      </c>
      <c r="I234" s="14"/>
    </row>
    <row r="235" spans="1:9" ht="12.4" hidden="1" customHeight="1">
      <c r="A235" s="13"/>
      <c r="B235" s="1"/>
      <c r="C235" s="36"/>
      <c r="D235" s="138"/>
      <c r="E235" s="139"/>
      <c r="F235" s="43" t="str">
        <f>VLOOKUP(C235,'[2]Acha Air Sales Price List'!$B$1:$D$65536,3,FALSE)</f>
        <v>first line keep open</v>
      </c>
      <c r="G235" s="21">
        <f>ROUND(IF(ISBLANK(C235),0,VLOOKUP(C235,'[2]Acha Air Sales Price List'!$B$1:$X$65536,12,FALSE)*$L$14),2)</f>
        <v>0</v>
      </c>
      <c r="H235" s="22">
        <f t="shared" si="5"/>
        <v>0</v>
      </c>
      <c r="I235" s="14"/>
    </row>
    <row r="236" spans="1:9" ht="12.4" hidden="1" customHeight="1">
      <c r="A236" s="13"/>
      <c r="B236" s="1"/>
      <c r="C236" s="36"/>
      <c r="D236" s="138"/>
      <c r="E236" s="139"/>
      <c r="F236" s="43" t="str">
        <f>VLOOKUP(C236,'[2]Acha Air Sales Price List'!$B$1:$D$65536,3,FALSE)</f>
        <v>first line keep open</v>
      </c>
      <c r="G236" s="21">
        <f>ROUND(IF(ISBLANK(C236),0,VLOOKUP(C236,'[2]Acha Air Sales Price List'!$B$1:$X$65536,12,FALSE)*$L$14),2)</f>
        <v>0</v>
      </c>
      <c r="H236" s="22">
        <f t="shared" si="5"/>
        <v>0</v>
      </c>
      <c r="I236" s="14"/>
    </row>
    <row r="237" spans="1:9" ht="12.4" hidden="1" customHeight="1">
      <c r="A237" s="13"/>
      <c r="B237" s="1"/>
      <c r="C237" s="36"/>
      <c r="D237" s="138"/>
      <c r="E237" s="139"/>
      <c r="F237" s="43" t="str">
        <f>VLOOKUP(C237,'[2]Acha Air Sales Price List'!$B$1:$D$65536,3,FALSE)</f>
        <v>first line keep open</v>
      </c>
      <c r="G237" s="21">
        <f>ROUND(IF(ISBLANK(C237),0,VLOOKUP(C237,'[2]Acha Air Sales Price List'!$B$1:$X$65536,12,FALSE)*$L$14),2)</f>
        <v>0</v>
      </c>
      <c r="H237" s="22">
        <f t="shared" si="5"/>
        <v>0</v>
      </c>
      <c r="I237" s="14"/>
    </row>
    <row r="238" spans="1:9" ht="12.4" hidden="1" customHeight="1">
      <c r="A238" s="13"/>
      <c r="B238" s="1"/>
      <c r="C238" s="36"/>
      <c r="D238" s="138"/>
      <c r="E238" s="139"/>
      <c r="F238" s="43" t="str">
        <f>VLOOKUP(C238,'[2]Acha Air Sales Price List'!$B$1:$D$65536,3,FALSE)</f>
        <v>first line keep open</v>
      </c>
      <c r="G238" s="21">
        <f>ROUND(IF(ISBLANK(C238),0,VLOOKUP(C238,'[2]Acha Air Sales Price List'!$B$1:$X$65536,12,FALSE)*$L$14),2)</f>
        <v>0</v>
      </c>
      <c r="H238" s="22">
        <f t="shared" si="5"/>
        <v>0</v>
      </c>
      <c r="I238" s="14"/>
    </row>
    <row r="239" spans="1:9" ht="12.4" hidden="1" customHeight="1">
      <c r="A239" s="13"/>
      <c r="B239" s="1"/>
      <c r="C239" s="36"/>
      <c r="D239" s="138"/>
      <c r="E239" s="139"/>
      <c r="F239" s="43" t="str">
        <f>VLOOKUP(C239,'[2]Acha Air Sales Price List'!$B$1:$D$65536,3,FALSE)</f>
        <v>first line keep open</v>
      </c>
      <c r="G239" s="21">
        <f>ROUND(IF(ISBLANK(C239),0,VLOOKUP(C239,'[2]Acha Air Sales Price List'!$B$1:$X$65536,12,FALSE)*$L$14),2)</f>
        <v>0</v>
      </c>
      <c r="H239" s="22">
        <f t="shared" si="5"/>
        <v>0</v>
      </c>
      <c r="I239" s="14"/>
    </row>
    <row r="240" spans="1:9" ht="12.4" hidden="1" customHeight="1">
      <c r="A240" s="13"/>
      <c r="B240" s="1"/>
      <c r="C240" s="36"/>
      <c r="D240" s="138"/>
      <c r="E240" s="139"/>
      <c r="F240" s="43" t="str">
        <f>VLOOKUP(C240,'[2]Acha Air Sales Price List'!$B$1:$D$65536,3,FALSE)</f>
        <v>first line keep open</v>
      </c>
      <c r="G240" s="21">
        <f>ROUND(IF(ISBLANK(C240),0,VLOOKUP(C240,'[2]Acha Air Sales Price List'!$B$1:$X$65536,12,FALSE)*$L$14),2)</f>
        <v>0</v>
      </c>
      <c r="H240" s="22">
        <f t="shared" si="5"/>
        <v>0</v>
      </c>
      <c r="I240" s="14"/>
    </row>
    <row r="241" spans="1:9" ht="12.4" hidden="1" customHeight="1">
      <c r="A241" s="13"/>
      <c r="B241" s="1"/>
      <c r="C241" s="36"/>
      <c r="D241" s="138"/>
      <c r="E241" s="139"/>
      <c r="F241" s="43" t="str">
        <f>VLOOKUP(C241,'[2]Acha Air Sales Price List'!$B$1:$D$65536,3,FALSE)</f>
        <v>first line keep open</v>
      </c>
      <c r="G241" s="21">
        <f>ROUND(IF(ISBLANK(C241),0,VLOOKUP(C241,'[2]Acha Air Sales Price List'!$B$1:$X$65536,12,FALSE)*$L$14),2)</f>
        <v>0</v>
      </c>
      <c r="H241" s="22">
        <f t="shared" si="5"/>
        <v>0</v>
      </c>
      <c r="I241" s="14"/>
    </row>
    <row r="242" spans="1:9" ht="12.4" hidden="1" customHeight="1">
      <c r="A242" s="13"/>
      <c r="B242" s="1"/>
      <c r="C242" s="36"/>
      <c r="D242" s="138"/>
      <c r="E242" s="139"/>
      <c r="F242" s="43" t="str">
        <f>VLOOKUP(C242,'[2]Acha Air Sales Price List'!$B$1:$D$65536,3,FALSE)</f>
        <v>first line keep open</v>
      </c>
      <c r="G242" s="21">
        <f>ROUND(IF(ISBLANK(C242),0,VLOOKUP(C242,'[2]Acha Air Sales Price List'!$B$1:$X$65536,12,FALSE)*$L$14),2)</f>
        <v>0</v>
      </c>
      <c r="H242" s="22">
        <f t="shared" si="5"/>
        <v>0</v>
      </c>
      <c r="I242" s="14"/>
    </row>
    <row r="243" spans="1:9" ht="12.4" hidden="1" customHeight="1">
      <c r="A243" s="13"/>
      <c r="B243" s="1"/>
      <c r="C243" s="36"/>
      <c r="D243" s="138"/>
      <c r="E243" s="139"/>
      <c r="F243" s="43" t="str">
        <f>VLOOKUP(C243,'[2]Acha Air Sales Price List'!$B$1:$D$65536,3,FALSE)</f>
        <v>first line keep open</v>
      </c>
      <c r="G243" s="21">
        <f>ROUND(IF(ISBLANK(C243),0,VLOOKUP(C243,'[2]Acha Air Sales Price List'!$B$1:$X$65536,12,FALSE)*$L$14),2)</f>
        <v>0</v>
      </c>
      <c r="H243" s="22">
        <f t="shared" si="5"/>
        <v>0</v>
      </c>
      <c r="I243" s="14"/>
    </row>
    <row r="244" spans="1:9" ht="12.4" hidden="1" customHeight="1">
      <c r="A244" s="13"/>
      <c r="B244" s="1"/>
      <c r="C244" s="36"/>
      <c r="D244" s="138"/>
      <c r="E244" s="139"/>
      <c r="F244" s="43" t="str">
        <f>VLOOKUP(C244,'[2]Acha Air Sales Price List'!$B$1:$D$65536,3,FALSE)</f>
        <v>first line keep open</v>
      </c>
      <c r="G244" s="21">
        <f>ROUND(IF(ISBLANK(C244),0,VLOOKUP(C244,'[2]Acha Air Sales Price List'!$B$1:$X$65536,12,FALSE)*$L$14),2)</f>
        <v>0</v>
      </c>
      <c r="H244" s="22">
        <f t="shared" si="5"/>
        <v>0</v>
      </c>
      <c r="I244" s="14"/>
    </row>
    <row r="245" spans="1:9" ht="12.4" hidden="1" customHeight="1">
      <c r="A245" s="13"/>
      <c r="B245" s="1"/>
      <c r="C245" s="36"/>
      <c r="D245" s="138"/>
      <c r="E245" s="139"/>
      <c r="F245" s="43" t="str">
        <f>VLOOKUP(C245,'[2]Acha Air Sales Price List'!$B$1:$D$65536,3,FALSE)</f>
        <v>first line keep open</v>
      </c>
      <c r="G245" s="21">
        <f>ROUND(IF(ISBLANK(C245),0,VLOOKUP(C245,'[2]Acha Air Sales Price List'!$B$1:$X$65536,12,FALSE)*$L$14),2)</f>
        <v>0</v>
      </c>
      <c r="H245" s="22">
        <f t="shared" si="5"/>
        <v>0</v>
      </c>
      <c r="I245" s="14"/>
    </row>
    <row r="246" spans="1:9" ht="12.4" hidden="1" customHeight="1">
      <c r="A246" s="13"/>
      <c r="B246" s="1"/>
      <c r="C246" s="36"/>
      <c r="D246" s="138"/>
      <c r="E246" s="139"/>
      <c r="F246" s="43" t="str">
        <f>VLOOKUP(C246,'[2]Acha Air Sales Price List'!$B$1:$D$65536,3,FALSE)</f>
        <v>first line keep open</v>
      </c>
      <c r="G246" s="21">
        <f>ROUND(IF(ISBLANK(C246),0,VLOOKUP(C246,'[2]Acha Air Sales Price List'!$B$1:$X$65536,12,FALSE)*$L$14),2)</f>
        <v>0</v>
      </c>
      <c r="H246" s="22">
        <f t="shared" si="5"/>
        <v>0</v>
      </c>
      <c r="I246" s="14"/>
    </row>
    <row r="247" spans="1:9" ht="12.4" hidden="1" customHeight="1">
      <c r="A247" s="13"/>
      <c r="B247" s="1"/>
      <c r="C247" s="36"/>
      <c r="D247" s="138"/>
      <c r="E247" s="139"/>
      <c r="F247" s="43" t="str">
        <f>VLOOKUP(C247,'[2]Acha Air Sales Price List'!$B$1:$D$65536,3,FALSE)</f>
        <v>first line keep open</v>
      </c>
      <c r="G247" s="21">
        <f>ROUND(IF(ISBLANK(C247),0,VLOOKUP(C247,'[2]Acha Air Sales Price List'!$B$1:$X$65536,12,FALSE)*$L$14),2)</f>
        <v>0</v>
      </c>
      <c r="H247" s="22">
        <f t="shared" si="5"/>
        <v>0</v>
      </c>
      <c r="I247" s="14"/>
    </row>
    <row r="248" spans="1:9" ht="12.4" hidden="1" customHeight="1">
      <c r="A248" s="13"/>
      <c r="B248" s="1"/>
      <c r="C248" s="36"/>
      <c r="D248" s="138"/>
      <c r="E248" s="139"/>
      <c r="F248" s="43" t="str">
        <f>VLOOKUP(C248,'[2]Acha Air Sales Price List'!$B$1:$D$65536,3,FALSE)</f>
        <v>first line keep open</v>
      </c>
      <c r="G248" s="21">
        <f>ROUND(IF(ISBLANK(C248),0,VLOOKUP(C248,'[2]Acha Air Sales Price List'!$B$1:$X$65536,12,FALSE)*$L$14),2)</f>
        <v>0</v>
      </c>
      <c r="H248" s="22">
        <f t="shared" si="5"/>
        <v>0</v>
      </c>
      <c r="I248" s="14"/>
    </row>
    <row r="249" spans="1:9" ht="12.4" hidden="1" customHeight="1">
      <c r="A249" s="13"/>
      <c r="B249" s="1"/>
      <c r="C249" s="36"/>
      <c r="D249" s="138"/>
      <c r="E249" s="139"/>
      <c r="F249" s="43" t="str">
        <f>VLOOKUP(C249,'[2]Acha Air Sales Price List'!$B$1:$D$65536,3,FALSE)</f>
        <v>first line keep open</v>
      </c>
      <c r="G249" s="21">
        <f>ROUND(IF(ISBLANK(C249),0,VLOOKUP(C249,'[2]Acha Air Sales Price List'!$B$1:$X$65536,12,FALSE)*$L$14),2)</f>
        <v>0</v>
      </c>
      <c r="H249" s="22">
        <f t="shared" si="5"/>
        <v>0</v>
      </c>
      <c r="I249" s="14"/>
    </row>
    <row r="250" spans="1:9" ht="12.4" hidden="1" customHeight="1">
      <c r="A250" s="13"/>
      <c r="B250" s="1"/>
      <c r="C250" s="36"/>
      <c r="D250" s="138"/>
      <c r="E250" s="139"/>
      <c r="F250" s="43" t="str">
        <f>VLOOKUP(C250,'[2]Acha Air Sales Price List'!$B$1:$D$65536,3,FALSE)</f>
        <v>first line keep open</v>
      </c>
      <c r="G250" s="21">
        <f>ROUND(IF(ISBLANK(C250),0,VLOOKUP(C250,'[2]Acha Air Sales Price List'!$B$1:$X$65536,12,FALSE)*$L$14),2)</f>
        <v>0</v>
      </c>
      <c r="H250" s="22">
        <f t="shared" si="5"/>
        <v>0</v>
      </c>
      <c r="I250" s="14"/>
    </row>
    <row r="251" spans="1:9" ht="12.4" hidden="1" customHeight="1">
      <c r="A251" s="13"/>
      <c r="B251" s="1"/>
      <c r="C251" s="36"/>
      <c r="D251" s="138"/>
      <c r="E251" s="139"/>
      <c r="F251" s="43" t="str">
        <f>VLOOKUP(C251,'[2]Acha Air Sales Price List'!$B$1:$D$65536,3,FALSE)</f>
        <v>first line keep open</v>
      </c>
      <c r="G251" s="21">
        <f>ROUND(IF(ISBLANK(C251),0,VLOOKUP(C251,'[2]Acha Air Sales Price List'!$B$1:$X$65536,12,FALSE)*$L$14),2)</f>
        <v>0</v>
      </c>
      <c r="H251" s="22">
        <f t="shared" si="5"/>
        <v>0</v>
      </c>
      <c r="I251" s="14"/>
    </row>
    <row r="252" spans="1:9" ht="12.4" hidden="1" customHeight="1">
      <c r="A252" s="13"/>
      <c r="B252" s="1"/>
      <c r="C252" s="36"/>
      <c r="D252" s="138"/>
      <c r="E252" s="139"/>
      <c r="F252" s="43" t="str">
        <f>VLOOKUP(C252,'[2]Acha Air Sales Price List'!$B$1:$D$65536,3,FALSE)</f>
        <v>first line keep open</v>
      </c>
      <c r="G252" s="21">
        <f>ROUND(IF(ISBLANK(C252),0,VLOOKUP(C252,'[2]Acha Air Sales Price List'!$B$1:$X$65536,12,FALSE)*$L$14),2)</f>
        <v>0</v>
      </c>
      <c r="H252" s="22">
        <f t="shared" si="5"/>
        <v>0</v>
      </c>
      <c r="I252" s="14"/>
    </row>
    <row r="253" spans="1:9" ht="12.4" hidden="1" customHeight="1">
      <c r="A253" s="13"/>
      <c r="B253" s="1"/>
      <c r="C253" s="36"/>
      <c r="D253" s="138"/>
      <c r="E253" s="139"/>
      <c r="F253" s="43" t="str">
        <f>VLOOKUP(C253,'[2]Acha Air Sales Price List'!$B$1:$D$65536,3,FALSE)</f>
        <v>first line keep open</v>
      </c>
      <c r="G253" s="21">
        <f>ROUND(IF(ISBLANK(C253),0,VLOOKUP(C253,'[2]Acha Air Sales Price List'!$B$1:$X$65536,12,FALSE)*$L$14),2)</f>
        <v>0</v>
      </c>
      <c r="H253" s="22">
        <f t="shared" si="5"/>
        <v>0</v>
      </c>
      <c r="I253" s="14"/>
    </row>
    <row r="254" spans="1:9" ht="12.4" hidden="1" customHeight="1">
      <c r="A254" s="13"/>
      <c r="B254" s="1"/>
      <c r="C254" s="36"/>
      <c r="D254" s="138"/>
      <c r="E254" s="139"/>
      <c r="F254" s="43" t="str">
        <f>VLOOKUP(C254,'[2]Acha Air Sales Price List'!$B$1:$D$65536,3,FALSE)</f>
        <v>first line keep open</v>
      </c>
      <c r="G254" s="21">
        <f>ROUND(IF(ISBLANK(C254),0,VLOOKUP(C254,'[2]Acha Air Sales Price List'!$B$1:$X$65536,12,FALSE)*$L$14),2)</f>
        <v>0</v>
      </c>
      <c r="H254" s="22">
        <f t="shared" si="5"/>
        <v>0</v>
      </c>
      <c r="I254" s="14"/>
    </row>
    <row r="255" spans="1:9" ht="12.4" hidden="1" customHeight="1">
      <c r="A255" s="13"/>
      <c r="B255" s="1"/>
      <c r="C255" s="36"/>
      <c r="D255" s="138"/>
      <c r="E255" s="139"/>
      <c r="F255" s="43" t="str">
        <f>VLOOKUP(C255,'[2]Acha Air Sales Price List'!$B$1:$D$65536,3,FALSE)</f>
        <v>first line keep open</v>
      </c>
      <c r="G255" s="21">
        <f>ROUND(IF(ISBLANK(C255),0,VLOOKUP(C255,'[2]Acha Air Sales Price List'!$B$1:$X$65536,12,FALSE)*$L$14),2)</f>
        <v>0</v>
      </c>
      <c r="H255" s="22">
        <f t="shared" si="5"/>
        <v>0</v>
      </c>
      <c r="I255" s="14"/>
    </row>
    <row r="256" spans="1:9" ht="12.4" hidden="1" customHeight="1">
      <c r="A256" s="13"/>
      <c r="B256" s="1"/>
      <c r="C256" s="36"/>
      <c r="D256" s="138"/>
      <c r="E256" s="139"/>
      <c r="F256" s="43" t="str">
        <f>VLOOKUP(C256,'[2]Acha Air Sales Price List'!$B$1:$D$65536,3,FALSE)</f>
        <v>first line keep open</v>
      </c>
      <c r="G256" s="21">
        <f>ROUND(IF(ISBLANK(C256),0,VLOOKUP(C256,'[2]Acha Air Sales Price List'!$B$1:$X$65536,12,FALSE)*$L$14),2)</f>
        <v>0</v>
      </c>
      <c r="H256" s="22">
        <f t="shared" si="5"/>
        <v>0</v>
      </c>
      <c r="I256" s="14"/>
    </row>
    <row r="257" spans="1:9" ht="12.4" hidden="1" customHeight="1">
      <c r="A257" s="13"/>
      <c r="B257" s="1"/>
      <c r="C257" s="37"/>
      <c r="D257" s="138"/>
      <c r="E257" s="139"/>
      <c r="F257" s="43" t="str">
        <f>VLOOKUP(C257,'[2]Acha Air Sales Price List'!$B$1:$D$65536,3,FALSE)</f>
        <v>first line keep open</v>
      </c>
      <c r="G257" s="21">
        <f>ROUND(IF(ISBLANK(C257),0,VLOOKUP(C257,'[2]Acha Air Sales Price List'!$B$1:$X$65536,12,FALSE)*$L$14),2)</f>
        <v>0</v>
      </c>
      <c r="H257" s="22">
        <f t="shared" si="5"/>
        <v>0</v>
      </c>
      <c r="I257" s="14"/>
    </row>
    <row r="258" spans="1:9" ht="12" hidden="1" customHeight="1">
      <c r="A258" s="13"/>
      <c r="B258" s="1"/>
      <c r="C258" s="36"/>
      <c r="D258" s="138"/>
      <c r="E258" s="139"/>
      <c r="F258" s="43" t="str">
        <f>VLOOKUP(C258,'[2]Acha Air Sales Price List'!$B$1:$D$65536,3,FALSE)</f>
        <v>first line keep open</v>
      </c>
      <c r="G258" s="21">
        <f>ROUND(IF(ISBLANK(C258),0,VLOOKUP(C258,'[2]Acha Air Sales Price List'!$B$1:$X$65536,12,FALSE)*$L$14),2)</f>
        <v>0</v>
      </c>
      <c r="H258" s="22">
        <f t="shared" si="5"/>
        <v>0</v>
      </c>
      <c r="I258" s="14"/>
    </row>
    <row r="259" spans="1:9" ht="12.4" hidden="1" customHeight="1">
      <c r="A259" s="13"/>
      <c r="B259" s="1"/>
      <c r="C259" s="36"/>
      <c r="D259" s="138"/>
      <c r="E259" s="139"/>
      <c r="F259" s="43" t="str">
        <f>VLOOKUP(C259,'[2]Acha Air Sales Price List'!$B$1:$D$65536,3,FALSE)</f>
        <v>first line keep open</v>
      </c>
      <c r="G259" s="21">
        <f>ROUND(IF(ISBLANK(C259),0,VLOOKUP(C259,'[2]Acha Air Sales Price List'!$B$1:$X$65536,12,FALSE)*$L$14),2)</f>
        <v>0</v>
      </c>
      <c r="H259" s="22">
        <f t="shared" si="5"/>
        <v>0</v>
      </c>
      <c r="I259" s="14"/>
    </row>
    <row r="260" spans="1:9" ht="12.4" hidden="1" customHeight="1">
      <c r="A260" s="13"/>
      <c r="B260" s="1"/>
      <c r="C260" s="36"/>
      <c r="D260" s="138"/>
      <c r="E260" s="139"/>
      <c r="F260" s="43" t="str">
        <f>VLOOKUP(C260,'[2]Acha Air Sales Price List'!$B$1:$D$65536,3,FALSE)</f>
        <v>first line keep open</v>
      </c>
      <c r="G260" s="21">
        <f>ROUND(IF(ISBLANK(C260),0,VLOOKUP(C260,'[2]Acha Air Sales Price List'!$B$1:$X$65536,12,FALSE)*$L$14),2)</f>
        <v>0</v>
      </c>
      <c r="H260" s="22">
        <f t="shared" si="5"/>
        <v>0</v>
      </c>
      <c r="I260" s="14"/>
    </row>
    <row r="261" spans="1:9" ht="12.4" hidden="1" customHeight="1">
      <c r="A261" s="13"/>
      <c r="B261" s="1"/>
      <c r="C261" s="36"/>
      <c r="D261" s="138"/>
      <c r="E261" s="139"/>
      <c r="F261" s="43" t="str">
        <f>VLOOKUP(C261,'[2]Acha Air Sales Price List'!$B$1:$D$65536,3,FALSE)</f>
        <v>first line keep open</v>
      </c>
      <c r="G261" s="21">
        <f>ROUND(IF(ISBLANK(C261),0,VLOOKUP(C261,'[2]Acha Air Sales Price List'!$B$1:$X$65536,12,FALSE)*$L$14),2)</f>
        <v>0</v>
      </c>
      <c r="H261" s="22">
        <f t="shared" si="5"/>
        <v>0</v>
      </c>
      <c r="I261" s="14"/>
    </row>
    <row r="262" spans="1:9" ht="12.4" hidden="1" customHeight="1">
      <c r="A262" s="13"/>
      <c r="B262" s="1"/>
      <c r="C262" s="36"/>
      <c r="D262" s="138"/>
      <c r="E262" s="139"/>
      <c r="F262" s="43" t="str">
        <f>VLOOKUP(C262,'[2]Acha Air Sales Price List'!$B$1:$D$65536,3,FALSE)</f>
        <v>first line keep open</v>
      </c>
      <c r="G262" s="21">
        <f>ROUND(IF(ISBLANK(C262),0,VLOOKUP(C262,'[2]Acha Air Sales Price List'!$B$1:$X$65536,12,FALSE)*$L$14),2)</f>
        <v>0</v>
      </c>
      <c r="H262" s="22">
        <f t="shared" si="5"/>
        <v>0</v>
      </c>
      <c r="I262" s="14"/>
    </row>
    <row r="263" spans="1:9" ht="12.4" hidden="1" customHeight="1">
      <c r="A263" s="13"/>
      <c r="B263" s="1"/>
      <c r="C263" s="36"/>
      <c r="D263" s="138"/>
      <c r="E263" s="139"/>
      <c r="F263" s="43" t="str">
        <f>VLOOKUP(C263,'[2]Acha Air Sales Price List'!$B$1:$D$65536,3,FALSE)</f>
        <v>first line keep open</v>
      </c>
      <c r="G263" s="21">
        <f>ROUND(IF(ISBLANK(C263),0,VLOOKUP(C263,'[2]Acha Air Sales Price List'!$B$1:$X$65536,12,FALSE)*$L$14),2)</f>
        <v>0</v>
      </c>
      <c r="H263" s="22">
        <f t="shared" si="5"/>
        <v>0</v>
      </c>
      <c r="I263" s="14"/>
    </row>
    <row r="264" spans="1:9" ht="12.4" hidden="1" customHeight="1">
      <c r="A264" s="13"/>
      <c r="B264" s="1"/>
      <c r="C264" s="36"/>
      <c r="D264" s="138"/>
      <c r="E264" s="139"/>
      <c r="F264" s="43" t="str">
        <f>VLOOKUP(C264,'[2]Acha Air Sales Price List'!$B$1:$D$65536,3,FALSE)</f>
        <v>first line keep open</v>
      </c>
      <c r="G264" s="21">
        <f>ROUND(IF(ISBLANK(C264),0,VLOOKUP(C264,'[2]Acha Air Sales Price List'!$B$1:$X$65536,12,FALSE)*$L$14),2)</f>
        <v>0</v>
      </c>
      <c r="H264" s="22">
        <f t="shared" si="5"/>
        <v>0</v>
      </c>
      <c r="I264" s="14"/>
    </row>
    <row r="265" spans="1:9" ht="12.4" hidden="1" customHeight="1">
      <c r="A265" s="13"/>
      <c r="B265" s="1"/>
      <c r="C265" s="36"/>
      <c r="D265" s="138"/>
      <c r="E265" s="139"/>
      <c r="F265" s="43" t="str">
        <f>VLOOKUP(C265,'[2]Acha Air Sales Price List'!$B$1:$D$65536,3,FALSE)</f>
        <v>first line keep open</v>
      </c>
      <c r="G265" s="21">
        <f>ROUND(IF(ISBLANK(C265),0,VLOOKUP(C265,'[2]Acha Air Sales Price List'!$B$1:$X$65536,12,FALSE)*$L$14),2)</f>
        <v>0</v>
      </c>
      <c r="H265" s="22">
        <f t="shared" si="5"/>
        <v>0</v>
      </c>
      <c r="I265" s="14"/>
    </row>
    <row r="266" spans="1:9" ht="12.4" hidden="1" customHeight="1">
      <c r="A266" s="13"/>
      <c r="B266" s="1"/>
      <c r="C266" s="36"/>
      <c r="D266" s="138"/>
      <c r="E266" s="139"/>
      <c r="F266" s="43" t="str">
        <f>VLOOKUP(C266,'[2]Acha Air Sales Price List'!$B$1:$D$65536,3,FALSE)</f>
        <v>first line keep open</v>
      </c>
      <c r="G266" s="21">
        <f>ROUND(IF(ISBLANK(C266),0,VLOOKUP(C266,'[2]Acha Air Sales Price List'!$B$1:$X$65536,12,FALSE)*$L$14),2)</f>
        <v>0</v>
      </c>
      <c r="H266" s="22">
        <f t="shared" si="5"/>
        <v>0</v>
      </c>
      <c r="I266" s="14"/>
    </row>
    <row r="267" spans="1:9" ht="12.4" hidden="1" customHeight="1">
      <c r="A267" s="13"/>
      <c r="B267" s="1"/>
      <c r="C267" s="36"/>
      <c r="D267" s="138"/>
      <c r="E267" s="139"/>
      <c r="F267" s="43" t="str">
        <f>VLOOKUP(C267,'[2]Acha Air Sales Price List'!$B$1:$D$65536,3,FALSE)</f>
        <v>first line keep open</v>
      </c>
      <c r="G267" s="21">
        <f>ROUND(IF(ISBLANK(C267),0,VLOOKUP(C267,'[2]Acha Air Sales Price List'!$B$1:$X$65536,12,FALSE)*$L$14),2)</f>
        <v>0</v>
      </c>
      <c r="H267" s="22">
        <f t="shared" si="5"/>
        <v>0</v>
      </c>
      <c r="I267" s="14"/>
    </row>
    <row r="268" spans="1:9" ht="12.4" hidden="1" customHeight="1">
      <c r="A268" s="13"/>
      <c r="B268" s="1"/>
      <c r="C268" s="36"/>
      <c r="D268" s="138"/>
      <c r="E268" s="139"/>
      <c r="F268" s="43" t="str">
        <f>VLOOKUP(C268,'[2]Acha Air Sales Price List'!$B$1:$D$65536,3,FALSE)</f>
        <v>first line keep open</v>
      </c>
      <c r="G268" s="21">
        <f>ROUND(IF(ISBLANK(C268),0,VLOOKUP(C268,'[2]Acha Air Sales Price List'!$B$1:$X$65536,12,FALSE)*$L$14),2)</f>
        <v>0</v>
      </c>
      <c r="H268" s="22">
        <f t="shared" si="5"/>
        <v>0</v>
      </c>
      <c r="I268" s="14"/>
    </row>
    <row r="269" spans="1:9" ht="12.4" hidden="1" customHeight="1">
      <c r="A269" s="13"/>
      <c r="B269" s="1"/>
      <c r="C269" s="36"/>
      <c r="D269" s="138"/>
      <c r="E269" s="139"/>
      <c r="F269" s="43" t="str">
        <f>VLOOKUP(C269,'[2]Acha Air Sales Price List'!$B$1:$D$65536,3,FALSE)</f>
        <v>first line keep open</v>
      </c>
      <c r="G269" s="21">
        <f>ROUND(IF(ISBLANK(C269),0,VLOOKUP(C269,'[2]Acha Air Sales Price List'!$B$1:$X$65536,12,FALSE)*$L$14),2)</f>
        <v>0</v>
      </c>
      <c r="H269" s="22">
        <f t="shared" si="5"/>
        <v>0</v>
      </c>
      <c r="I269" s="14"/>
    </row>
    <row r="270" spans="1:9" ht="12.4" hidden="1" customHeight="1">
      <c r="A270" s="13"/>
      <c r="B270" s="1"/>
      <c r="C270" s="36"/>
      <c r="D270" s="138"/>
      <c r="E270" s="139"/>
      <c r="F270" s="43" t="str">
        <f>VLOOKUP(C270,'[2]Acha Air Sales Price List'!$B$1:$D$65536,3,FALSE)</f>
        <v>first line keep open</v>
      </c>
      <c r="G270" s="21">
        <f>ROUND(IF(ISBLANK(C270),0,VLOOKUP(C270,'[2]Acha Air Sales Price List'!$B$1:$X$65536,12,FALSE)*$L$14),2)</f>
        <v>0</v>
      </c>
      <c r="H270" s="22">
        <f t="shared" si="5"/>
        <v>0</v>
      </c>
      <c r="I270" s="14"/>
    </row>
    <row r="271" spans="1:9" ht="12.4" hidden="1" customHeight="1">
      <c r="A271" s="13"/>
      <c r="B271" s="1"/>
      <c r="C271" s="36"/>
      <c r="D271" s="138"/>
      <c r="E271" s="139"/>
      <c r="F271" s="43" t="str">
        <f>VLOOKUP(C271,'[2]Acha Air Sales Price List'!$B$1:$D$65536,3,FALSE)</f>
        <v>first line keep open</v>
      </c>
      <c r="G271" s="21">
        <f>ROUND(IF(ISBLANK(C271),0,VLOOKUP(C271,'[2]Acha Air Sales Price List'!$B$1:$X$65536,12,FALSE)*$L$14),2)</f>
        <v>0</v>
      </c>
      <c r="H271" s="22">
        <f t="shared" si="5"/>
        <v>0</v>
      </c>
      <c r="I271" s="14"/>
    </row>
    <row r="272" spans="1:9" ht="12.4" hidden="1" customHeight="1">
      <c r="A272" s="13"/>
      <c r="B272" s="1"/>
      <c r="C272" s="36"/>
      <c r="D272" s="138"/>
      <c r="E272" s="139"/>
      <c r="F272" s="43" t="str">
        <f>VLOOKUP(C272,'[2]Acha Air Sales Price List'!$B$1:$D$65536,3,FALSE)</f>
        <v>first line keep open</v>
      </c>
      <c r="G272" s="21">
        <f>ROUND(IF(ISBLANK(C272),0,VLOOKUP(C272,'[2]Acha Air Sales Price List'!$B$1:$X$65536,12,FALSE)*$L$14),2)</f>
        <v>0</v>
      </c>
      <c r="H272" s="22">
        <f t="shared" si="5"/>
        <v>0</v>
      </c>
      <c r="I272" s="14"/>
    </row>
    <row r="273" spans="1:9" ht="12.4" hidden="1" customHeight="1">
      <c r="A273" s="13"/>
      <c r="B273" s="1"/>
      <c r="C273" s="36"/>
      <c r="D273" s="138"/>
      <c r="E273" s="139"/>
      <c r="F273" s="43" t="str">
        <f>VLOOKUP(C273,'[2]Acha Air Sales Price List'!$B$1:$D$65536,3,FALSE)</f>
        <v>first line keep open</v>
      </c>
      <c r="G273" s="21">
        <f>ROUND(IF(ISBLANK(C273),0,VLOOKUP(C273,'[2]Acha Air Sales Price List'!$B$1:$X$65536,12,FALSE)*$L$14),2)</f>
        <v>0</v>
      </c>
      <c r="H273" s="22">
        <f t="shared" si="5"/>
        <v>0</v>
      </c>
      <c r="I273" s="14"/>
    </row>
    <row r="274" spans="1:9" ht="12.4" hidden="1" customHeight="1">
      <c r="A274" s="13"/>
      <c r="B274" s="1"/>
      <c r="C274" s="36"/>
      <c r="D274" s="138"/>
      <c r="E274" s="139"/>
      <c r="F274" s="43" t="str">
        <f>VLOOKUP(C274,'[2]Acha Air Sales Price List'!$B$1:$D$65536,3,FALSE)</f>
        <v>first line keep open</v>
      </c>
      <c r="G274" s="21">
        <f>ROUND(IF(ISBLANK(C274),0,VLOOKUP(C274,'[2]Acha Air Sales Price List'!$B$1:$X$65536,12,FALSE)*$L$14),2)</f>
        <v>0</v>
      </c>
      <c r="H274" s="22">
        <f t="shared" si="5"/>
        <v>0</v>
      </c>
      <c r="I274" s="14"/>
    </row>
    <row r="275" spans="1:9" ht="12.4" hidden="1" customHeight="1">
      <c r="A275" s="13"/>
      <c r="B275" s="1"/>
      <c r="C275" s="36"/>
      <c r="D275" s="138"/>
      <c r="E275" s="139"/>
      <c r="F275" s="43" t="str">
        <f>VLOOKUP(C275,'[2]Acha Air Sales Price List'!$B$1:$D$65536,3,FALSE)</f>
        <v>first line keep open</v>
      </c>
      <c r="G275" s="21">
        <f>ROUND(IF(ISBLANK(C275),0,VLOOKUP(C275,'[2]Acha Air Sales Price List'!$B$1:$X$65536,12,FALSE)*$L$14),2)</f>
        <v>0</v>
      </c>
      <c r="H275" s="22">
        <f t="shared" si="5"/>
        <v>0</v>
      </c>
      <c r="I275" s="14"/>
    </row>
    <row r="276" spans="1:9" ht="12.4" hidden="1" customHeight="1">
      <c r="A276" s="13"/>
      <c r="B276" s="1"/>
      <c r="C276" s="36"/>
      <c r="D276" s="138"/>
      <c r="E276" s="139"/>
      <c r="F276" s="43" t="str">
        <f>VLOOKUP(C276,'[2]Acha Air Sales Price List'!$B$1:$D$65536,3,FALSE)</f>
        <v>first line keep open</v>
      </c>
      <c r="G276" s="21">
        <f>ROUND(IF(ISBLANK(C276),0,VLOOKUP(C276,'[2]Acha Air Sales Price List'!$B$1:$X$65536,12,FALSE)*$L$14),2)</f>
        <v>0</v>
      </c>
      <c r="H276" s="22">
        <f t="shared" si="5"/>
        <v>0</v>
      </c>
      <c r="I276" s="14"/>
    </row>
    <row r="277" spans="1:9" ht="12.4" hidden="1" customHeight="1">
      <c r="A277" s="13"/>
      <c r="B277" s="1"/>
      <c r="C277" s="36"/>
      <c r="D277" s="138"/>
      <c r="E277" s="139"/>
      <c r="F277" s="43" t="str">
        <f>VLOOKUP(C277,'[2]Acha Air Sales Price List'!$B$1:$D$65536,3,FALSE)</f>
        <v>first line keep open</v>
      </c>
      <c r="G277" s="21">
        <f>ROUND(IF(ISBLANK(C277),0,VLOOKUP(C277,'[2]Acha Air Sales Price List'!$B$1:$X$65536,12,FALSE)*$L$14),2)</f>
        <v>0</v>
      </c>
      <c r="H277" s="22">
        <f t="shared" si="5"/>
        <v>0</v>
      </c>
      <c r="I277" s="14"/>
    </row>
    <row r="278" spans="1:9" ht="12.4" hidden="1" customHeight="1">
      <c r="A278" s="13"/>
      <c r="B278" s="1"/>
      <c r="C278" s="36"/>
      <c r="D278" s="138"/>
      <c r="E278" s="139"/>
      <c r="F278" s="43" t="str">
        <f>VLOOKUP(C278,'[2]Acha Air Sales Price List'!$B$1:$D$65536,3,FALSE)</f>
        <v>first line keep open</v>
      </c>
      <c r="G278" s="21">
        <f>ROUND(IF(ISBLANK(C278),0,VLOOKUP(C278,'[2]Acha Air Sales Price List'!$B$1:$X$65536,12,FALSE)*$L$14),2)</f>
        <v>0</v>
      </c>
      <c r="H278" s="22">
        <f t="shared" si="5"/>
        <v>0</v>
      </c>
      <c r="I278" s="14"/>
    </row>
    <row r="279" spans="1:9" ht="12.4" hidden="1" customHeight="1">
      <c r="A279" s="13"/>
      <c r="B279" s="1"/>
      <c r="C279" s="36"/>
      <c r="D279" s="138"/>
      <c r="E279" s="139"/>
      <c r="F279" s="43" t="str">
        <f>VLOOKUP(C279,'[2]Acha Air Sales Price List'!$B$1:$D$65536,3,FALSE)</f>
        <v>first line keep open</v>
      </c>
      <c r="G279" s="21">
        <f>ROUND(IF(ISBLANK(C279),0,VLOOKUP(C279,'[2]Acha Air Sales Price List'!$B$1:$X$65536,12,FALSE)*$L$14),2)</f>
        <v>0</v>
      </c>
      <c r="H279" s="22">
        <f t="shared" si="5"/>
        <v>0</v>
      </c>
      <c r="I279" s="14"/>
    </row>
    <row r="280" spans="1:9" ht="12.4" hidden="1" customHeight="1">
      <c r="A280" s="13"/>
      <c r="B280" s="1"/>
      <c r="C280" s="36"/>
      <c r="D280" s="138"/>
      <c r="E280" s="139"/>
      <c r="F280" s="43" t="str">
        <f>VLOOKUP(C280,'[2]Acha Air Sales Price List'!$B$1:$D$65536,3,FALSE)</f>
        <v>first line keep open</v>
      </c>
      <c r="G280" s="21">
        <f>ROUND(IF(ISBLANK(C280),0,VLOOKUP(C280,'[2]Acha Air Sales Price List'!$B$1:$X$65536,12,FALSE)*$L$14),2)</f>
        <v>0</v>
      </c>
      <c r="H280" s="22">
        <f t="shared" si="5"/>
        <v>0</v>
      </c>
      <c r="I280" s="14"/>
    </row>
    <row r="281" spans="1:9" ht="12.4" hidden="1" customHeight="1">
      <c r="A281" s="13"/>
      <c r="B281" s="1"/>
      <c r="C281" s="36"/>
      <c r="D281" s="138"/>
      <c r="E281" s="139"/>
      <c r="F281" s="43" t="str">
        <f>VLOOKUP(C281,'[2]Acha Air Sales Price List'!$B$1:$D$65536,3,FALSE)</f>
        <v>first line keep open</v>
      </c>
      <c r="G281" s="21">
        <f>ROUND(IF(ISBLANK(C281),0,VLOOKUP(C281,'[2]Acha Air Sales Price List'!$B$1:$X$65536,12,FALSE)*$L$14),2)</f>
        <v>0</v>
      </c>
      <c r="H281" s="22">
        <f t="shared" si="5"/>
        <v>0</v>
      </c>
      <c r="I281" s="14"/>
    </row>
    <row r="282" spans="1:9" ht="12.4" hidden="1" customHeight="1">
      <c r="A282" s="13"/>
      <c r="B282" s="1"/>
      <c r="C282" s="36"/>
      <c r="D282" s="138"/>
      <c r="E282" s="139"/>
      <c r="F282" s="43" t="str">
        <f>VLOOKUP(C282,'[2]Acha Air Sales Price List'!$B$1:$D$65536,3,FALSE)</f>
        <v>first line keep open</v>
      </c>
      <c r="G282" s="21">
        <f>ROUND(IF(ISBLANK(C282),0,VLOOKUP(C282,'[2]Acha Air Sales Price List'!$B$1:$X$65536,12,FALSE)*$L$14),2)</f>
        <v>0</v>
      </c>
      <c r="H282" s="22">
        <f t="shared" si="5"/>
        <v>0</v>
      </c>
      <c r="I282" s="14"/>
    </row>
    <row r="283" spans="1:9" ht="12.4" hidden="1" customHeight="1">
      <c r="A283" s="13"/>
      <c r="B283" s="1"/>
      <c r="C283" s="36"/>
      <c r="D283" s="138"/>
      <c r="E283" s="139"/>
      <c r="F283" s="43" t="str">
        <f>VLOOKUP(C283,'[2]Acha Air Sales Price List'!$B$1:$D$65536,3,FALSE)</f>
        <v>first line keep open</v>
      </c>
      <c r="G283" s="21">
        <f>ROUND(IF(ISBLANK(C283),0,VLOOKUP(C283,'[2]Acha Air Sales Price List'!$B$1:$X$65536,12,FALSE)*$L$14),2)</f>
        <v>0</v>
      </c>
      <c r="H283" s="22">
        <f t="shared" si="5"/>
        <v>0</v>
      </c>
      <c r="I283" s="14"/>
    </row>
    <row r="284" spans="1:9" ht="12.4" hidden="1" customHeight="1">
      <c r="A284" s="13"/>
      <c r="B284" s="1"/>
      <c r="C284" s="36"/>
      <c r="D284" s="138"/>
      <c r="E284" s="139"/>
      <c r="F284" s="43" t="str">
        <f>VLOOKUP(C284,'[2]Acha Air Sales Price List'!$B$1:$D$65536,3,FALSE)</f>
        <v>first line keep open</v>
      </c>
      <c r="G284" s="21">
        <f>ROUND(IF(ISBLANK(C284),0,VLOOKUP(C284,'[2]Acha Air Sales Price List'!$B$1:$X$65536,12,FALSE)*$L$14),2)</f>
        <v>0</v>
      </c>
      <c r="H284" s="22">
        <f t="shared" si="5"/>
        <v>0</v>
      </c>
      <c r="I284" s="14"/>
    </row>
    <row r="285" spans="1:9" ht="12.4" hidden="1" customHeight="1">
      <c r="A285" s="13"/>
      <c r="B285" s="1"/>
      <c r="C285" s="37"/>
      <c r="D285" s="138"/>
      <c r="E285" s="139"/>
      <c r="F285" s="43" t="str">
        <f>VLOOKUP(C285,'[2]Acha Air Sales Price List'!$B$1:$D$65536,3,FALSE)</f>
        <v>first line keep open</v>
      </c>
      <c r="G285" s="21">
        <f>ROUND(IF(ISBLANK(C285),0,VLOOKUP(C285,'[2]Acha Air Sales Price List'!$B$1:$X$65536,12,FALSE)*$L$14),2)</f>
        <v>0</v>
      </c>
      <c r="H285" s="22">
        <f>ROUND(IF(ISNUMBER(B285), G285*B285, 0),5)</f>
        <v>0</v>
      </c>
      <c r="I285" s="14"/>
    </row>
    <row r="286" spans="1:9" ht="12" hidden="1" customHeight="1">
      <c r="A286" s="13"/>
      <c r="B286" s="1"/>
      <c r="C286" s="36"/>
      <c r="D286" s="138"/>
      <c r="E286" s="139"/>
      <c r="F286" s="43" t="str">
        <f>VLOOKUP(C286,'[2]Acha Air Sales Price List'!$B$1:$D$65536,3,FALSE)</f>
        <v>first line keep open</v>
      </c>
      <c r="G286" s="21">
        <f>ROUND(IF(ISBLANK(C286),0,VLOOKUP(C286,'[2]Acha Air Sales Price List'!$B$1:$X$65536,12,FALSE)*$L$14),2)</f>
        <v>0</v>
      </c>
      <c r="H286" s="22">
        <f t="shared" ref="H286:H302" si="6">ROUND(IF(ISNUMBER(B286), G286*B286, 0),5)</f>
        <v>0</v>
      </c>
      <c r="I286" s="14"/>
    </row>
    <row r="287" spans="1:9" ht="12.4" hidden="1" customHeight="1">
      <c r="A287" s="13"/>
      <c r="B287" s="1"/>
      <c r="C287" s="36"/>
      <c r="D287" s="138"/>
      <c r="E287" s="139"/>
      <c r="F287" s="43" t="str">
        <f>VLOOKUP(C287,'[2]Acha Air Sales Price List'!$B$1:$D$65536,3,FALSE)</f>
        <v>first line keep open</v>
      </c>
      <c r="G287" s="21">
        <f>ROUND(IF(ISBLANK(C287),0,VLOOKUP(C287,'[2]Acha Air Sales Price List'!$B$1:$X$65536,12,FALSE)*$L$14),2)</f>
        <v>0</v>
      </c>
      <c r="H287" s="22">
        <f t="shared" si="6"/>
        <v>0</v>
      </c>
      <c r="I287" s="14"/>
    </row>
    <row r="288" spans="1:9" ht="12.4" hidden="1" customHeight="1">
      <c r="A288" s="13"/>
      <c r="B288" s="1"/>
      <c r="C288" s="36"/>
      <c r="D288" s="138"/>
      <c r="E288" s="139"/>
      <c r="F288" s="43" t="str">
        <f>VLOOKUP(C288,'[2]Acha Air Sales Price List'!$B$1:$D$65536,3,FALSE)</f>
        <v>first line keep open</v>
      </c>
      <c r="G288" s="21">
        <f>ROUND(IF(ISBLANK(C288),0,VLOOKUP(C288,'[2]Acha Air Sales Price List'!$B$1:$X$65536,12,FALSE)*$L$14),2)</f>
        <v>0</v>
      </c>
      <c r="H288" s="22">
        <f t="shared" si="6"/>
        <v>0</v>
      </c>
      <c r="I288" s="14"/>
    </row>
    <row r="289" spans="1:9" ht="12.4" hidden="1" customHeight="1">
      <c r="A289" s="13"/>
      <c r="B289" s="1"/>
      <c r="C289" s="36"/>
      <c r="D289" s="138"/>
      <c r="E289" s="139"/>
      <c r="F289" s="43" t="str">
        <f>VLOOKUP(C289,'[2]Acha Air Sales Price List'!$B$1:$D$65536,3,FALSE)</f>
        <v>first line keep open</v>
      </c>
      <c r="G289" s="21">
        <f>ROUND(IF(ISBLANK(C289),0,VLOOKUP(C289,'[2]Acha Air Sales Price List'!$B$1:$X$65536,12,FALSE)*$L$14),2)</f>
        <v>0</v>
      </c>
      <c r="H289" s="22">
        <f t="shared" si="6"/>
        <v>0</v>
      </c>
      <c r="I289" s="14"/>
    </row>
    <row r="290" spans="1:9" ht="12.4" hidden="1" customHeight="1">
      <c r="A290" s="13"/>
      <c r="B290" s="1"/>
      <c r="C290" s="36"/>
      <c r="D290" s="138"/>
      <c r="E290" s="139"/>
      <c r="F290" s="43" t="str">
        <f>VLOOKUP(C290,'[2]Acha Air Sales Price List'!$B$1:$D$65536,3,FALSE)</f>
        <v>first line keep open</v>
      </c>
      <c r="G290" s="21">
        <f>ROUND(IF(ISBLANK(C290),0,VLOOKUP(C290,'[2]Acha Air Sales Price List'!$B$1:$X$65536,12,FALSE)*$L$14),2)</f>
        <v>0</v>
      </c>
      <c r="H290" s="22">
        <f t="shared" si="6"/>
        <v>0</v>
      </c>
      <c r="I290" s="14"/>
    </row>
    <row r="291" spans="1:9" ht="12.4" hidden="1" customHeight="1">
      <c r="A291" s="13"/>
      <c r="B291" s="1"/>
      <c r="C291" s="36"/>
      <c r="D291" s="138"/>
      <c r="E291" s="139"/>
      <c r="F291" s="43" t="str">
        <f>VLOOKUP(C291,'[2]Acha Air Sales Price List'!$B$1:$D$65536,3,FALSE)</f>
        <v>first line keep open</v>
      </c>
      <c r="G291" s="21">
        <f>ROUND(IF(ISBLANK(C291),0,VLOOKUP(C291,'[2]Acha Air Sales Price List'!$B$1:$X$65536,12,FALSE)*$L$14),2)</f>
        <v>0</v>
      </c>
      <c r="H291" s="22">
        <f t="shared" si="6"/>
        <v>0</v>
      </c>
      <c r="I291" s="14"/>
    </row>
    <row r="292" spans="1:9" ht="12.4" hidden="1" customHeight="1">
      <c r="A292" s="13"/>
      <c r="B292" s="1"/>
      <c r="C292" s="36"/>
      <c r="D292" s="138"/>
      <c r="E292" s="139"/>
      <c r="F292" s="43" t="str">
        <f>VLOOKUP(C292,'[2]Acha Air Sales Price List'!$B$1:$D$65536,3,FALSE)</f>
        <v>first line keep open</v>
      </c>
      <c r="G292" s="21">
        <f>ROUND(IF(ISBLANK(C292),0,VLOOKUP(C292,'[2]Acha Air Sales Price List'!$B$1:$X$65536,12,FALSE)*$L$14),2)</f>
        <v>0</v>
      </c>
      <c r="H292" s="22">
        <f t="shared" si="6"/>
        <v>0</v>
      </c>
      <c r="I292" s="14"/>
    </row>
    <row r="293" spans="1:9" ht="12.4" hidden="1" customHeight="1">
      <c r="A293" s="13"/>
      <c r="B293" s="1"/>
      <c r="C293" s="36"/>
      <c r="D293" s="138"/>
      <c r="E293" s="139"/>
      <c r="F293" s="43" t="str">
        <f>VLOOKUP(C293,'[2]Acha Air Sales Price List'!$B$1:$D$65536,3,FALSE)</f>
        <v>first line keep open</v>
      </c>
      <c r="G293" s="21">
        <f>ROUND(IF(ISBLANK(C293),0,VLOOKUP(C293,'[2]Acha Air Sales Price List'!$B$1:$X$65536,12,FALSE)*$L$14),2)</f>
        <v>0</v>
      </c>
      <c r="H293" s="22">
        <f t="shared" si="6"/>
        <v>0</v>
      </c>
      <c r="I293" s="14"/>
    </row>
    <row r="294" spans="1:9" ht="12.4" hidden="1" customHeight="1">
      <c r="A294" s="13"/>
      <c r="B294" s="1"/>
      <c r="C294" s="36"/>
      <c r="D294" s="138"/>
      <c r="E294" s="139"/>
      <c r="F294" s="43" t="str">
        <f>VLOOKUP(C294,'[2]Acha Air Sales Price List'!$B$1:$D$65536,3,FALSE)</f>
        <v>first line keep open</v>
      </c>
      <c r="G294" s="21">
        <f>ROUND(IF(ISBLANK(C294),0,VLOOKUP(C294,'[2]Acha Air Sales Price List'!$B$1:$X$65536,12,FALSE)*$L$14),2)</f>
        <v>0</v>
      </c>
      <c r="H294" s="22">
        <f t="shared" si="6"/>
        <v>0</v>
      </c>
      <c r="I294" s="14"/>
    </row>
    <row r="295" spans="1:9" ht="12.4" hidden="1" customHeight="1">
      <c r="A295" s="13"/>
      <c r="B295" s="1"/>
      <c r="C295" s="36"/>
      <c r="D295" s="138"/>
      <c r="E295" s="139"/>
      <c r="F295" s="43" t="str">
        <f>VLOOKUP(C295,'[2]Acha Air Sales Price List'!$B$1:$D$65536,3,FALSE)</f>
        <v>first line keep open</v>
      </c>
      <c r="G295" s="21">
        <f>ROUND(IF(ISBLANK(C295),0,VLOOKUP(C295,'[2]Acha Air Sales Price List'!$B$1:$X$65536,12,FALSE)*$L$14),2)</f>
        <v>0</v>
      </c>
      <c r="H295" s="22">
        <f t="shared" si="6"/>
        <v>0</v>
      </c>
      <c r="I295" s="14"/>
    </row>
    <row r="296" spans="1:9" ht="12.4" hidden="1" customHeight="1">
      <c r="A296" s="13"/>
      <c r="B296" s="1"/>
      <c r="C296" s="36"/>
      <c r="D296" s="138"/>
      <c r="E296" s="139"/>
      <c r="F296" s="43" t="str">
        <f>VLOOKUP(C296,'[2]Acha Air Sales Price List'!$B$1:$D$65536,3,FALSE)</f>
        <v>first line keep open</v>
      </c>
      <c r="G296" s="21">
        <f>ROUND(IF(ISBLANK(C296),0,VLOOKUP(C296,'[2]Acha Air Sales Price List'!$B$1:$X$65536,12,FALSE)*$L$14),2)</f>
        <v>0</v>
      </c>
      <c r="H296" s="22">
        <f t="shared" si="6"/>
        <v>0</v>
      </c>
      <c r="I296" s="14"/>
    </row>
    <row r="297" spans="1:9" ht="12.4" hidden="1" customHeight="1">
      <c r="A297" s="13"/>
      <c r="B297" s="1"/>
      <c r="C297" s="36"/>
      <c r="D297" s="138"/>
      <c r="E297" s="139"/>
      <c r="F297" s="43" t="str">
        <f>VLOOKUP(C297,'[2]Acha Air Sales Price List'!$B$1:$D$65536,3,FALSE)</f>
        <v>first line keep open</v>
      </c>
      <c r="G297" s="21">
        <f>ROUND(IF(ISBLANK(C297),0,VLOOKUP(C297,'[2]Acha Air Sales Price List'!$B$1:$X$65536,12,FALSE)*$L$14),2)</f>
        <v>0</v>
      </c>
      <c r="H297" s="22">
        <f t="shared" si="6"/>
        <v>0</v>
      </c>
      <c r="I297" s="14"/>
    </row>
    <row r="298" spans="1:9" ht="12.4" hidden="1" customHeight="1">
      <c r="A298" s="13"/>
      <c r="B298" s="1"/>
      <c r="C298" s="36"/>
      <c r="D298" s="138"/>
      <c r="E298" s="139"/>
      <c r="F298" s="43" t="str">
        <f>VLOOKUP(C298,'[2]Acha Air Sales Price List'!$B$1:$D$65536,3,FALSE)</f>
        <v>first line keep open</v>
      </c>
      <c r="G298" s="21">
        <f>ROUND(IF(ISBLANK(C298),0,VLOOKUP(C298,'[2]Acha Air Sales Price List'!$B$1:$X$65536,12,FALSE)*$L$14),2)</f>
        <v>0</v>
      </c>
      <c r="H298" s="22">
        <f t="shared" si="6"/>
        <v>0</v>
      </c>
      <c r="I298" s="14"/>
    </row>
    <row r="299" spans="1:9" ht="12.4" hidden="1" customHeight="1">
      <c r="A299" s="13"/>
      <c r="B299" s="1"/>
      <c r="C299" s="36"/>
      <c r="D299" s="138"/>
      <c r="E299" s="139"/>
      <c r="F299" s="43" t="str">
        <f>VLOOKUP(C299,'[2]Acha Air Sales Price List'!$B$1:$D$65536,3,FALSE)</f>
        <v>first line keep open</v>
      </c>
      <c r="G299" s="21">
        <f>ROUND(IF(ISBLANK(C299),0,VLOOKUP(C299,'[2]Acha Air Sales Price List'!$B$1:$X$65536,12,FALSE)*$L$14),2)</f>
        <v>0</v>
      </c>
      <c r="H299" s="22">
        <f t="shared" si="6"/>
        <v>0</v>
      </c>
      <c r="I299" s="14"/>
    </row>
    <row r="300" spans="1:9" ht="12.4" hidden="1" customHeight="1">
      <c r="A300" s="13"/>
      <c r="B300" s="1"/>
      <c r="C300" s="36"/>
      <c r="D300" s="138"/>
      <c r="E300" s="139"/>
      <c r="F300" s="43" t="str">
        <f>VLOOKUP(C300,'[2]Acha Air Sales Price List'!$B$1:$D$65536,3,FALSE)</f>
        <v>first line keep open</v>
      </c>
      <c r="G300" s="21">
        <f>ROUND(IF(ISBLANK(C300),0,VLOOKUP(C300,'[2]Acha Air Sales Price List'!$B$1:$X$65536,12,FALSE)*$L$14),2)</f>
        <v>0</v>
      </c>
      <c r="H300" s="22">
        <f t="shared" si="6"/>
        <v>0</v>
      </c>
      <c r="I300" s="14"/>
    </row>
    <row r="301" spans="1:9" ht="12.4" hidden="1" customHeight="1">
      <c r="A301" s="13"/>
      <c r="B301" s="1"/>
      <c r="C301" s="37"/>
      <c r="D301" s="138"/>
      <c r="E301" s="139"/>
      <c r="F301" s="43" t="str">
        <f>VLOOKUP(C301,'[2]Acha Air Sales Price List'!$B$1:$D$65536,3,FALSE)</f>
        <v>first line keep open</v>
      </c>
      <c r="G301" s="21">
        <f>ROUND(IF(ISBLANK(C301),0,VLOOKUP(C301,'[2]Acha Air Sales Price List'!$B$1:$X$65536,12,FALSE)*$L$14),2)</f>
        <v>0</v>
      </c>
      <c r="H301" s="22">
        <f t="shared" si="6"/>
        <v>0</v>
      </c>
      <c r="I301" s="14"/>
    </row>
    <row r="302" spans="1:9" ht="12.4" hidden="1" customHeight="1">
      <c r="A302" s="13"/>
      <c r="B302" s="1"/>
      <c r="C302" s="37"/>
      <c r="D302" s="138"/>
      <c r="E302" s="139"/>
      <c r="F302" s="43" t="str">
        <f>VLOOKUP(C302,'[2]Acha Air Sales Price List'!$B$1:$D$65536,3,FALSE)</f>
        <v>first line keep open</v>
      </c>
      <c r="G302" s="21">
        <f>ROUND(IF(ISBLANK(C302),0,VLOOKUP(C302,'[2]Acha Air Sales Price List'!$B$1:$X$65536,12,FALSE)*$L$14),2)</f>
        <v>0</v>
      </c>
      <c r="H302" s="22">
        <f t="shared" si="6"/>
        <v>0</v>
      </c>
      <c r="I302" s="14"/>
    </row>
    <row r="303" spans="1:9" ht="12.4" hidden="1" customHeight="1">
      <c r="A303" s="13"/>
      <c r="B303" s="1"/>
      <c r="C303" s="36"/>
      <c r="D303" s="138"/>
      <c r="E303" s="139"/>
      <c r="F303" s="43" t="str">
        <f>VLOOKUP(C303,'[2]Acha Air Sales Price List'!$B$1:$D$65536,3,FALSE)</f>
        <v>first line keep open</v>
      </c>
      <c r="G303" s="21">
        <f>ROUND(IF(ISBLANK(C303),0,VLOOKUP(C303,'[2]Acha Air Sales Price List'!$B$1:$X$65536,12,FALSE)*$L$14),2)</f>
        <v>0</v>
      </c>
      <c r="H303" s="22">
        <f>ROUND(IF(ISNUMBER(B303), G303*B303, 0),5)</f>
        <v>0</v>
      </c>
      <c r="I303" s="14"/>
    </row>
    <row r="304" spans="1:9" ht="12.4" hidden="1" customHeight="1">
      <c r="A304" s="13"/>
      <c r="B304" s="1"/>
      <c r="C304" s="36"/>
      <c r="D304" s="138"/>
      <c r="E304" s="139"/>
      <c r="F304" s="43" t="str">
        <f>VLOOKUP(C304,'[2]Acha Air Sales Price List'!$B$1:$D$65536,3,FALSE)</f>
        <v>first line keep open</v>
      </c>
      <c r="G304" s="21">
        <f>ROUND(IF(ISBLANK(C304),0,VLOOKUP(C304,'[2]Acha Air Sales Price List'!$B$1:$X$65536,12,FALSE)*$L$14),2)</f>
        <v>0</v>
      </c>
      <c r="H304" s="22">
        <f t="shared" ref="H304:H341" si="7"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138"/>
      <c r="E305" s="139"/>
      <c r="F305" s="43" t="str">
        <f>VLOOKUP(C305,'[2]Acha Air Sales Price List'!$B$1:$D$65536,3,FALSE)</f>
        <v>first line keep open</v>
      </c>
      <c r="G305" s="21">
        <f>ROUND(IF(ISBLANK(C305),0,VLOOKUP(C305,'[2]Acha Air Sales Price List'!$B$1:$X$65536,12,FALSE)*$L$14),2)</f>
        <v>0</v>
      </c>
      <c r="H305" s="22">
        <f t="shared" si="7"/>
        <v>0</v>
      </c>
      <c r="I305" s="14"/>
    </row>
    <row r="306" spans="1:9" ht="12.4" hidden="1" customHeight="1">
      <c r="A306" s="13"/>
      <c r="B306" s="1"/>
      <c r="C306" s="36"/>
      <c r="D306" s="138"/>
      <c r="E306" s="139"/>
      <c r="F306" s="43" t="str">
        <f>VLOOKUP(C306,'[2]Acha Air Sales Price List'!$B$1:$D$65536,3,FALSE)</f>
        <v>first line keep open</v>
      </c>
      <c r="G306" s="21">
        <f>ROUND(IF(ISBLANK(C306),0,VLOOKUP(C306,'[2]Acha Air Sales Price List'!$B$1:$X$65536,12,FALSE)*$L$14),2)</f>
        <v>0</v>
      </c>
      <c r="H306" s="22">
        <f t="shared" si="7"/>
        <v>0</v>
      </c>
      <c r="I306" s="14"/>
    </row>
    <row r="307" spans="1:9" ht="12.4" hidden="1" customHeight="1">
      <c r="A307" s="13"/>
      <c r="B307" s="1"/>
      <c r="C307" s="36"/>
      <c r="D307" s="138"/>
      <c r="E307" s="139"/>
      <c r="F307" s="43" t="str">
        <f>VLOOKUP(C307,'[2]Acha Air Sales Price List'!$B$1:$D$65536,3,FALSE)</f>
        <v>first line keep open</v>
      </c>
      <c r="G307" s="21">
        <f>ROUND(IF(ISBLANK(C307),0,VLOOKUP(C307,'[2]Acha Air Sales Price List'!$B$1:$X$65536,12,FALSE)*$L$14),2)</f>
        <v>0</v>
      </c>
      <c r="H307" s="22">
        <f t="shared" si="7"/>
        <v>0</v>
      </c>
      <c r="I307" s="14"/>
    </row>
    <row r="308" spans="1:9" ht="12.4" hidden="1" customHeight="1">
      <c r="A308" s="13"/>
      <c r="B308" s="1"/>
      <c r="C308" s="36"/>
      <c r="D308" s="138"/>
      <c r="E308" s="139"/>
      <c r="F308" s="43" t="str">
        <f>VLOOKUP(C308,'[2]Acha Air Sales Price List'!$B$1:$D$65536,3,FALSE)</f>
        <v>first line keep open</v>
      </c>
      <c r="G308" s="21">
        <f>ROUND(IF(ISBLANK(C308),0,VLOOKUP(C308,'[2]Acha Air Sales Price List'!$B$1:$X$65536,12,FALSE)*$L$14),2)</f>
        <v>0</v>
      </c>
      <c r="H308" s="22">
        <f t="shared" si="7"/>
        <v>0</v>
      </c>
      <c r="I308" s="14"/>
    </row>
    <row r="309" spans="1:9" ht="12.4" hidden="1" customHeight="1">
      <c r="A309" s="13"/>
      <c r="B309" s="1"/>
      <c r="C309" s="36"/>
      <c r="D309" s="138"/>
      <c r="E309" s="139"/>
      <c r="F309" s="43" t="str">
        <f>VLOOKUP(C309,'[2]Acha Air Sales Price List'!$B$1:$D$65536,3,FALSE)</f>
        <v>first line keep open</v>
      </c>
      <c r="G309" s="21">
        <f>ROUND(IF(ISBLANK(C309),0,VLOOKUP(C309,'[2]Acha Air Sales Price List'!$B$1:$X$65536,12,FALSE)*$L$14),2)</f>
        <v>0</v>
      </c>
      <c r="H309" s="22">
        <f t="shared" si="7"/>
        <v>0</v>
      </c>
      <c r="I309" s="14"/>
    </row>
    <row r="310" spans="1:9" ht="12.4" hidden="1" customHeight="1">
      <c r="A310" s="13"/>
      <c r="B310" s="1"/>
      <c r="C310" s="36"/>
      <c r="D310" s="138"/>
      <c r="E310" s="139"/>
      <c r="F310" s="43" t="str">
        <f>VLOOKUP(C310,'[2]Acha Air Sales Price List'!$B$1:$D$65536,3,FALSE)</f>
        <v>first line keep open</v>
      </c>
      <c r="G310" s="21">
        <f>ROUND(IF(ISBLANK(C310),0,VLOOKUP(C310,'[2]Acha Air Sales Price List'!$B$1:$X$65536,12,FALSE)*$L$14),2)</f>
        <v>0</v>
      </c>
      <c r="H310" s="22">
        <f t="shared" si="7"/>
        <v>0</v>
      </c>
      <c r="I310" s="14"/>
    </row>
    <row r="311" spans="1:9" ht="12.4" hidden="1" customHeight="1">
      <c r="A311" s="13"/>
      <c r="B311" s="1"/>
      <c r="C311" s="36"/>
      <c r="D311" s="138"/>
      <c r="E311" s="139"/>
      <c r="F311" s="43" t="str">
        <f>VLOOKUP(C311,'[2]Acha Air Sales Price List'!$B$1:$D$65536,3,FALSE)</f>
        <v>first line keep open</v>
      </c>
      <c r="G311" s="21">
        <f>ROUND(IF(ISBLANK(C311),0,VLOOKUP(C311,'[2]Acha Air Sales Price List'!$B$1:$X$65536,12,FALSE)*$L$14),2)</f>
        <v>0</v>
      </c>
      <c r="H311" s="22">
        <f t="shared" si="7"/>
        <v>0</v>
      </c>
      <c r="I311" s="14"/>
    </row>
    <row r="312" spans="1:9" ht="12.4" hidden="1" customHeight="1">
      <c r="A312" s="13"/>
      <c r="B312" s="1"/>
      <c r="C312" s="36"/>
      <c r="D312" s="138"/>
      <c r="E312" s="139"/>
      <c r="F312" s="43" t="str">
        <f>VLOOKUP(C312,'[2]Acha Air Sales Price List'!$B$1:$D$65536,3,FALSE)</f>
        <v>first line keep open</v>
      </c>
      <c r="G312" s="21">
        <f>ROUND(IF(ISBLANK(C312),0,VLOOKUP(C312,'[2]Acha Air Sales Price List'!$B$1:$X$65536,12,FALSE)*$L$14),2)</f>
        <v>0</v>
      </c>
      <c r="H312" s="22">
        <f t="shared" si="7"/>
        <v>0</v>
      </c>
      <c r="I312" s="14"/>
    </row>
    <row r="313" spans="1:9" ht="12.4" hidden="1" customHeight="1">
      <c r="A313" s="13"/>
      <c r="B313" s="1"/>
      <c r="C313" s="36"/>
      <c r="D313" s="138"/>
      <c r="E313" s="139"/>
      <c r="F313" s="43" t="str">
        <f>VLOOKUP(C313,'[2]Acha Air Sales Price List'!$B$1:$D$65536,3,FALSE)</f>
        <v>first line keep open</v>
      </c>
      <c r="G313" s="21">
        <f>ROUND(IF(ISBLANK(C313),0,VLOOKUP(C313,'[2]Acha Air Sales Price List'!$B$1:$X$65536,12,FALSE)*$L$14),2)</f>
        <v>0</v>
      </c>
      <c r="H313" s="22">
        <f t="shared" si="7"/>
        <v>0</v>
      </c>
      <c r="I313" s="14"/>
    </row>
    <row r="314" spans="1:9" ht="12.4" hidden="1" customHeight="1">
      <c r="A314" s="13"/>
      <c r="B314" s="1"/>
      <c r="C314" s="37"/>
      <c r="D314" s="138"/>
      <c r="E314" s="139"/>
      <c r="F314" s="43" t="str">
        <f>VLOOKUP(C314,'[2]Acha Air Sales Price List'!$B$1:$D$65536,3,FALSE)</f>
        <v>first line keep open</v>
      </c>
      <c r="G314" s="21">
        <f>ROUND(IF(ISBLANK(C314),0,VLOOKUP(C314,'[2]Acha Air Sales Price List'!$B$1:$X$65536,12,FALSE)*$L$14),2)</f>
        <v>0</v>
      </c>
      <c r="H314" s="22">
        <f t="shared" si="7"/>
        <v>0</v>
      </c>
      <c r="I314" s="14"/>
    </row>
    <row r="315" spans="1:9" ht="12" hidden="1" customHeight="1">
      <c r="A315" s="13"/>
      <c r="B315" s="1"/>
      <c r="C315" s="36"/>
      <c r="D315" s="138"/>
      <c r="E315" s="139"/>
      <c r="F315" s="43" t="str">
        <f>VLOOKUP(C315,'[2]Acha Air Sales Price List'!$B$1:$D$65536,3,FALSE)</f>
        <v>first line keep open</v>
      </c>
      <c r="G315" s="21">
        <f>ROUND(IF(ISBLANK(C315),0,VLOOKUP(C315,'[2]Acha Air Sales Price List'!$B$1:$X$65536,12,FALSE)*$L$14),2)</f>
        <v>0</v>
      </c>
      <c r="H315" s="22">
        <f t="shared" si="7"/>
        <v>0</v>
      </c>
      <c r="I315" s="14"/>
    </row>
    <row r="316" spans="1:9" ht="12.4" hidden="1" customHeight="1">
      <c r="A316" s="13"/>
      <c r="B316" s="1"/>
      <c r="C316" s="36"/>
      <c r="D316" s="138"/>
      <c r="E316" s="139"/>
      <c r="F316" s="43" t="str">
        <f>VLOOKUP(C316,'[2]Acha Air Sales Price List'!$B$1:$D$65536,3,FALSE)</f>
        <v>first line keep open</v>
      </c>
      <c r="G316" s="21">
        <f>ROUND(IF(ISBLANK(C316),0,VLOOKUP(C316,'[2]Acha Air Sales Price List'!$B$1:$X$65536,12,FALSE)*$L$14),2)</f>
        <v>0</v>
      </c>
      <c r="H316" s="22">
        <f t="shared" si="7"/>
        <v>0</v>
      </c>
      <c r="I316" s="14"/>
    </row>
    <row r="317" spans="1:9" ht="12.4" hidden="1" customHeight="1">
      <c r="A317" s="13"/>
      <c r="B317" s="1"/>
      <c r="C317" s="36"/>
      <c r="D317" s="138"/>
      <c r="E317" s="139"/>
      <c r="F317" s="43" t="str">
        <f>VLOOKUP(C317,'[2]Acha Air Sales Price List'!$B$1:$D$65536,3,FALSE)</f>
        <v>first line keep open</v>
      </c>
      <c r="G317" s="21">
        <f>ROUND(IF(ISBLANK(C317),0,VLOOKUP(C317,'[2]Acha Air Sales Price List'!$B$1:$X$65536,12,FALSE)*$L$14),2)</f>
        <v>0</v>
      </c>
      <c r="H317" s="22">
        <f t="shared" si="7"/>
        <v>0</v>
      </c>
      <c r="I317" s="14"/>
    </row>
    <row r="318" spans="1:9" ht="12.4" hidden="1" customHeight="1">
      <c r="A318" s="13"/>
      <c r="B318" s="1"/>
      <c r="C318" s="36"/>
      <c r="D318" s="138"/>
      <c r="E318" s="139"/>
      <c r="F318" s="43" t="str">
        <f>VLOOKUP(C318,'[2]Acha Air Sales Price List'!$B$1:$D$65536,3,FALSE)</f>
        <v>first line keep open</v>
      </c>
      <c r="G318" s="21">
        <f>ROUND(IF(ISBLANK(C318),0,VLOOKUP(C318,'[2]Acha Air Sales Price List'!$B$1:$X$65536,12,FALSE)*$L$14),2)</f>
        <v>0</v>
      </c>
      <c r="H318" s="22">
        <f t="shared" si="7"/>
        <v>0</v>
      </c>
      <c r="I318" s="14"/>
    </row>
    <row r="319" spans="1:9" ht="12.4" hidden="1" customHeight="1">
      <c r="A319" s="13"/>
      <c r="B319" s="1"/>
      <c r="C319" s="36"/>
      <c r="D319" s="138"/>
      <c r="E319" s="139"/>
      <c r="F319" s="43" t="str">
        <f>VLOOKUP(C319,'[2]Acha Air Sales Price List'!$B$1:$D$65536,3,FALSE)</f>
        <v>first line keep open</v>
      </c>
      <c r="G319" s="21">
        <f>ROUND(IF(ISBLANK(C319),0,VLOOKUP(C319,'[2]Acha Air Sales Price List'!$B$1:$X$65536,12,FALSE)*$L$14),2)</f>
        <v>0</v>
      </c>
      <c r="H319" s="22">
        <f t="shared" si="7"/>
        <v>0</v>
      </c>
      <c r="I319" s="14"/>
    </row>
    <row r="320" spans="1:9" ht="12.4" hidden="1" customHeight="1">
      <c r="A320" s="13"/>
      <c r="B320" s="1"/>
      <c r="C320" s="36"/>
      <c r="D320" s="138"/>
      <c r="E320" s="139"/>
      <c r="F320" s="43" t="str">
        <f>VLOOKUP(C320,'[2]Acha Air Sales Price List'!$B$1:$D$65536,3,FALSE)</f>
        <v>first line keep open</v>
      </c>
      <c r="G320" s="21">
        <f>ROUND(IF(ISBLANK(C320),0,VLOOKUP(C320,'[2]Acha Air Sales Price List'!$B$1:$X$65536,12,FALSE)*$L$14),2)</f>
        <v>0</v>
      </c>
      <c r="H320" s="22">
        <f t="shared" si="7"/>
        <v>0</v>
      </c>
      <c r="I320" s="14"/>
    </row>
    <row r="321" spans="1:9" ht="12.4" hidden="1" customHeight="1">
      <c r="A321" s="13"/>
      <c r="B321" s="1"/>
      <c r="C321" s="36"/>
      <c r="D321" s="138"/>
      <c r="E321" s="139"/>
      <c r="F321" s="43" t="str">
        <f>VLOOKUP(C321,'[2]Acha Air Sales Price List'!$B$1:$D$65536,3,FALSE)</f>
        <v>first line keep open</v>
      </c>
      <c r="G321" s="21">
        <f>ROUND(IF(ISBLANK(C321),0,VLOOKUP(C321,'[2]Acha Air Sales Price List'!$B$1:$X$65536,12,FALSE)*$L$14),2)</f>
        <v>0</v>
      </c>
      <c r="H321" s="22">
        <f t="shared" si="7"/>
        <v>0</v>
      </c>
      <c r="I321" s="14"/>
    </row>
    <row r="322" spans="1:9" ht="12.4" hidden="1" customHeight="1">
      <c r="A322" s="13"/>
      <c r="B322" s="1"/>
      <c r="C322" s="36"/>
      <c r="D322" s="138"/>
      <c r="E322" s="139"/>
      <c r="F322" s="43" t="str">
        <f>VLOOKUP(C322,'[2]Acha Air Sales Price List'!$B$1:$D$65536,3,FALSE)</f>
        <v>first line keep open</v>
      </c>
      <c r="G322" s="21">
        <f>ROUND(IF(ISBLANK(C322),0,VLOOKUP(C322,'[2]Acha Air Sales Price List'!$B$1:$X$65536,12,FALSE)*$L$14),2)</f>
        <v>0</v>
      </c>
      <c r="H322" s="22">
        <f t="shared" si="7"/>
        <v>0</v>
      </c>
      <c r="I322" s="14"/>
    </row>
    <row r="323" spans="1:9" ht="12.4" hidden="1" customHeight="1">
      <c r="A323" s="13"/>
      <c r="B323" s="1"/>
      <c r="C323" s="36"/>
      <c r="D323" s="138"/>
      <c r="E323" s="139"/>
      <c r="F323" s="43" t="str">
        <f>VLOOKUP(C323,'[2]Acha Air Sales Price List'!$B$1:$D$65536,3,FALSE)</f>
        <v>first line keep open</v>
      </c>
      <c r="G323" s="21">
        <f>ROUND(IF(ISBLANK(C323),0,VLOOKUP(C323,'[2]Acha Air Sales Price List'!$B$1:$X$65536,12,FALSE)*$L$14),2)</f>
        <v>0</v>
      </c>
      <c r="H323" s="22">
        <f t="shared" si="7"/>
        <v>0</v>
      </c>
      <c r="I323" s="14"/>
    </row>
    <row r="324" spans="1:9" ht="12.4" hidden="1" customHeight="1">
      <c r="A324" s="13"/>
      <c r="B324" s="1"/>
      <c r="C324" s="36"/>
      <c r="D324" s="138"/>
      <c r="E324" s="139"/>
      <c r="F324" s="43" t="str">
        <f>VLOOKUP(C324,'[2]Acha Air Sales Price List'!$B$1:$D$65536,3,FALSE)</f>
        <v>first line keep open</v>
      </c>
      <c r="G324" s="21">
        <f>ROUND(IF(ISBLANK(C324),0,VLOOKUP(C324,'[2]Acha Air Sales Price List'!$B$1:$X$65536,12,FALSE)*$L$14),2)</f>
        <v>0</v>
      </c>
      <c r="H324" s="22">
        <f t="shared" si="7"/>
        <v>0</v>
      </c>
      <c r="I324" s="14"/>
    </row>
    <row r="325" spans="1:9" ht="12.4" hidden="1" customHeight="1">
      <c r="A325" s="13"/>
      <c r="B325" s="1"/>
      <c r="C325" s="36"/>
      <c r="D325" s="138"/>
      <c r="E325" s="139"/>
      <c r="F325" s="43" t="str">
        <f>VLOOKUP(C325,'[2]Acha Air Sales Price List'!$B$1:$D$65536,3,FALSE)</f>
        <v>first line keep open</v>
      </c>
      <c r="G325" s="21">
        <f>ROUND(IF(ISBLANK(C325),0,VLOOKUP(C325,'[2]Acha Air Sales Price List'!$B$1:$X$65536,12,FALSE)*$L$14),2)</f>
        <v>0</v>
      </c>
      <c r="H325" s="22">
        <f t="shared" si="7"/>
        <v>0</v>
      </c>
      <c r="I325" s="14"/>
    </row>
    <row r="326" spans="1:9" ht="12.4" hidden="1" customHeight="1">
      <c r="A326" s="13"/>
      <c r="B326" s="1"/>
      <c r="C326" s="36"/>
      <c r="D326" s="138"/>
      <c r="E326" s="139"/>
      <c r="F326" s="43" t="str">
        <f>VLOOKUP(C326,'[2]Acha Air Sales Price List'!$B$1:$D$65536,3,FALSE)</f>
        <v>first line keep open</v>
      </c>
      <c r="G326" s="21">
        <f>ROUND(IF(ISBLANK(C326),0,VLOOKUP(C326,'[2]Acha Air Sales Price List'!$B$1:$X$65536,12,FALSE)*$L$14),2)</f>
        <v>0</v>
      </c>
      <c r="H326" s="22">
        <f t="shared" si="7"/>
        <v>0</v>
      </c>
      <c r="I326" s="14"/>
    </row>
    <row r="327" spans="1:9" ht="12.4" hidden="1" customHeight="1">
      <c r="A327" s="13"/>
      <c r="B327" s="1"/>
      <c r="C327" s="36"/>
      <c r="D327" s="138"/>
      <c r="E327" s="139"/>
      <c r="F327" s="43" t="str">
        <f>VLOOKUP(C327,'[2]Acha Air Sales Price List'!$B$1:$D$65536,3,FALSE)</f>
        <v>first line keep open</v>
      </c>
      <c r="G327" s="21">
        <f>ROUND(IF(ISBLANK(C327),0,VLOOKUP(C327,'[2]Acha Air Sales Price List'!$B$1:$X$65536,12,FALSE)*$L$14),2)</f>
        <v>0</v>
      </c>
      <c r="H327" s="22">
        <f t="shared" si="7"/>
        <v>0</v>
      </c>
      <c r="I327" s="14"/>
    </row>
    <row r="328" spans="1:9" ht="12.4" hidden="1" customHeight="1">
      <c r="A328" s="13"/>
      <c r="B328" s="1"/>
      <c r="C328" s="36"/>
      <c r="D328" s="138"/>
      <c r="E328" s="139"/>
      <c r="F328" s="43" t="str">
        <f>VLOOKUP(C328,'[2]Acha Air Sales Price List'!$B$1:$D$65536,3,FALSE)</f>
        <v>first line keep open</v>
      </c>
      <c r="G328" s="21">
        <f>ROUND(IF(ISBLANK(C328),0,VLOOKUP(C328,'[2]Acha Air Sales Price List'!$B$1:$X$65536,12,FALSE)*$L$14),2)</f>
        <v>0</v>
      </c>
      <c r="H328" s="22">
        <f t="shared" si="7"/>
        <v>0</v>
      </c>
      <c r="I328" s="14"/>
    </row>
    <row r="329" spans="1:9" ht="12.4" hidden="1" customHeight="1">
      <c r="A329" s="13"/>
      <c r="B329" s="1"/>
      <c r="C329" s="36"/>
      <c r="D329" s="138"/>
      <c r="E329" s="139"/>
      <c r="F329" s="43" t="str">
        <f>VLOOKUP(C329,'[2]Acha Air Sales Price List'!$B$1:$D$65536,3,FALSE)</f>
        <v>first line keep open</v>
      </c>
      <c r="G329" s="21">
        <f>ROUND(IF(ISBLANK(C329),0,VLOOKUP(C329,'[2]Acha Air Sales Price List'!$B$1:$X$65536,12,FALSE)*$L$14),2)</f>
        <v>0</v>
      </c>
      <c r="H329" s="22">
        <f t="shared" si="7"/>
        <v>0</v>
      </c>
      <c r="I329" s="14"/>
    </row>
    <row r="330" spans="1:9" ht="12.4" hidden="1" customHeight="1">
      <c r="A330" s="13"/>
      <c r="B330" s="1"/>
      <c r="C330" s="36"/>
      <c r="D330" s="138"/>
      <c r="E330" s="139"/>
      <c r="F330" s="43" t="str">
        <f>VLOOKUP(C330,'[2]Acha Air Sales Price List'!$B$1:$D$65536,3,FALSE)</f>
        <v>first line keep open</v>
      </c>
      <c r="G330" s="21">
        <f>ROUND(IF(ISBLANK(C330),0,VLOOKUP(C330,'[2]Acha Air Sales Price List'!$B$1:$X$65536,12,FALSE)*$L$14),2)</f>
        <v>0</v>
      </c>
      <c r="H330" s="22">
        <f t="shared" si="7"/>
        <v>0</v>
      </c>
      <c r="I330" s="14"/>
    </row>
    <row r="331" spans="1:9" ht="12.4" hidden="1" customHeight="1">
      <c r="A331" s="13"/>
      <c r="B331" s="1"/>
      <c r="C331" s="36"/>
      <c r="D331" s="138"/>
      <c r="E331" s="139"/>
      <c r="F331" s="43" t="str">
        <f>VLOOKUP(C331,'[2]Acha Air Sales Price List'!$B$1:$D$65536,3,FALSE)</f>
        <v>first line keep open</v>
      </c>
      <c r="G331" s="21">
        <f>ROUND(IF(ISBLANK(C331),0,VLOOKUP(C331,'[2]Acha Air Sales Price List'!$B$1:$X$65536,12,FALSE)*$L$14),2)</f>
        <v>0</v>
      </c>
      <c r="H331" s="22">
        <f t="shared" si="7"/>
        <v>0</v>
      </c>
      <c r="I331" s="14"/>
    </row>
    <row r="332" spans="1:9" ht="12.4" hidden="1" customHeight="1">
      <c r="A332" s="13"/>
      <c r="B332" s="1"/>
      <c r="C332" s="36"/>
      <c r="D332" s="138"/>
      <c r="E332" s="139"/>
      <c r="F332" s="43" t="str">
        <f>VLOOKUP(C332,'[2]Acha Air Sales Price List'!$B$1:$D$65536,3,FALSE)</f>
        <v>first line keep open</v>
      </c>
      <c r="G332" s="21">
        <f>ROUND(IF(ISBLANK(C332),0,VLOOKUP(C332,'[2]Acha Air Sales Price List'!$B$1:$X$65536,12,FALSE)*$L$14),2)</f>
        <v>0</v>
      </c>
      <c r="H332" s="22">
        <f t="shared" si="7"/>
        <v>0</v>
      </c>
      <c r="I332" s="14"/>
    </row>
    <row r="333" spans="1:9" ht="12.4" hidden="1" customHeight="1">
      <c r="A333" s="13"/>
      <c r="B333" s="1"/>
      <c r="C333" s="36"/>
      <c r="D333" s="138"/>
      <c r="E333" s="139"/>
      <c r="F333" s="43" t="str">
        <f>VLOOKUP(C333,'[2]Acha Air Sales Price List'!$B$1:$D$65536,3,FALSE)</f>
        <v>first line keep open</v>
      </c>
      <c r="G333" s="21">
        <f>ROUND(IF(ISBLANK(C333),0,VLOOKUP(C333,'[2]Acha Air Sales Price List'!$B$1:$X$65536,12,FALSE)*$L$14),2)</f>
        <v>0</v>
      </c>
      <c r="H333" s="22">
        <f t="shared" si="7"/>
        <v>0</v>
      </c>
      <c r="I333" s="14"/>
    </row>
    <row r="334" spans="1:9" ht="12.4" hidden="1" customHeight="1">
      <c r="A334" s="13"/>
      <c r="B334" s="1"/>
      <c r="C334" s="36"/>
      <c r="D334" s="138"/>
      <c r="E334" s="139"/>
      <c r="F334" s="43" t="str">
        <f>VLOOKUP(C334,'[2]Acha Air Sales Price List'!$B$1:$D$65536,3,FALSE)</f>
        <v>first line keep open</v>
      </c>
      <c r="G334" s="21">
        <f>ROUND(IF(ISBLANK(C334),0,VLOOKUP(C334,'[2]Acha Air Sales Price List'!$B$1:$X$65536,12,FALSE)*$L$14),2)</f>
        <v>0</v>
      </c>
      <c r="H334" s="22">
        <f t="shared" si="7"/>
        <v>0</v>
      </c>
      <c r="I334" s="14"/>
    </row>
    <row r="335" spans="1:9" ht="12.4" hidden="1" customHeight="1">
      <c r="A335" s="13"/>
      <c r="B335" s="1"/>
      <c r="C335" s="36"/>
      <c r="D335" s="138"/>
      <c r="E335" s="139"/>
      <c r="F335" s="43" t="str">
        <f>VLOOKUP(C335,'[2]Acha Air Sales Price List'!$B$1:$D$65536,3,FALSE)</f>
        <v>first line keep open</v>
      </c>
      <c r="G335" s="21">
        <f>ROUND(IF(ISBLANK(C335),0,VLOOKUP(C335,'[2]Acha Air Sales Price List'!$B$1:$X$65536,12,FALSE)*$L$14),2)</f>
        <v>0</v>
      </c>
      <c r="H335" s="22">
        <f t="shared" si="7"/>
        <v>0</v>
      </c>
      <c r="I335" s="14"/>
    </row>
    <row r="336" spans="1:9" ht="12.4" hidden="1" customHeight="1">
      <c r="A336" s="13"/>
      <c r="B336" s="1"/>
      <c r="C336" s="36"/>
      <c r="D336" s="138"/>
      <c r="E336" s="139"/>
      <c r="F336" s="43" t="str">
        <f>VLOOKUP(C336,'[2]Acha Air Sales Price List'!$B$1:$D$65536,3,FALSE)</f>
        <v>first line keep open</v>
      </c>
      <c r="G336" s="21">
        <f>ROUND(IF(ISBLANK(C336),0,VLOOKUP(C336,'[2]Acha Air Sales Price List'!$B$1:$X$65536,12,FALSE)*$L$14),2)</f>
        <v>0</v>
      </c>
      <c r="H336" s="22">
        <f t="shared" si="7"/>
        <v>0</v>
      </c>
      <c r="I336" s="14"/>
    </row>
    <row r="337" spans="1:9" ht="12.4" hidden="1" customHeight="1">
      <c r="A337" s="13"/>
      <c r="B337" s="1"/>
      <c r="C337" s="36"/>
      <c r="D337" s="138"/>
      <c r="E337" s="139"/>
      <c r="F337" s="43" t="str">
        <f>VLOOKUP(C337,'[2]Acha Air Sales Price List'!$B$1:$D$65536,3,FALSE)</f>
        <v>first line keep open</v>
      </c>
      <c r="G337" s="21">
        <f>ROUND(IF(ISBLANK(C337),0,VLOOKUP(C337,'[2]Acha Air Sales Price List'!$B$1:$X$65536,12,FALSE)*$L$14),2)</f>
        <v>0</v>
      </c>
      <c r="H337" s="22">
        <f t="shared" si="7"/>
        <v>0</v>
      </c>
      <c r="I337" s="14"/>
    </row>
    <row r="338" spans="1:9" ht="12.4" hidden="1" customHeight="1">
      <c r="A338" s="13"/>
      <c r="B338" s="1"/>
      <c r="C338" s="36"/>
      <c r="D338" s="138"/>
      <c r="E338" s="139"/>
      <c r="F338" s="43" t="str">
        <f>VLOOKUP(C338,'[2]Acha Air Sales Price List'!$B$1:$D$65536,3,FALSE)</f>
        <v>first line keep open</v>
      </c>
      <c r="G338" s="21">
        <f>ROUND(IF(ISBLANK(C338),0,VLOOKUP(C338,'[2]Acha Air Sales Price List'!$B$1:$X$65536,12,FALSE)*$L$14),2)</f>
        <v>0</v>
      </c>
      <c r="H338" s="22">
        <f t="shared" si="7"/>
        <v>0</v>
      </c>
      <c r="I338" s="14"/>
    </row>
    <row r="339" spans="1:9" ht="12.4" hidden="1" customHeight="1">
      <c r="A339" s="13"/>
      <c r="B339" s="1"/>
      <c r="C339" s="36"/>
      <c r="D339" s="138"/>
      <c r="E339" s="139"/>
      <c r="F339" s="43" t="str">
        <f>VLOOKUP(C339,'[2]Acha Air Sales Price List'!$B$1:$D$65536,3,FALSE)</f>
        <v>first line keep open</v>
      </c>
      <c r="G339" s="21">
        <f>ROUND(IF(ISBLANK(C339),0,VLOOKUP(C339,'[2]Acha Air Sales Price List'!$B$1:$X$65536,12,FALSE)*$L$14),2)</f>
        <v>0</v>
      </c>
      <c r="H339" s="22">
        <f t="shared" si="7"/>
        <v>0</v>
      </c>
      <c r="I339" s="14"/>
    </row>
    <row r="340" spans="1:9" ht="12.4" hidden="1" customHeight="1">
      <c r="A340" s="13"/>
      <c r="B340" s="1"/>
      <c r="C340" s="36"/>
      <c r="D340" s="138"/>
      <c r="E340" s="139"/>
      <c r="F340" s="43" t="str">
        <f>VLOOKUP(C340,'[2]Acha Air Sales Price List'!$B$1:$D$65536,3,FALSE)</f>
        <v>first line keep open</v>
      </c>
      <c r="G340" s="21">
        <f>ROUND(IF(ISBLANK(C340),0,VLOOKUP(C340,'[2]Acha Air Sales Price List'!$B$1:$X$65536,12,FALSE)*$L$14),2)</f>
        <v>0</v>
      </c>
      <c r="H340" s="22">
        <f t="shared" si="7"/>
        <v>0</v>
      </c>
      <c r="I340" s="14"/>
    </row>
    <row r="341" spans="1:9" ht="12.4" hidden="1" customHeight="1">
      <c r="A341" s="13"/>
      <c r="B341" s="1"/>
      <c r="C341" s="36"/>
      <c r="D341" s="138"/>
      <c r="E341" s="139"/>
      <c r="F341" s="43" t="str">
        <f>VLOOKUP(C341,'[2]Acha Air Sales Price List'!$B$1:$D$65536,3,FALSE)</f>
        <v>first line keep open</v>
      </c>
      <c r="G341" s="21">
        <f>ROUND(IF(ISBLANK(C341),0,VLOOKUP(C341,'[2]Acha Air Sales Price List'!$B$1:$X$65536,12,FALSE)*$L$14),2)</f>
        <v>0</v>
      </c>
      <c r="H341" s="22">
        <f t="shared" si="7"/>
        <v>0</v>
      </c>
      <c r="I341" s="14"/>
    </row>
    <row r="342" spans="1:9" ht="12.4" hidden="1" customHeight="1">
      <c r="A342" s="13"/>
      <c r="B342" s="1"/>
      <c r="C342" s="37"/>
      <c r="D342" s="138"/>
      <c r="E342" s="139"/>
      <c r="F342" s="43" t="str">
        <f>VLOOKUP(C342,'[2]Acha Air Sales Price List'!$B$1:$D$65536,3,FALSE)</f>
        <v>first line keep open</v>
      </c>
      <c r="G342" s="21">
        <f>ROUND(IF(ISBLANK(C342),0,VLOOKUP(C342,'[2]Acha Air Sales Price List'!$B$1:$X$65536,12,FALSE)*$L$14),2)</f>
        <v>0</v>
      </c>
      <c r="H342" s="22">
        <f>ROUND(IF(ISNUMBER(B342), G342*B342, 0),5)</f>
        <v>0</v>
      </c>
      <c r="I342" s="14"/>
    </row>
    <row r="343" spans="1:9" ht="12" hidden="1" customHeight="1">
      <c r="A343" s="13"/>
      <c r="B343" s="1"/>
      <c r="C343" s="36"/>
      <c r="D343" s="138"/>
      <c r="E343" s="139"/>
      <c r="F343" s="43" t="str">
        <f>VLOOKUP(C343,'[2]Acha Air Sales Price List'!$B$1:$D$65536,3,FALSE)</f>
        <v>first line keep open</v>
      </c>
      <c r="G343" s="21">
        <f>ROUND(IF(ISBLANK(C343),0,VLOOKUP(C343,'[2]Acha Air Sales Price List'!$B$1:$X$65536,12,FALSE)*$L$14),2)</f>
        <v>0</v>
      </c>
      <c r="H343" s="22">
        <f t="shared" ref="H343:H393" si="8">ROUND(IF(ISNUMBER(B343), G343*B343, 0),5)</f>
        <v>0</v>
      </c>
      <c r="I343" s="14"/>
    </row>
    <row r="344" spans="1:9" ht="12.4" hidden="1" customHeight="1">
      <c r="A344" s="13"/>
      <c r="B344" s="1"/>
      <c r="C344" s="36"/>
      <c r="D344" s="138"/>
      <c r="E344" s="139"/>
      <c r="F344" s="43" t="str">
        <f>VLOOKUP(C344,'[2]Acha Air Sales Price List'!$B$1:$D$65536,3,FALSE)</f>
        <v>first line keep open</v>
      </c>
      <c r="G344" s="21">
        <f>ROUND(IF(ISBLANK(C344),0,VLOOKUP(C344,'[2]Acha Air Sales Price List'!$B$1:$X$65536,12,FALSE)*$L$14),2)</f>
        <v>0</v>
      </c>
      <c r="H344" s="22">
        <f t="shared" si="8"/>
        <v>0</v>
      </c>
      <c r="I344" s="14"/>
    </row>
    <row r="345" spans="1:9" ht="12.4" hidden="1" customHeight="1">
      <c r="A345" s="13"/>
      <c r="B345" s="1"/>
      <c r="C345" s="36"/>
      <c r="D345" s="138"/>
      <c r="E345" s="139"/>
      <c r="F345" s="43" t="str">
        <f>VLOOKUP(C345,'[2]Acha Air Sales Price List'!$B$1:$D$65536,3,FALSE)</f>
        <v>first line keep open</v>
      </c>
      <c r="G345" s="21">
        <f>ROUND(IF(ISBLANK(C345),0,VLOOKUP(C345,'[2]Acha Air Sales Price List'!$B$1:$X$65536,12,FALSE)*$L$14),2)</f>
        <v>0</v>
      </c>
      <c r="H345" s="22">
        <f t="shared" si="8"/>
        <v>0</v>
      </c>
      <c r="I345" s="14"/>
    </row>
    <row r="346" spans="1:9" ht="12.4" hidden="1" customHeight="1">
      <c r="A346" s="13"/>
      <c r="B346" s="1"/>
      <c r="C346" s="36"/>
      <c r="D346" s="138"/>
      <c r="E346" s="139"/>
      <c r="F346" s="43" t="str">
        <f>VLOOKUP(C346,'[2]Acha Air Sales Price List'!$B$1:$D$65536,3,FALSE)</f>
        <v>first line keep open</v>
      </c>
      <c r="G346" s="21">
        <f>ROUND(IF(ISBLANK(C346),0,VLOOKUP(C346,'[2]Acha Air Sales Price List'!$B$1:$X$65536,12,FALSE)*$L$14),2)</f>
        <v>0</v>
      </c>
      <c r="H346" s="22">
        <f t="shared" si="8"/>
        <v>0</v>
      </c>
      <c r="I346" s="14"/>
    </row>
    <row r="347" spans="1:9" ht="12.4" hidden="1" customHeight="1">
      <c r="A347" s="13"/>
      <c r="B347" s="1"/>
      <c r="C347" s="36"/>
      <c r="D347" s="138"/>
      <c r="E347" s="139"/>
      <c r="F347" s="43" t="str">
        <f>VLOOKUP(C347,'[2]Acha Air Sales Price List'!$B$1:$D$65536,3,FALSE)</f>
        <v>first line keep open</v>
      </c>
      <c r="G347" s="21">
        <f>ROUND(IF(ISBLANK(C347),0,VLOOKUP(C347,'[2]Acha Air Sales Price List'!$B$1:$X$65536,12,FALSE)*$L$14),2)</f>
        <v>0</v>
      </c>
      <c r="H347" s="22">
        <f t="shared" si="8"/>
        <v>0</v>
      </c>
      <c r="I347" s="14"/>
    </row>
    <row r="348" spans="1:9" ht="12.4" hidden="1" customHeight="1">
      <c r="A348" s="13"/>
      <c r="B348" s="1"/>
      <c r="C348" s="36"/>
      <c r="D348" s="138"/>
      <c r="E348" s="139"/>
      <c r="F348" s="43" t="str">
        <f>VLOOKUP(C348,'[2]Acha Air Sales Price List'!$B$1:$D$65536,3,FALSE)</f>
        <v>first line keep open</v>
      </c>
      <c r="G348" s="21">
        <f>ROUND(IF(ISBLANK(C348),0,VLOOKUP(C348,'[2]Acha Air Sales Price List'!$B$1:$X$65536,12,FALSE)*$L$14),2)</f>
        <v>0</v>
      </c>
      <c r="H348" s="22">
        <f t="shared" si="8"/>
        <v>0</v>
      </c>
      <c r="I348" s="14"/>
    </row>
    <row r="349" spans="1:9" ht="12.4" hidden="1" customHeight="1">
      <c r="A349" s="13"/>
      <c r="B349" s="1"/>
      <c r="C349" s="36"/>
      <c r="D349" s="138"/>
      <c r="E349" s="139"/>
      <c r="F349" s="43" t="str">
        <f>VLOOKUP(C349,'[2]Acha Air Sales Price List'!$B$1:$D$65536,3,FALSE)</f>
        <v>first line keep open</v>
      </c>
      <c r="G349" s="21">
        <f>ROUND(IF(ISBLANK(C349),0,VLOOKUP(C349,'[2]Acha Air Sales Price List'!$B$1:$X$65536,12,FALSE)*$L$14),2)</f>
        <v>0</v>
      </c>
      <c r="H349" s="22">
        <f t="shared" si="8"/>
        <v>0</v>
      </c>
      <c r="I349" s="14"/>
    </row>
    <row r="350" spans="1:9" ht="12.4" hidden="1" customHeight="1">
      <c r="A350" s="13"/>
      <c r="B350" s="1"/>
      <c r="C350" s="36"/>
      <c r="D350" s="138"/>
      <c r="E350" s="139"/>
      <c r="F350" s="43" t="str">
        <f>VLOOKUP(C350,'[2]Acha Air Sales Price List'!$B$1:$D$65536,3,FALSE)</f>
        <v>first line keep open</v>
      </c>
      <c r="G350" s="21">
        <f>ROUND(IF(ISBLANK(C350),0,VLOOKUP(C350,'[2]Acha Air Sales Price List'!$B$1:$X$65536,12,FALSE)*$L$14),2)</f>
        <v>0</v>
      </c>
      <c r="H350" s="22">
        <f t="shared" si="8"/>
        <v>0</v>
      </c>
      <c r="I350" s="14"/>
    </row>
    <row r="351" spans="1:9" ht="12.4" hidden="1" customHeight="1">
      <c r="A351" s="13"/>
      <c r="B351" s="1"/>
      <c r="C351" s="36"/>
      <c r="D351" s="138"/>
      <c r="E351" s="139"/>
      <c r="F351" s="43" t="str">
        <f>VLOOKUP(C351,'[2]Acha Air Sales Price List'!$B$1:$D$65536,3,FALSE)</f>
        <v>first line keep open</v>
      </c>
      <c r="G351" s="21">
        <f>ROUND(IF(ISBLANK(C351),0,VLOOKUP(C351,'[2]Acha Air Sales Price List'!$B$1:$X$65536,12,FALSE)*$L$14),2)</f>
        <v>0</v>
      </c>
      <c r="H351" s="22">
        <f t="shared" si="8"/>
        <v>0</v>
      </c>
      <c r="I351" s="14"/>
    </row>
    <row r="352" spans="1:9" ht="12.4" hidden="1" customHeight="1">
      <c r="A352" s="13"/>
      <c r="B352" s="1"/>
      <c r="C352" s="36"/>
      <c r="D352" s="138"/>
      <c r="E352" s="139"/>
      <c r="F352" s="43" t="str">
        <f>VLOOKUP(C352,'[2]Acha Air Sales Price List'!$B$1:$D$65536,3,FALSE)</f>
        <v>first line keep open</v>
      </c>
      <c r="G352" s="21">
        <f>ROUND(IF(ISBLANK(C352),0,VLOOKUP(C352,'[2]Acha Air Sales Price List'!$B$1:$X$65536,12,FALSE)*$L$14),2)</f>
        <v>0</v>
      </c>
      <c r="H352" s="22">
        <f t="shared" si="8"/>
        <v>0</v>
      </c>
      <c r="I352" s="14"/>
    </row>
    <row r="353" spans="1:9" ht="12.4" hidden="1" customHeight="1">
      <c r="A353" s="13"/>
      <c r="B353" s="1"/>
      <c r="C353" s="36"/>
      <c r="D353" s="138"/>
      <c r="E353" s="139"/>
      <c r="F353" s="43" t="str">
        <f>VLOOKUP(C353,'[2]Acha Air Sales Price List'!$B$1:$D$65536,3,FALSE)</f>
        <v>first line keep open</v>
      </c>
      <c r="G353" s="21">
        <f>ROUND(IF(ISBLANK(C353),0,VLOOKUP(C353,'[2]Acha Air Sales Price List'!$B$1:$X$65536,12,FALSE)*$L$14),2)</f>
        <v>0</v>
      </c>
      <c r="H353" s="22">
        <f t="shared" si="8"/>
        <v>0</v>
      </c>
      <c r="I353" s="14"/>
    </row>
    <row r="354" spans="1:9" ht="12.4" hidden="1" customHeight="1">
      <c r="A354" s="13"/>
      <c r="B354" s="1"/>
      <c r="C354" s="36"/>
      <c r="D354" s="138"/>
      <c r="E354" s="139"/>
      <c r="F354" s="43" t="str">
        <f>VLOOKUP(C354,'[2]Acha Air Sales Price List'!$B$1:$D$65536,3,FALSE)</f>
        <v>first line keep open</v>
      </c>
      <c r="G354" s="21">
        <f>ROUND(IF(ISBLANK(C354),0,VLOOKUP(C354,'[2]Acha Air Sales Price List'!$B$1:$X$65536,12,FALSE)*$L$14),2)</f>
        <v>0</v>
      </c>
      <c r="H354" s="22">
        <f t="shared" si="8"/>
        <v>0</v>
      </c>
      <c r="I354" s="14"/>
    </row>
    <row r="355" spans="1:9" ht="12.4" hidden="1" customHeight="1">
      <c r="A355" s="13"/>
      <c r="B355" s="1"/>
      <c r="C355" s="36"/>
      <c r="D355" s="138"/>
      <c r="E355" s="139"/>
      <c r="F355" s="43" t="str">
        <f>VLOOKUP(C355,'[2]Acha Air Sales Price List'!$B$1:$D$65536,3,FALSE)</f>
        <v>first line keep open</v>
      </c>
      <c r="G355" s="21">
        <f>ROUND(IF(ISBLANK(C355),0,VLOOKUP(C355,'[2]Acha Air Sales Price List'!$B$1:$X$65536,12,FALSE)*$L$14),2)</f>
        <v>0</v>
      </c>
      <c r="H355" s="22">
        <f t="shared" si="8"/>
        <v>0</v>
      </c>
      <c r="I355" s="14"/>
    </row>
    <row r="356" spans="1:9" ht="12.4" hidden="1" customHeight="1">
      <c r="A356" s="13"/>
      <c r="B356" s="1"/>
      <c r="C356" s="36"/>
      <c r="D356" s="138"/>
      <c r="E356" s="139"/>
      <c r="F356" s="43" t="str">
        <f>VLOOKUP(C356,'[2]Acha Air Sales Price List'!$B$1:$D$65536,3,FALSE)</f>
        <v>first line keep open</v>
      </c>
      <c r="G356" s="21">
        <f>ROUND(IF(ISBLANK(C356),0,VLOOKUP(C356,'[2]Acha Air Sales Price List'!$B$1:$X$65536,12,FALSE)*$L$14),2)</f>
        <v>0</v>
      </c>
      <c r="H356" s="22">
        <f t="shared" si="8"/>
        <v>0</v>
      </c>
      <c r="I356" s="14"/>
    </row>
    <row r="357" spans="1:9" ht="12.4" hidden="1" customHeight="1">
      <c r="A357" s="13"/>
      <c r="B357" s="1"/>
      <c r="C357" s="36"/>
      <c r="D357" s="138"/>
      <c r="E357" s="139"/>
      <c r="F357" s="43" t="str">
        <f>VLOOKUP(C357,'[2]Acha Air Sales Price List'!$B$1:$D$65536,3,FALSE)</f>
        <v>first line keep open</v>
      </c>
      <c r="G357" s="21">
        <f>ROUND(IF(ISBLANK(C357),0,VLOOKUP(C357,'[2]Acha Air Sales Price List'!$B$1:$X$65536,12,FALSE)*$L$14),2)</f>
        <v>0</v>
      </c>
      <c r="H357" s="22">
        <f t="shared" si="8"/>
        <v>0</v>
      </c>
      <c r="I357" s="14"/>
    </row>
    <row r="358" spans="1:9" ht="12.4" hidden="1" customHeight="1">
      <c r="A358" s="13"/>
      <c r="B358" s="1"/>
      <c r="C358" s="36"/>
      <c r="D358" s="138"/>
      <c r="E358" s="139"/>
      <c r="F358" s="43" t="str">
        <f>VLOOKUP(C358,'[2]Acha Air Sales Price List'!$B$1:$D$65536,3,FALSE)</f>
        <v>first line keep open</v>
      </c>
      <c r="G358" s="21">
        <f>ROUND(IF(ISBLANK(C358),0,VLOOKUP(C358,'[2]Acha Air Sales Price List'!$B$1:$X$65536,12,FALSE)*$L$14),2)</f>
        <v>0</v>
      </c>
      <c r="H358" s="22">
        <f t="shared" si="8"/>
        <v>0</v>
      </c>
      <c r="I358" s="14"/>
    </row>
    <row r="359" spans="1:9" ht="12.4" hidden="1" customHeight="1">
      <c r="A359" s="13"/>
      <c r="B359" s="1"/>
      <c r="C359" s="36"/>
      <c r="D359" s="138"/>
      <c r="E359" s="139"/>
      <c r="F359" s="43" t="str">
        <f>VLOOKUP(C359,'[2]Acha Air Sales Price List'!$B$1:$D$65536,3,FALSE)</f>
        <v>first line keep open</v>
      </c>
      <c r="G359" s="21">
        <f>ROUND(IF(ISBLANK(C359),0,VLOOKUP(C359,'[2]Acha Air Sales Price List'!$B$1:$X$65536,12,FALSE)*$L$14),2)</f>
        <v>0</v>
      </c>
      <c r="H359" s="22">
        <f t="shared" si="8"/>
        <v>0</v>
      </c>
      <c r="I359" s="14"/>
    </row>
    <row r="360" spans="1:9" ht="12.4" hidden="1" customHeight="1">
      <c r="A360" s="13"/>
      <c r="B360" s="1"/>
      <c r="C360" s="36"/>
      <c r="D360" s="138"/>
      <c r="E360" s="139"/>
      <c r="F360" s="43" t="str">
        <f>VLOOKUP(C360,'[2]Acha Air Sales Price List'!$B$1:$D$65536,3,FALSE)</f>
        <v>first line keep open</v>
      </c>
      <c r="G360" s="21">
        <f>ROUND(IF(ISBLANK(C360),0,VLOOKUP(C360,'[2]Acha Air Sales Price List'!$B$1:$X$65536,12,FALSE)*$L$14),2)</f>
        <v>0</v>
      </c>
      <c r="H360" s="22">
        <f t="shared" si="8"/>
        <v>0</v>
      </c>
      <c r="I360" s="14"/>
    </row>
    <row r="361" spans="1:9" ht="12.4" hidden="1" customHeight="1">
      <c r="A361" s="13"/>
      <c r="B361" s="1"/>
      <c r="C361" s="36"/>
      <c r="D361" s="138"/>
      <c r="E361" s="139"/>
      <c r="F361" s="43" t="str">
        <f>VLOOKUP(C361,'[2]Acha Air Sales Price List'!$B$1:$D$65536,3,FALSE)</f>
        <v>first line keep open</v>
      </c>
      <c r="G361" s="21">
        <f>ROUND(IF(ISBLANK(C361),0,VLOOKUP(C361,'[2]Acha Air Sales Price List'!$B$1:$X$65536,12,FALSE)*$L$14),2)</f>
        <v>0</v>
      </c>
      <c r="H361" s="22">
        <f t="shared" si="8"/>
        <v>0</v>
      </c>
      <c r="I361" s="14"/>
    </row>
    <row r="362" spans="1:9" ht="12.4" hidden="1" customHeight="1">
      <c r="A362" s="13"/>
      <c r="B362" s="1"/>
      <c r="C362" s="36"/>
      <c r="D362" s="138"/>
      <c r="E362" s="139"/>
      <c r="F362" s="43" t="str">
        <f>VLOOKUP(C362,'[2]Acha Air Sales Price List'!$B$1:$D$65536,3,FALSE)</f>
        <v>first line keep open</v>
      </c>
      <c r="G362" s="21">
        <f>ROUND(IF(ISBLANK(C362),0,VLOOKUP(C362,'[2]Acha Air Sales Price List'!$B$1:$X$65536,12,FALSE)*$L$14),2)</f>
        <v>0</v>
      </c>
      <c r="H362" s="22">
        <f t="shared" si="8"/>
        <v>0</v>
      </c>
      <c r="I362" s="14"/>
    </row>
    <row r="363" spans="1:9" ht="12.4" hidden="1" customHeight="1">
      <c r="A363" s="13"/>
      <c r="B363" s="1"/>
      <c r="C363" s="36"/>
      <c r="D363" s="138"/>
      <c r="E363" s="139"/>
      <c r="F363" s="43" t="str">
        <f>VLOOKUP(C363,'[2]Acha Air Sales Price List'!$B$1:$D$65536,3,FALSE)</f>
        <v>first line keep open</v>
      </c>
      <c r="G363" s="21">
        <f>ROUND(IF(ISBLANK(C363),0,VLOOKUP(C363,'[2]Acha Air Sales Price List'!$B$1:$X$65536,12,FALSE)*$L$14),2)</f>
        <v>0</v>
      </c>
      <c r="H363" s="22">
        <f t="shared" si="8"/>
        <v>0</v>
      </c>
      <c r="I363" s="14"/>
    </row>
    <row r="364" spans="1:9" ht="12.4" hidden="1" customHeight="1">
      <c r="A364" s="13"/>
      <c r="B364" s="1"/>
      <c r="C364" s="36"/>
      <c r="D364" s="138"/>
      <c r="E364" s="139"/>
      <c r="F364" s="43" t="str">
        <f>VLOOKUP(C364,'[2]Acha Air Sales Price List'!$B$1:$D$65536,3,FALSE)</f>
        <v>first line keep open</v>
      </c>
      <c r="G364" s="21">
        <f>ROUND(IF(ISBLANK(C364),0,VLOOKUP(C364,'[2]Acha Air Sales Price List'!$B$1:$X$65536,12,FALSE)*$L$14),2)</f>
        <v>0</v>
      </c>
      <c r="H364" s="22">
        <f t="shared" si="8"/>
        <v>0</v>
      </c>
      <c r="I364" s="14"/>
    </row>
    <row r="365" spans="1:9" ht="12.4" hidden="1" customHeight="1">
      <c r="A365" s="13"/>
      <c r="B365" s="1"/>
      <c r="C365" s="36"/>
      <c r="D365" s="138"/>
      <c r="E365" s="139"/>
      <c r="F365" s="43" t="str">
        <f>VLOOKUP(C365,'[2]Acha Air Sales Price List'!$B$1:$D$65536,3,FALSE)</f>
        <v>first line keep open</v>
      </c>
      <c r="G365" s="21">
        <f>ROUND(IF(ISBLANK(C365),0,VLOOKUP(C365,'[2]Acha Air Sales Price List'!$B$1:$X$65536,12,FALSE)*$L$14),2)</f>
        <v>0</v>
      </c>
      <c r="H365" s="22">
        <f t="shared" si="8"/>
        <v>0</v>
      </c>
      <c r="I365" s="14"/>
    </row>
    <row r="366" spans="1:9" ht="12.4" hidden="1" customHeight="1">
      <c r="A366" s="13"/>
      <c r="B366" s="1"/>
      <c r="C366" s="37"/>
      <c r="D366" s="138"/>
      <c r="E366" s="139"/>
      <c r="F366" s="43" t="str">
        <f>VLOOKUP(C366,'[2]Acha Air Sales Price List'!$B$1:$D$65536,3,FALSE)</f>
        <v>first line keep open</v>
      </c>
      <c r="G366" s="21">
        <f>ROUND(IF(ISBLANK(C366),0,VLOOKUP(C366,'[2]Acha Air Sales Price List'!$B$1:$X$65536,12,FALSE)*$L$14),2)</f>
        <v>0</v>
      </c>
      <c r="H366" s="22">
        <f t="shared" si="8"/>
        <v>0</v>
      </c>
      <c r="I366" s="14"/>
    </row>
    <row r="367" spans="1:9" ht="12" hidden="1" customHeight="1">
      <c r="A367" s="13"/>
      <c r="B367" s="1"/>
      <c r="C367" s="36"/>
      <c r="D367" s="138"/>
      <c r="E367" s="139"/>
      <c r="F367" s="43" t="str">
        <f>VLOOKUP(C367,'[2]Acha Air Sales Price List'!$B$1:$D$65536,3,FALSE)</f>
        <v>first line keep open</v>
      </c>
      <c r="G367" s="21">
        <f>ROUND(IF(ISBLANK(C367),0,VLOOKUP(C367,'[2]Acha Air Sales Price List'!$B$1:$X$65536,12,FALSE)*$L$14),2)</f>
        <v>0</v>
      </c>
      <c r="H367" s="22">
        <f t="shared" si="8"/>
        <v>0</v>
      </c>
      <c r="I367" s="14"/>
    </row>
    <row r="368" spans="1:9" ht="12.4" hidden="1" customHeight="1">
      <c r="A368" s="13"/>
      <c r="B368" s="1"/>
      <c r="C368" s="36"/>
      <c r="D368" s="138"/>
      <c r="E368" s="139"/>
      <c r="F368" s="43" t="str">
        <f>VLOOKUP(C368,'[2]Acha Air Sales Price List'!$B$1:$D$65536,3,FALSE)</f>
        <v>first line keep open</v>
      </c>
      <c r="G368" s="21">
        <f>ROUND(IF(ISBLANK(C368),0,VLOOKUP(C368,'[2]Acha Air Sales Price List'!$B$1:$X$65536,12,FALSE)*$L$14),2)</f>
        <v>0</v>
      </c>
      <c r="H368" s="22">
        <f t="shared" si="8"/>
        <v>0</v>
      </c>
      <c r="I368" s="14"/>
    </row>
    <row r="369" spans="1:9" ht="12.4" hidden="1" customHeight="1">
      <c r="A369" s="13"/>
      <c r="B369" s="1"/>
      <c r="C369" s="36"/>
      <c r="D369" s="138"/>
      <c r="E369" s="139"/>
      <c r="F369" s="43" t="str">
        <f>VLOOKUP(C369,'[2]Acha Air Sales Price List'!$B$1:$D$65536,3,FALSE)</f>
        <v>first line keep open</v>
      </c>
      <c r="G369" s="21">
        <f>ROUND(IF(ISBLANK(C369),0,VLOOKUP(C369,'[2]Acha Air Sales Price List'!$B$1:$X$65536,12,FALSE)*$L$14),2)</f>
        <v>0</v>
      </c>
      <c r="H369" s="22">
        <f t="shared" si="8"/>
        <v>0</v>
      </c>
      <c r="I369" s="14"/>
    </row>
    <row r="370" spans="1:9" ht="12.4" hidden="1" customHeight="1">
      <c r="A370" s="13"/>
      <c r="B370" s="1"/>
      <c r="C370" s="36"/>
      <c r="D370" s="138"/>
      <c r="E370" s="139"/>
      <c r="F370" s="43" t="str">
        <f>VLOOKUP(C370,'[2]Acha Air Sales Price List'!$B$1:$D$65536,3,FALSE)</f>
        <v>first line keep open</v>
      </c>
      <c r="G370" s="21">
        <f>ROUND(IF(ISBLANK(C370),0,VLOOKUP(C370,'[2]Acha Air Sales Price List'!$B$1:$X$65536,12,FALSE)*$L$14),2)</f>
        <v>0</v>
      </c>
      <c r="H370" s="22">
        <f t="shared" si="8"/>
        <v>0</v>
      </c>
      <c r="I370" s="14"/>
    </row>
    <row r="371" spans="1:9" ht="12.4" hidden="1" customHeight="1">
      <c r="A371" s="13"/>
      <c r="B371" s="1"/>
      <c r="C371" s="36"/>
      <c r="D371" s="138"/>
      <c r="E371" s="139"/>
      <c r="F371" s="43" t="str">
        <f>VLOOKUP(C371,'[2]Acha Air Sales Price List'!$B$1:$D$65536,3,FALSE)</f>
        <v>first line keep open</v>
      </c>
      <c r="G371" s="21">
        <f>ROUND(IF(ISBLANK(C371),0,VLOOKUP(C371,'[2]Acha Air Sales Price List'!$B$1:$X$65536,12,FALSE)*$L$14),2)</f>
        <v>0</v>
      </c>
      <c r="H371" s="22">
        <f t="shared" si="8"/>
        <v>0</v>
      </c>
      <c r="I371" s="14"/>
    </row>
    <row r="372" spans="1:9" ht="12.4" hidden="1" customHeight="1">
      <c r="A372" s="13"/>
      <c r="B372" s="1"/>
      <c r="C372" s="36"/>
      <c r="D372" s="138"/>
      <c r="E372" s="139"/>
      <c r="F372" s="43" t="str">
        <f>VLOOKUP(C372,'[2]Acha Air Sales Price List'!$B$1:$D$65536,3,FALSE)</f>
        <v>first line keep open</v>
      </c>
      <c r="G372" s="21">
        <f>ROUND(IF(ISBLANK(C372),0,VLOOKUP(C372,'[2]Acha Air Sales Price List'!$B$1:$X$65536,12,FALSE)*$L$14),2)</f>
        <v>0</v>
      </c>
      <c r="H372" s="22">
        <f t="shared" si="8"/>
        <v>0</v>
      </c>
      <c r="I372" s="14"/>
    </row>
    <row r="373" spans="1:9" ht="12.4" hidden="1" customHeight="1">
      <c r="A373" s="13"/>
      <c r="B373" s="1"/>
      <c r="C373" s="36"/>
      <c r="D373" s="138"/>
      <c r="E373" s="139"/>
      <c r="F373" s="43" t="str">
        <f>VLOOKUP(C373,'[2]Acha Air Sales Price List'!$B$1:$D$65536,3,FALSE)</f>
        <v>first line keep open</v>
      </c>
      <c r="G373" s="21">
        <f>ROUND(IF(ISBLANK(C373),0,VLOOKUP(C373,'[2]Acha Air Sales Price List'!$B$1:$X$65536,12,FALSE)*$L$14),2)</f>
        <v>0</v>
      </c>
      <c r="H373" s="22">
        <f t="shared" si="8"/>
        <v>0</v>
      </c>
      <c r="I373" s="14"/>
    </row>
    <row r="374" spans="1:9" ht="12.4" hidden="1" customHeight="1">
      <c r="A374" s="13"/>
      <c r="B374" s="1"/>
      <c r="C374" s="36"/>
      <c r="D374" s="138"/>
      <c r="E374" s="139"/>
      <c r="F374" s="43" t="str">
        <f>VLOOKUP(C374,'[2]Acha Air Sales Price List'!$B$1:$D$65536,3,FALSE)</f>
        <v>first line keep open</v>
      </c>
      <c r="G374" s="21">
        <f>ROUND(IF(ISBLANK(C374),0,VLOOKUP(C374,'[2]Acha Air Sales Price List'!$B$1:$X$65536,12,FALSE)*$L$14),2)</f>
        <v>0</v>
      </c>
      <c r="H374" s="22">
        <f t="shared" si="8"/>
        <v>0</v>
      </c>
      <c r="I374" s="14"/>
    </row>
    <row r="375" spans="1:9" ht="12.4" hidden="1" customHeight="1">
      <c r="A375" s="13"/>
      <c r="B375" s="1"/>
      <c r="C375" s="36"/>
      <c r="D375" s="138"/>
      <c r="E375" s="139"/>
      <c r="F375" s="43" t="str">
        <f>VLOOKUP(C375,'[2]Acha Air Sales Price List'!$B$1:$D$65536,3,FALSE)</f>
        <v>first line keep open</v>
      </c>
      <c r="G375" s="21">
        <f>ROUND(IF(ISBLANK(C375),0,VLOOKUP(C375,'[2]Acha Air Sales Price List'!$B$1:$X$65536,12,FALSE)*$L$14),2)</f>
        <v>0</v>
      </c>
      <c r="H375" s="22">
        <f t="shared" si="8"/>
        <v>0</v>
      </c>
      <c r="I375" s="14"/>
    </row>
    <row r="376" spans="1:9" ht="12.4" hidden="1" customHeight="1">
      <c r="A376" s="13"/>
      <c r="B376" s="1"/>
      <c r="C376" s="36"/>
      <c r="D376" s="138"/>
      <c r="E376" s="139"/>
      <c r="F376" s="43" t="str">
        <f>VLOOKUP(C376,'[2]Acha Air Sales Price List'!$B$1:$D$65536,3,FALSE)</f>
        <v>first line keep open</v>
      </c>
      <c r="G376" s="21">
        <f>ROUND(IF(ISBLANK(C376),0,VLOOKUP(C376,'[2]Acha Air Sales Price List'!$B$1:$X$65536,12,FALSE)*$L$14),2)</f>
        <v>0</v>
      </c>
      <c r="H376" s="22">
        <f t="shared" si="8"/>
        <v>0</v>
      </c>
      <c r="I376" s="14"/>
    </row>
    <row r="377" spans="1:9" ht="12.4" hidden="1" customHeight="1">
      <c r="A377" s="13"/>
      <c r="B377" s="1"/>
      <c r="C377" s="36"/>
      <c r="D377" s="138"/>
      <c r="E377" s="139"/>
      <c r="F377" s="43" t="str">
        <f>VLOOKUP(C377,'[2]Acha Air Sales Price List'!$B$1:$D$65536,3,FALSE)</f>
        <v>first line keep open</v>
      </c>
      <c r="G377" s="21">
        <f>ROUND(IF(ISBLANK(C377),0,VLOOKUP(C377,'[2]Acha Air Sales Price List'!$B$1:$X$65536,12,FALSE)*$L$14),2)</f>
        <v>0</v>
      </c>
      <c r="H377" s="22">
        <f t="shared" si="8"/>
        <v>0</v>
      </c>
      <c r="I377" s="14"/>
    </row>
    <row r="378" spans="1:9" ht="12.4" hidden="1" customHeight="1">
      <c r="A378" s="13"/>
      <c r="B378" s="1"/>
      <c r="C378" s="36"/>
      <c r="D378" s="138"/>
      <c r="E378" s="139"/>
      <c r="F378" s="43" t="str">
        <f>VLOOKUP(C378,'[2]Acha Air Sales Price List'!$B$1:$D$65536,3,FALSE)</f>
        <v>first line keep open</v>
      </c>
      <c r="G378" s="21">
        <f>ROUND(IF(ISBLANK(C378),0,VLOOKUP(C378,'[2]Acha Air Sales Price List'!$B$1:$X$65536,12,FALSE)*$L$14),2)</f>
        <v>0</v>
      </c>
      <c r="H378" s="22">
        <f t="shared" si="8"/>
        <v>0</v>
      </c>
      <c r="I378" s="14"/>
    </row>
    <row r="379" spans="1:9" ht="12.4" hidden="1" customHeight="1">
      <c r="A379" s="13"/>
      <c r="B379" s="1"/>
      <c r="C379" s="36"/>
      <c r="D379" s="138"/>
      <c r="E379" s="139"/>
      <c r="F379" s="43" t="str">
        <f>VLOOKUP(C379,'[2]Acha Air Sales Price List'!$B$1:$D$65536,3,FALSE)</f>
        <v>first line keep open</v>
      </c>
      <c r="G379" s="21">
        <f>ROUND(IF(ISBLANK(C379),0,VLOOKUP(C379,'[2]Acha Air Sales Price List'!$B$1:$X$65536,12,FALSE)*$L$14),2)</f>
        <v>0</v>
      </c>
      <c r="H379" s="22">
        <f t="shared" si="8"/>
        <v>0</v>
      </c>
      <c r="I379" s="14"/>
    </row>
    <row r="380" spans="1:9" ht="12.4" hidden="1" customHeight="1">
      <c r="A380" s="13"/>
      <c r="B380" s="1"/>
      <c r="C380" s="36"/>
      <c r="D380" s="138"/>
      <c r="E380" s="139"/>
      <c r="F380" s="43" t="str">
        <f>VLOOKUP(C380,'[2]Acha Air Sales Price List'!$B$1:$D$65536,3,FALSE)</f>
        <v>first line keep open</v>
      </c>
      <c r="G380" s="21">
        <f>ROUND(IF(ISBLANK(C380),0,VLOOKUP(C380,'[2]Acha Air Sales Price List'!$B$1:$X$65536,12,FALSE)*$L$14),2)</f>
        <v>0</v>
      </c>
      <c r="H380" s="22">
        <f t="shared" si="8"/>
        <v>0</v>
      </c>
      <c r="I380" s="14"/>
    </row>
    <row r="381" spans="1:9" ht="12.4" hidden="1" customHeight="1">
      <c r="A381" s="13"/>
      <c r="B381" s="1"/>
      <c r="C381" s="36"/>
      <c r="D381" s="138"/>
      <c r="E381" s="139"/>
      <c r="F381" s="43" t="str">
        <f>VLOOKUP(C381,'[2]Acha Air Sales Price List'!$B$1:$D$65536,3,FALSE)</f>
        <v>first line keep open</v>
      </c>
      <c r="G381" s="21">
        <f>ROUND(IF(ISBLANK(C381),0,VLOOKUP(C381,'[2]Acha Air Sales Price List'!$B$1:$X$65536,12,FALSE)*$L$14),2)</f>
        <v>0</v>
      </c>
      <c r="H381" s="22">
        <f t="shared" si="8"/>
        <v>0</v>
      </c>
      <c r="I381" s="14"/>
    </row>
    <row r="382" spans="1:9" ht="12.4" hidden="1" customHeight="1">
      <c r="A382" s="13"/>
      <c r="B382" s="1"/>
      <c r="C382" s="36"/>
      <c r="D382" s="138"/>
      <c r="E382" s="139"/>
      <c r="F382" s="43" t="str">
        <f>VLOOKUP(C382,'[2]Acha Air Sales Price List'!$B$1:$D$65536,3,FALSE)</f>
        <v>first line keep open</v>
      </c>
      <c r="G382" s="21">
        <f>ROUND(IF(ISBLANK(C382),0,VLOOKUP(C382,'[2]Acha Air Sales Price List'!$B$1:$X$65536,12,FALSE)*$L$14),2)</f>
        <v>0</v>
      </c>
      <c r="H382" s="22">
        <f t="shared" si="8"/>
        <v>0</v>
      </c>
      <c r="I382" s="14"/>
    </row>
    <row r="383" spans="1:9" ht="12.4" hidden="1" customHeight="1">
      <c r="A383" s="13"/>
      <c r="B383" s="1"/>
      <c r="C383" s="36"/>
      <c r="D383" s="138"/>
      <c r="E383" s="139"/>
      <c r="F383" s="43" t="str">
        <f>VLOOKUP(C383,'[2]Acha Air Sales Price List'!$B$1:$D$65536,3,FALSE)</f>
        <v>first line keep open</v>
      </c>
      <c r="G383" s="21">
        <f>ROUND(IF(ISBLANK(C383),0,VLOOKUP(C383,'[2]Acha Air Sales Price List'!$B$1:$X$65536,12,FALSE)*$L$14),2)</f>
        <v>0</v>
      </c>
      <c r="H383" s="22">
        <f t="shared" si="8"/>
        <v>0</v>
      </c>
      <c r="I383" s="14"/>
    </row>
    <row r="384" spans="1:9" ht="12.4" hidden="1" customHeight="1">
      <c r="A384" s="13"/>
      <c r="B384" s="1"/>
      <c r="C384" s="36"/>
      <c r="D384" s="138"/>
      <c r="E384" s="139"/>
      <c r="F384" s="43" t="str">
        <f>VLOOKUP(C384,'[2]Acha Air Sales Price List'!$B$1:$D$65536,3,FALSE)</f>
        <v>first line keep open</v>
      </c>
      <c r="G384" s="21">
        <f>ROUND(IF(ISBLANK(C384),0,VLOOKUP(C384,'[2]Acha Air Sales Price List'!$B$1:$X$65536,12,FALSE)*$L$14),2)</f>
        <v>0</v>
      </c>
      <c r="H384" s="22">
        <f t="shared" si="8"/>
        <v>0</v>
      </c>
      <c r="I384" s="14"/>
    </row>
    <row r="385" spans="1:9" ht="12.4" hidden="1" customHeight="1">
      <c r="A385" s="13"/>
      <c r="B385" s="1"/>
      <c r="C385" s="36"/>
      <c r="D385" s="138"/>
      <c r="E385" s="139"/>
      <c r="F385" s="43" t="str">
        <f>VLOOKUP(C385,'[2]Acha Air Sales Price List'!$B$1:$D$65536,3,FALSE)</f>
        <v>first line keep open</v>
      </c>
      <c r="G385" s="21">
        <f>ROUND(IF(ISBLANK(C385),0,VLOOKUP(C385,'[2]Acha Air Sales Price List'!$B$1:$X$65536,12,FALSE)*$L$14),2)</f>
        <v>0</v>
      </c>
      <c r="H385" s="22">
        <f t="shared" si="8"/>
        <v>0</v>
      </c>
      <c r="I385" s="14"/>
    </row>
    <row r="386" spans="1:9" ht="12.4" hidden="1" customHeight="1">
      <c r="A386" s="13"/>
      <c r="B386" s="1"/>
      <c r="C386" s="36"/>
      <c r="D386" s="138"/>
      <c r="E386" s="139"/>
      <c r="F386" s="43" t="str">
        <f>VLOOKUP(C386,'[2]Acha Air Sales Price List'!$B$1:$D$65536,3,FALSE)</f>
        <v>first line keep open</v>
      </c>
      <c r="G386" s="21">
        <f>ROUND(IF(ISBLANK(C386),0,VLOOKUP(C386,'[2]Acha Air Sales Price List'!$B$1:$X$65536,12,FALSE)*$L$14),2)</f>
        <v>0</v>
      </c>
      <c r="H386" s="22">
        <f t="shared" si="8"/>
        <v>0</v>
      </c>
      <c r="I386" s="14"/>
    </row>
    <row r="387" spans="1:9" ht="12.4" hidden="1" customHeight="1">
      <c r="A387" s="13"/>
      <c r="B387" s="1"/>
      <c r="C387" s="36"/>
      <c r="D387" s="138"/>
      <c r="E387" s="139"/>
      <c r="F387" s="43" t="str">
        <f>VLOOKUP(C387,'[2]Acha Air Sales Price List'!$B$1:$D$65536,3,FALSE)</f>
        <v>first line keep open</v>
      </c>
      <c r="G387" s="21">
        <f>ROUND(IF(ISBLANK(C387),0,VLOOKUP(C387,'[2]Acha Air Sales Price List'!$B$1:$X$65536,12,FALSE)*$L$14),2)</f>
        <v>0</v>
      </c>
      <c r="H387" s="22">
        <f t="shared" si="8"/>
        <v>0</v>
      </c>
      <c r="I387" s="14"/>
    </row>
    <row r="388" spans="1:9" ht="12.4" hidden="1" customHeight="1">
      <c r="A388" s="13"/>
      <c r="B388" s="1"/>
      <c r="C388" s="36"/>
      <c r="D388" s="138"/>
      <c r="E388" s="139"/>
      <c r="F388" s="43" t="str">
        <f>VLOOKUP(C388,'[2]Acha Air Sales Price List'!$B$1:$D$65536,3,FALSE)</f>
        <v>first line keep open</v>
      </c>
      <c r="G388" s="21">
        <f>ROUND(IF(ISBLANK(C388),0,VLOOKUP(C388,'[2]Acha Air Sales Price List'!$B$1:$X$65536,12,FALSE)*$L$14),2)</f>
        <v>0</v>
      </c>
      <c r="H388" s="22">
        <f t="shared" si="8"/>
        <v>0</v>
      </c>
      <c r="I388" s="14"/>
    </row>
    <row r="389" spans="1:9" ht="12.4" hidden="1" customHeight="1">
      <c r="A389" s="13"/>
      <c r="B389" s="1"/>
      <c r="C389" s="36"/>
      <c r="D389" s="138"/>
      <c r="E389" s="139"/>
      <c r="F389" s="43" t="str">
        <f>VLOOKUP(C389,'[2]Acha Air Sales Price List'!$B$1:$D$65536,3,FALSE)</f>
        <v>first line keep open</v>
      </c>
      <c r="G389" s="21">
        <f>ROUND(IF(ISBLANK(C389),0,VLOOKUP(C389,'[2]Acha Air Sales Price List'!$B$1:$X$65536,12,FALSE)*$L$14),2)</f>
        <v>0</v>
      </c>
      <c r="H389" s="22">
        <f t="shared" si="8"/>
        <v>0</v>
      </c>
      <c r="I389" s="14"/>
    </row>
    <row r="390" spans="1:9" ht="12.4" hidden="1" customHeight="1">
      <c r="A390" s="13"/>
      <c r="B390" s="1"/>
      <c r="C390" s="36"/>
      <c r="D390" s="138"/>
      <c r="E390" s="139"/>
      <c r="F390" s="43" t="str">
        <f>VLOOKUP(C390,'[2]Acha Air Sales Price List'!$B$1:$D$65536,3,FALSE)</f>
        <v>first line keep open</v>
      </c>
      <c r="G390" s="21">
        <f>ROUND(IF(ISBLANK(C390),0,VLOOKUP(C390,'[2]Acha Air Sales Price List'!$B$1:$X$65536,12,FALSE)*$L$14),2)</f>
        <v>0</v>
      </c>
      <c r="H390" s="22">
        <f t="shared" si="8"/>
        <v>0</v>
      </c>
      <c r="I390" s="14"/>
    </row>
    <row r="391" spans="1:9" ht="12.4" hidden="1" customHeight="1">
      <c r="A391" s="13"/>
      <c r="B391" s="1"/>
      <c r="C391" s="36"/>
      <c r="D391" s="138"/>
      <c r="E391" s="139"/>
      <c r="F391" s="43" t="str">
        <f>VLOOKUP(C391,'[2]Acha Air Sales Price List'!$B$1:$D$65536,3,FALSE)</f>
        <v>first line keep open</v>
      </c>
      <c r="G391" s="21">
        <f>ROUND(IF(ISBLANK(C391),0,VLOOKUP(C391,'[2]Acha Air Sales Price List'!$B$1:$X$65536,12,FALSE)*$L$14),2)</f>
        <v>0</v>
      </c>
      <c r="H391" s="22">
        <f t="shared" si="8"/>
        <v>0</v>
      </c>
      <c r="I391" s="14"/>
    </row>
    <row r="392" spans="1:9" ht="12.4" hidden="1" customHeight="1">
      <c r="A392" s="13"/>
      <c r="B392" s="1"/>
      <c r="C392" s="36"/>
      <c r="D392" s="138"/>
      <c r="E392" s="139"/>
      <c r="F392" s="43" t="str">
        <f>VLOOKUP(C392,'[2]Acha Air Sales Price List'!$B$1:$D$65536,3,FALSE)</f>
        <v>first line keep open</v>
      </c>
      <c r="G392" s="21">
        <f>ROUND(IF(ISBLANK(C392),0,VLOOKUP(C392,'[2]Acha Air Sales Price List'!$B$1:$X$65536,12,FALSE)*$L$14),2)</f>
        <v>0</v>
      </c>
      <c r="H392" s="22">
        <f t="shared" si="8"/>
        <v>0</v>
      </c>
      <c r="I392" s="14"/>
    </row>
    <row r="393" spans="1:9" ht="12.4" hidden="1" customHeight="1">
      <c r="A393" s="13"/>
      <c r="B393" s="1"/>
      <c r="C393" s="36"/>
      <c r="D393" s="138"/>
      <c r="E393" s="139"/>
      <c r="F393" s="43" t="str">
        <f>VLOOKUP(C393,'[2]Acha Air Sales Price List'!$B$1:$D$65536,3,FALSE)</f>
        <v>first line keep open</v>
      </c>
      <c r="G393" s="21">
        <f>ROUND(IF(ISBLANK(C393),0,VLOOKUP(C393,'[2]Acha Air Sales Price List'!$B$1:$X$65536,12,FALSE)*$L$14),2)</f>
        <v>0</v>
      </c>
      <c r="H393" s="22">
        <f t="shared" si="8"/>
        <v>0</v>
      </c>
      <c r="I393" s="14"/>
    </row>
    <row r="394" spans="1:9" ht="12.4" hidden="1" customHeight="1">
      <c r="A394" s="13"/>
      <c r="B394" s="1"/>
      <c r="C394" s="37"/>
      <c r="D394" s="138"/>
      <c r="E394" s="139"/>
      <c r="F394" s="43" t="str">
        <f>VLOOKUP(C394,'[2]Acha Air Sales Price List'!$B$1:$D$65536,3,FALSE)</f>
        <v>first line keep open</v>
      </c>
      <c r="G394" s="21">
        <f>ROUND(IF(ISBLANK(C394),0,VLOOKUP(C394,'[2]Acha Air Sales Price List'!$B$1:$X$65536,12,FALSE)*$L$14),2)</f>
        <v>0</v>
      </c>
      <c r="H394" s="22">
        <f>ROUND(IF(ISNUMBER(B394), G394*B394, 0),5)</f>
        <v>0</v>
      </c>
      <c r="I394" s="14"/>
    </row>
    <row r="395" spans="1:9" ht="12" hidden="1" customHeight="1">
      <c r="A395" s="13"/>
      <c r="B395" s="1"/>
      <c r="C395" s="36"/>
      <c r="D395" s="138"/>
      <c r="E395" s="139"/>
      <c r="F395" s="43" t="str">
        <f>VLOOKUP(C395,'[2]Acha Air Sales Price List'!$B$1:$D$65536,3,FALSE)</f>
        <v>first line keep open</v>
      </c>
      <c r="G395" s="21">
        <f>ROUND(IF(ISBLANK(C395),0,VLOOKUP(C395,'[2]Acha Air Sales Price List'!$B$1:$X$65536,12,FALSE)*$L$14),2)</f>
        <v>0</v>
      </c>
      <c r="H395" s="22">
        <f t="shared" ref="H395:H449" si="9">ROUND(IF(ISNUMBER(B395), G395*B395, 0),5)</f>
        <v>0</v>
      </c>
      <c r="I395" s="14"/>
    </row>
    <row r="396" spans="1:9" ht="12.4" hidden="1" customHeight="1">
      <c r="A396" s="13"/>
      <c r="B396" s="1"/>
      <c r="C396" s="36"/>
      <c r="D396" s="138"/>
      <c r="E396" s="139"/>
      <c r="F396" s="43" t="str">
        <f>VLOOKUP(C396,'[2]Acha Air Sales Price List'!$B$1:$D$65536,3,FALSE)</f>
        <v>first line keep open</v>
      </c>
      <c r="G396" s="21">
        <f>ROUND(IF(ISBLANK(C396),0,VLOOKUP(C396,'[2]Acha Air Sales Price List'!$B$1:$X$65536,12,FALSE)*$L$14),2)</f>
        <v>0</v>
      </c>
      <c r="H396" s="22">
        <f t="shared" si="9"/>
        <v>0</v>
      </c>
      <c r="I396" s="14"/>
    </row>
    <row r="397" spans="1:9" ht="12.4" hidden="1" customHeight="1">
      <c r="A397" s="13"/>
      <c r="B397" s="1"/>
      <c r="C397" s="36"/>
      <c r="D397" s="138"/>
      <c r="E397" s="139"/>
      <c r="F397" s="43" t="str">
        <f>VLOOKUP(C397,'[2]Acha Air Sales Price List'!$B$1:$D$65536,3,FALSE)</f>
        <v>first line keep open</v>
      </c>
      <c r="G397" s="21">
        <f>ROUND(IF(ISBLANK(C397),0,VLOOKUP(C397,'[2]Acha Air Sales Price List'!$B$1:$X$65536,12,FALSE)*$L$14),2)</f>
        <v>0</v>
      </c>
      <c r="H397" s="22">
        <f t="shared" si="9"/>
        <v>0</v>
      </c>
      <c r="I397" s="14"/>
    </row>
    <row r="398" spans="1:9" ht="12.4" hidden="1" customHeight="1">
      <c r="A398" s="13"/>
      <c r="B398" s="1"/>
      <c r="C398" s="36"/>
      <c r="D398" s="138"/>
      <c r="E398" s="139"/>
      <c r="F398" s="43" t="str">
        <f>VLOOKUP(C398,'[2]Acha Air Sales Price List'!$B$1:$D$65536,3,FALSE)</f>
        <v>first line keep open</v>
      </c>
      <c r="G398" s="21">
        <f>ROUND(IF(ISBLANK(C398),0,VLOOKUP(C398,'[2]Acha Air Sales Price List'!$B$1:$X$65536,12,FALSE)*$L$14),2)</f>
        <v>0</v>
      </c>
      <c r="H398" s="22">
        <f t="shared" si="9"/>
        <v>0</v>
      </c>
      <c r="I398" s="14"/>
    </row>
    <row r="399" spans="1:9" ht="12.4" hidden="1" customHeight="1">
      <c r="A399" s="13"/>
      <c r="B399" s="1"/>
      <c r="C399" s="36"/>
      <c r="D399" s="138"/>
      <c r="E399" s="139"/>
      <c r="F399" s="43" t="str">
        <f>VLOOKUP(C399,'[2]Acha Air Sales Price List'!$B$1:$D$65536,3,FALSE)</f>
        <v>first line keep open</v>
      </c>
      <c r="G399" s="21">
        <f>ROUND(IF(ISBLANK(C399),0,VLOOKUP(C399,'[2]Acha Air Sales Price List'!$B$1:$X$65536,12,FALSE)*$L$14),2)</f>
        <v>0</v>
      </c>
      <c r="H399" s="22">
        <f t="shared" si="9"/>
        <v>0</v>
      </c>
      <c r="I399" s="14"/>
    </row>
    <row r="400" spans="1:9" ht="12.4" hidden="1" customHeight="1">
      <c r="A400" s="13"/>
      <c r="B400" s="1"/>
      <c r="C400" s="36"/>
      <c r="D400" s="138"/>
      <c r="E400" s="139"/>
      <c r="F400" s="43" t="str">
        <f>VLOOKUP(C400,'[2]Acha Air Sales Price List'!$B$1:$D$65536,3,FALSE)</f>
        <v>first line keep open</v>
      </c>
      <c r="G400" s="21">
        <f>ROUND(IF(ISBLANK(C400),0,VLOOKUP(C400,'[2]Acha Air Sales Price List'!$B$1:$X$65536,12,FALSE)*$L$14),2)</f>
        <v>0</v>
      </c>
      <c r="H400" s="22">
        <f t="shared" si="9"/>
        <v>0</v>
      </c>
      <c r="I400" s="14"/>
    </row>
    <row r="401" spans="1:9" ht="12.4" hidden="1" customHeight="1">
      <c r="A401" s="13"/>
      <c r="B401" s="1"/>
      <c r="C401" s="36"/>
      <c r="D401" s="138"/>
      <c r="E401" s="139"/>
      <c r="F401" s="43" t="str">
        <f>VLOOKUP(C401,'[2]Acha Air Sales Price List'!$B$1:$D$65536,3,FALSE)</f>
        <v>first line keep open</v>
      </c>
      <c r="G401" s="21">
        <f>ROUND(IF(ISBLANK(C401),0,VLOOKUP(C401,'[2]Acha Air Sales Price List'!$B$1:$X$65536,12,FALSE)*$L$14),2)</f>
        <v>0</v>
      </c>
      <c r="H401" s="22">
        <f t="shared" si="9"/>
        <v>0</v>
      </c>
      <c r="I401" s="14"/>
    </row>
    <row r="402" spans="1:9" ht="12.4" hidden="1" customHeight="1">
      <c r="A402" s="13"/>
      <c r="B402" s="1"/>
      <c r="C402" s="36"/>
      <c r="D402" s="138"/>
      <c r="E402" s="139"/>
      <c r="F402" s="43" t="str">
        <f>VLOOKUP(C402,'[2]Acha Air Sales Price List'!$B$1:$D$65536,3,FALSE)</f>
        <v>first line keep open</v>
      </c>
      <c r="G402" s="21">
        <f>ROUND(IF(ISBLANK(C402),0,VLOOKUP(C402,'[2]Acha Air Sales Price List'!$B$1:$X$65536,12,FALSE)*$L$14),2)</f>
        <v>0</v>
      </c>
      <c r="H402" s="22">
        <f t="shared" si="9"/>
        <v>0</v>
      </c>
      <c r="I402" s="14"/>
    </row>
    <row r="403" spans="1:9" ht="12.4" hidden="1" customHeight="1">
      <c r="A403" s="13"/>
      <c r="B403" s="1"/>
      <c r="C403" s="36"/>
      <c r="D403" s="138"/>
      <c r="E403" s="139"/>
      <c r="F403" s="43" t="str">
        <f>VLOOKUP(C403,'[2]Acha Air Sales Price List'!$B$1:$D$65536,3,FALSE)</f>
        <v>first line keep open</v>
      </c>
      <c r="G403" s="21">
        <f>ROUND(IF(ISBLANK(C403),0,VLOOKUP(C403,'[2]Acha Air Sales Price List'!$B$1:$X$65536,12,FALSE)*$L$14),2)</f>
        <v>0</v>
      </c>
      <c r="H403" s="22">
        <f t="shared" si="9"/>
        <v>0</v>
      </c>
      <c r="I403" s="14"/>
    </row>
    <row r="404" spans="1:9" ht="12.4" hidden="1" customHeight="1">
      <c r="A404" s="13"/>
      <c r="B404" s="1"/>
      <c r="C404" s="36"/>
      <c r="D404" s="138"/>
      <c r="E404" s="139"/>
      <c r="F404" s="43" t="str">
        <f>VLOOKUP(C404,'[2]Acha Air Sales Price List'!$B$1:$D$65536,3,FALSE)</f>
        <v>first line keep open</v>
      </c>
      <c r="G404" s="21">
        <f>ROUND(IF(ISBLANK(C404),0,VLOOKUP(C404,'[2]Acha Air Sales Price List'!$B$1:$X$65536,12,FALSE)*$L$14),2)</f>
        <v>0</v>
      </c>
      <c r="H404" s="22">
        <f t="shared" si="9"/>
        <v>0</v>
      </c>
      <c r="I404" s="14"/>
    </row>
    <row r="405" spans="1:9" ht="12.4" hidden="1" customHeight="1">
      <c r="A405" s="13"/>
      <c r="B405" s="1"/>
      <c r="C405" s="36"/>
      <c r="D405" s="138"/>
      <c r="E405" s="139"/>
      <c r="F405" s="43" t="str">
        <f>VLOOKUP(C405,'[2]Acha Air Sales Price List'!$B$1:$D$65536,3,FALSE)</f>
        <v>first line keep open</v>
      </c>
      <c r="G405" s="21">
        <f>ROUND(IF(ISBLANK(C405),0,VLOOKUP(C405,'[2]Acha Air Sales Price List'!$B$1:$X$65536,12,FALSE)*$L$14),2)</f>
        <v>0</v>
      </c>
      <c r="H405" s="22">
        <f t="shared" si="9"/>
        <v>0</v>
      </c>
      <c r="I405" s="14"/>
    </row>
    <row r="406" spans="1:9" ht="12.4" hidden="1" customHeight="1">
      <c r="A406" s="13"/>
      <c r="B406" s="1"/>
      <c r="C406" s="36"/>
      <c r="D406" s="138"/>
      <c r="E406" s="139"/>
      <c r="F406" s="43" t="str">
        <f>VLOOKUP(C406,'[2]Acha Air Sales Price List'!$B$1:$D$65536,3,FALSE)</f>
        <v>first line keep open</v>
      </c>
      <c r="G406" s="21">
        <f>ROUND(IF(ISBLANK(C406),0,VLOOKUP(C406,'[2]Acha Air Sales Price List'!$B$1:$X$65536,12,FALSE)*$L$14),2)</f>
        <v>0</v>
      </c>
      <c r="H406" s="22">
        <f t="shared" si="9"/>
        <v>0</v>
      </c>
      <c r="I406" s="14"/>
    </row>
    <row r="407" spans="1:9" ht="12.4" hidden="1" customHeight="1">
      <c r="A407" s="13"/>
      <c r="B407" s="1"/>
      <c r="C407" s="36"/>
      <c r="D407" s="138"/>
      <c r="E407" s="139"/>
      <c r="F407" s="43" t="str">
        <f>VLOOKUP(C407,'[2]Acha Air Sales Price List'!$B$1:$D$65536,3,FALSE)</f>
        <v>first line keep open</v>
      </c>
      <c r="G407" s="21">
        <f>ROUND(IF(ISBLANK(C407),0,VLOOKUP(C407,'[2]Acha Air Sales Price List'!$B$1:$X$65536,12,FALSE)*$L$14),2)</f>
        <v>0</v>
      </c>
      <c r="H407" s="22">
        <f t="shared" si="9"/>
        <v>0</v>
      </c>
      <c r="I407" s="14"/>
    </row>
    <row r="408" spans="1:9" ht="12.4" hidden="1" customHeight="1">
      <c r="A408" s="13"/>
      <c r="B408" s="1"/>
      <c r="C408" s="36"/>
      <c r="D408" s="138"/>
      <c r="E408" s="139"/>
      <c r="F408" s="43" t="str">
        <f>VLOOKUP(C408,'[2]Acha Air Sales Price List'!$B$1:$D$65536,3,FALSE)</f>
        <v>first line keep open</v>
      </c>
      <c r="G408" s="21">
        <f>ROUND(IF(ISBLANK(C408),0,VLOOKUP(C408,'[2]Acha Air Sales Price List'!$B$1:$X$65536,12,FALSE)*$L$14),2)</f>
        <v>0</v>
      </c>
      <c r="H408" s="22">
        <f t="shared" si="9"/>
        <v>0</v>
      </c>
      <c r="I408" s="14"/>
    </row>
    <row r="409" spans="1:9" ht="12.4" hidden="1" customHeight="1">
      <c r="A409" s="13"/>
      <c r="B409" s="1"/>
      <c r="C409" s="36"/>
      <c r="D409" s="138"/>
      <c r="E409" s="139"/>
      <c r="F409" s="43" t="str">
        <f>VLOOKUP(C409,'[2]Acha Air Sales Price List'!$B$1:$D$65536,3,FALSE)</f>
        <v>first line keep open</v>
      </c>
      <c r="G409" s="21">
        <f>ROUND(IF(ISBLANK(C409),0,VLOOKUP(C409,'[2]Acha Air Sales Price List'!$B$1:$X$65536,12,FALSE)*$L$14),2)</f>
        <v>0</v>
      </c>
      <c r="H409" s="22">
        <f t="shared" si="9"/>
        <v>0</v>
      </c>
      <c r="I409" s="14"/>
    </row>
    <row r="410" spans="1:9" ht="12.4" hidden="1" customHeight="1">
      <c r="A410" s="13"/>
      <c r="B410" s="1"/>
      <c r="C410" s="37"/>
      <c r="D410" s="138"/>
      <c r="E410" s="139"/>
      <c r="F410" s="43" t="str">
        <f>VLOOKUP(C410,'[2]Acha Air Sales Price List'!$B$1:$D$65536,3,FALSE)</f>
        <v>first line keep open</v>
      </c>
      <c r="G410" s="21">
        <f>ROUND(IF(ISBLANK(C410),0,VLOOKUP(C410,'[2]Acha Air Sales Price List'!$B$1:$X$65536,12,FALSE)*$L$14),2)</f>
        <v>0</v>
      </c>
      <c r="H410" s="22">
        <f t="shared" si="9"/>
        <v>0</v>
      </c>
      <c r="I410" s="14"/>
    </row>
    <row r="411" spans="1:9" ht="12.4" hidden="1" customHeight="1">
      <c r="A411" s="13"/>
      <c r="B411" s="1"/>
      <c r="C411" s="37"/>
      <c r="D411" s="138"/>
      <c r="E411" s="139"/>
      <c r="F411" s="43" t="str">
        <f>VLOOKUP(C411,'[2]Acha Air Sales Price List'!$B$1:$D$65536,3,FALSE)</f>
        <v>first line keep open</v>
      </c>
      <c r="G411" s="21">
        <f>ROUND(IF(ISBLANK(C411),0,VLOOKUP(C411,'[2]Acha Air Sales Price List'!$B$1:$X$65536,12,FALSE)*$L$14),2)</f>
        <v>0</v>
      </c>
      <c r="H411" s="22">
        <f t="shared" si="9"/>
        <v>0</v>
      </c>
      <c r="I411" s="14"/>
    </row>
    <row r="412" spans="1:9" ht="12.4" hidden="1" customHeight="1">
      <c r="A412" s="13"/>
      <c r="B412" s="1"/>
      <c r="C412" s="36"/>
      <c r="D412" s="138"/>
      <c r="E412" s="139"/>
      <c r="F412" s="43" t="str">
        <f>VLOOKUP(C412,'[2]Acha Air Sales Price List'!$B$1:$D$65536,3,FALSE)</f>
        <v>first line keep open</v>
      </c>
      <c r="G412" s="21">
        <f>ROUND(IF(ISBLANK(C412),0,VLOOKUP(C412,'[2]Acha Air Sales Price List'!$B$1:$X$65536,12,FALSE)*$L$14),2)</f>
        <v>0</v>
      </c>
      <c r="H412" s="22">
        <f t="shared" si="9"/>
        <v>0</v>
      </c>
      <c r="I412" s="14"/>
    </row>
    <row r="413" spans="1:9" ht="12.4" hidden="1" customHeight="1">
      <c r="A413" s="13"/>
      <c r="B413" s="1"/>
      <c r="C413" s="36"/>
      <c r="D413" s="138"/>
      <c r="E413" s="139"/>
      <c r="F413" s="43" t="str">
        <f>VLOOKUP(C413,'[2]Acha Air Sales Price List'!$B$1:$D$65536,3,FALSE)</f>
        <v>first line keep open</v>
      </c>
      <c r="G413" s="21">
        <f>ROUND(IF(ISBLANK(C413),0,VLOOKUP(C413,'[2]Acha Air Sales Price List'!$B$1:$X$65536,12,FALSE)*$L$14),2)</f>
        <v>0</v>
      </c>
      <c r="H413" s="22">
        <f t="shared" si="9"/>
        <v>0</v>
      </c>
      <c r="I413" s="14"/>
    </row>
    <row r="414" spans="1:9" ht="12.4" hidden="1" customHeight="1">
      <c r="A414" s="13"/>
      <c r="B414" s="1"/>
      <c r="C414" s="36"/>
      <c r="D414" s="138"/>
      <c r="E414" s="139"/>
      <c r="F414" s="43" t="str">
        <f>VLOOKUP(C414,'[2]Acha Air Sales Price List'!$B$1:$D$65536,3,FALSE)</f>
        <v>first line keep open</v>
      </c>
      <c r="G414" s="21">
        <f>ROUND(IF(ISBLANK(C414),0,VLOOKUP(C414,'[2]Acha Air Sales Price List'!$B$1:$X$65536,12,FALSE)*$L$14),2)</f>
        <v>0</v>
      </c>
      <c r="H414" s="22">
        <f t="shared" si="9"/>
        <v>0</v>
      </c>
      <c r="I414" s="14"/>
    </row>
    <row r="415" spans="1:9" ht="12.4" hidden="1" customHeight="1">
      <c r="A415" s="13"/>
      <c r="B415" s="1"/>
      <c r="C415" s="36"/>
      <c r="D415" s="138"/>
      <c r="E415" s="139"/>
      <c r="F415" s="43" t="str">
        <f>VLOOKUP(C415,'[2]Acha Air Sales Price List'!$B$1:$D$65536,3,FALSE)</f>
        <v>first line keep open</v>
      </c>
      <c r="G415" s="21">
        <f>ROUND(IF(ISBLANK(C415),0,VLOOKUP(C415,'[2]Acha Air Sales Price List'!$B$1:$X$65536,12,FALSE)*$L$14),2)</f>
        <v>0</v>
      </c>
      <c r="H415" s="22">
        <f t="shared" si="9"/>
        <v>0</v>
      </c>
      <c r="I415" s="14"/>
    </row>
    <row r="416" spans="1:9" ht="12.4" hidden="1" customHeight="1">
      <c r="A416" s="13"/>
      <c r="B416" s="1"/>
      <c r="C416" s="36"/>
      <c r="D416" s="138"/>
      <c r="E416" s="139"/>
      <c r="F416" s="43" t="str">
        <f>VLOOKUP(C416,'[2]Acha Air Sales Price List'!$B$1:$D$65536,3,FALSE)</f>
        <v>first line keep open</v>
      </c>
      <c r="G416" s="21">
        <f>ROUND(IF(ISBLANK(C416),0,VLOOKUP(C416,'[2]Acha Air Sales Price List'!$B$1:$X$65536,12,FALSE)*$L$14),2)</f>
        <v>0</v>
      </c>
      <c r="H416" s="22">
        <f t="shared" si="9"/>
        <v>0</v>
      </c>
      <c r="I416" s="14"/>
    </row>
    <row r="417" spans="1:9" ht="12.4" hidden="1" customHeight="1">
      <c r="A417" s="13"/>
      <c r="B417" s="1"/>
      <c r="C417" s="36"/>
      <c r="D417" s="138"/>
      <c r="E417" s="139"/>
      <c r="F417" s="43" t="str">
        <f>VLOOKUP(C417,'[2]Acha Air Sales Price List'!$B$1:$D$65536,3,FALSE)</f>
        <v>first line keep open</v>
      </c>
      <c r="G417" s="21">
        <f>ROUND(IF(ISBLANK(C417),0,VLOOKUP(C417,'[2]Acha Air Sales Price List'!$B$1:$X$65536,12,FALSE)*$L$14),2)</f>
        <v>0</v>
      </c>
      <c r="H417" s="22">
        <f t="shared" si="9"/>
        <v>0</v>
      </c>
      <c r="I417" s="14"/>
    </row>
    <row r="418" spans="1:9" ht="12.4" hidden="1" customHeight="1">
      <c r="A418" s="13"/>
      <c r="B418" s="1"/>
      <c r="C418" s="36"/>
      <c r="D418" s="138"/>
      <c r="E418" s="139"/>
      <c r="F418" s="43" t="str">
        <f>VLOOKUP(C418,'[2]Acha Air Sales Price List'!$B$1:$D$65536,3,FALSE)</f>
        <v>first line keep open</v>
      </c>
      <c r="G418" s="21">
        <f>ROUND(IF(ISBLANK(C418),0,VLOOKUP(C418,'[2]Acha Air Sales Price List'!$B$1:$X$65536,12,FALSE)*$L$14),2)</f>
        <v>0</v>
      </c>
      <c r="H418" s="22">
        <f t="shared" si="9"/>
        <v>0</v>
      </c>
      <c r="I418" s="14"/>
    </row>
    <row r="419" spans="1:9" ht="12.4" hidden="1" customHeight="1">
      <c r="A419" s="13"/>
      <c r="B419" s="1"/>
      <c r="C419" s="36"/>
      <c r="D419" s="138"/>
      <c r="E419" s="139"/>
      <c r="F419" s="43" t="str">
        <f>VLOOKUP(C419,'[2]Acha Air Sales Price List'!$B$1:$D$65536,3,FALSE)</f>
        <v>first line keep open</v>
      </c>
      <c r="G419" s="21">
        <f>ROUND(IF(ISBLANK(C419),0,VLOOKUP(C419,'[2]Acha Air Sales Price List'!$B$1:$X$65536,12,FALSE)*$L$14),2)</f>
        <v>0</v>
      </c>
      <c r="H419" s="22">
        <f t="shared" si="9"/>
        <v>0</v>
      </c>
      <c r="I419" s="14"/>
    </row>
    <row r="420" spans="1:9" ht="12.4" hidden="1" customHeight="1">
      <c r="A420" s="13"/>
      <c r="B420" s="1"/>
      <c r="C420" s="36"/>
      <c r="D420" s="138"/>
      <c r="E420" s="139"/>
      <c r="F420" s="43" t="str">
        <f>VLOOKUP(C420,'[2]Acha Air Sales Price List'!$B$1:$D$65536,3,FALSE)</f>
        <v>first line keep open</v>
      </c>
      <c r="G420" s="21">
        <f>ROUND(IF(ISBLANK(C420),0,VLOOKUP(C420,'[2]Acha Air Sales Price List'!$B$1:$X$65536,12,FALSE)*$L$14),2)</f>
        <v>0</v>
      </c>
      <c r="H420" s="22">
        <f t="shared" si="9"/>
        <v>0</v>
      </c>
      <c r="I420" s="14"/>
    </row>
    <row r="421" spans="1:9" ht="12.4" hidden="1" customHeight="1">
      <c r="A421" s="13"/>
      <c r="B421" s="1"/>
      <c r="C421" s="36"/>
      <c r="D421" s="138"/>
      <c r="E421" s="139"/>
      <c r="F421" s="43" t="str">
        <f>VLOOKUP(C421,'[2]Acha Air Sales Price List'!$B$1:$D$65536,3,FALSE)</f>
        <v>first line keep open</v>
      </c>
      <c r="G421" s="21">
        <f>ROUND(IF(ISBLANK(C421),0,VLOOKUP(C421,'[2]Acha Air Sales Price List'!$B$1:$X$65536,12,FALSE)*$L$14),2)</f>
        <v>0</v>
      </c>
      <c r="H421" s="22">
        <f t="shared" si="9"/>
        <v>0</v>
      </c>
      <c r="I421" s="14"/>
    </row>
    <row r="422" spans="1:9" ht="12.4" hidden="1" customHeight="1">
      <c r="A422" s="13"/>
      <c r="B422" s="1"/>
      <c r="C422" s="37"/>
      <c r="D422" s="138"/>
      <c r="E422" s="139"/>
      <c r="F422" s="43" t="str">
        <f>VLOOKUP(C422,'[2]Acha Air Sales Price List'!$B$1:$D$65536,3,FALSE)</f>
        <v>first line keep open</v>
      </c>
      <c r="G422" s="21">
        <f>ROUND(IF(ISBLANK(C422),0,VLOOKUP(C422,'[2]Acha Air Sales Price List'!$B$1:$X$65536,12,FALSE)*$L$14),2)</f>
        <v>0</v>
      </c>
      <c r="H422" s="22">
        <f t="shared" si="9"/>
        <v>0</v>
      </c>
      <c r="I422" s="14"/>
    </row>
    <row r="423" spans="1:9" ht="12" hidden="1" customHeight="1">
      <c r="A423" s="13"/>
      <c r="B423" s="1"/>
      <c r="C423" s="36"/>
      <c r="D423" s="138"/>
      <c r="E423" s="139"/>
      <c r="F423" s="43" t="str">
        <f>VLOOKUP(C423,'[2]Acha Air Sales Price List'!$B$1:$D$65536,3,FALSE)</f>
        <v>first line keep open</v>
      </c>
      <c r="G423" s="21">
        <f>ROUND(IF(ISBLANK(C423),0,VLOOKUP(C423,'[2]Acha Air Sales Price List'!$B$1:$X$65536,12,FALSE)*$L$14),2)</f>
        <v>0</v>
      </c>
      <c r="H423" s="22">
        <f t="shared" si="9"/>
        <v>0</v>
      </c>
      <c r="I423" s="14"/>
    </row>
    <row r="424" spans="1:9" ht="12.4" hidden="1" customHeight="1">
      <c r="A424" s="13"/>
      <c r="B424" s="1"/>
      <c r="C424" s="36"/>
      <c r="D424" s="138"/>
      <c r="E424" s="139"/>
      <c r="F424" s="43" t="str">
        <f>VLOOKUP(C424,'[2]Acha Air Sales Price List'!$B$1:$D$65536,3,FALSE)</f>
        <v>first line keep open</v>
      </c>
      <c r="G424" s="21">
        <f>ROUND(IF(ISBLANK(C424),0,VLOOKUP(C424,'[2]Acha Air Sales Price List'!$B$1:$X$65536,12,FALSE)*$L$14),2)</f>
        <v>0</v>
      </c>
      <c r="H424" s="22">
        <f t="shared" si="9"/>
        <v>0</v>
      </c>
      <c r="I424" s="14"/>
    </row>
    <row r="425" spans="1:9" ht="12.4" hidden="1" customHeight="1">
      <c r="A425" s="13"/>
      <c r="B425" s="1"/>
      <c r="C425" s="36"/>
      <c r="D425" s="138"/>
      <c r="E425" s="139"/>
      <c r="F425" s="43" t="str">
        <f>VLOOKUP(C425,'[2]Acha Air Sales Price List'!$B$1:$D$65536,3,FALSE)</f>
        <v>first line keep open</v>
      </c>
      <c r="G425" s="21">
        <f>ROUND(IF(ISBLANK(C425),0,VLOOKUP(C425,'[2]Acha Air Sales Price List'!$B$1:$X$65536,12,FALSE)*$L$14),2)</f>
        <v>0</v>
      </c>
      <c r="H425" s="22">
        <f t="shared" si="9"/>
        <v>0</v>
      </c>
      <c r="I425" s="14"/>
    </row>
    <row r="426" spans="1:9" ht="12.4" hidden="1" customHeight="1">
      <c r="A426" s="13"/>
      <c r="B426" s="1"/>
      <c r="C426" s="36"/>
      <c r="D426" s="138"/>
      <c r="E426" s="139"/>
      <c r="F426" s="43" t="str">
        <f>VLOOKUP(C426,'[2]Acha Air Sales Price List'!$B$1:$D$65536,3,FALSE)</f>
        <v>first line keep open</v>
      </c>
      <c r="G426" s="21">
        <f>ROUND(IF(ISBLANK(C426),0,VLOOKUP(C426,'[2]Acha Air Sales Price List'!$B$1:$X$65536,12,FALSE)*$L$14),2)</f>
        <v>0</v>
      </c>
      <c r="H426" s="22">
        <f t="shared" si="9"/>
        <v>0</v>
      </c>
      <c r="I426" s="14"/>
    </row>
    <row r="427" spans="1:9" ht="12.4" hidden="1" customHeight="1">
      <c r="A427" s="13"/>
      <c r="B427" s="1"/>
      <c r="C427" s="36"/>
      <c r="D427" s="138"/>
      <c r="E427" s="139"/>
      <c r="F427" s="43" t="str">
        <f>VLOOKUP(C427,'[2]Acha Air Sales Price List'!$B$1:$D$65536,3,FALSE)</f>
        <v>first line keep open</v>
      </c>
      <c r="G427" s="21">
        <f>ROUND(IF(ISBLANK(C427),0,VLOOKUP(C427,'[2]Acha Air Sales Price List'!$B$1:$X$65536,12,FALSE)*$L$14),2)</f>
        <v>0</v>
      </c>
      <c r="H427" s="22">
        <f t="shared" si="9"/>
        <v>0</v>
      </c>
      <c r="I427" s="14"/>
    </row>
    <row r="428" spans="1:9" ht="12.4" hidden="1" customHeight="1">
      <c r="A428" s="13"/>
      <c r="B428" s="1"/>
      <c r="C428" s="36"/>
      <c r="D428" s="138"/>
      <c r="E428" s="139"/>
      <c r="F428" s="43" t="str">
        <f>VLOOKUP(C428,'[2]Acha Air Sales Price List'!$B$1:$D$65536,3,FALSE)</f>
        <v>first line keep open</v>
      </c>
      <c r="G428" s="21">
        <f>ROUND(IF(ISBLANK(C428),0,VLOOKUP(C428,'[2]Acha Air Sales Price List'!$B$1:$X$65536,12,FALSE)*$L$14),2)</f>
        <v>0</v>
      </c>
      <c r="H428" s="22">
        <f t="shared" si="9"/>
        <v>0</v>
      </c>
      <c r="I428" s="14"/>
    </row>
    <row r="429" spans="1:9" ht="12.4" hidden="1" customHeight="1">
      <c r="A429" s="13"/>
      <c r="B429" s="1"/>
      <c r="C429" s="36"/>
      <c r="D429" s="138"/>
      <c r="E429" s="139"/>
      <c r="F429" s="43" t="str">
        <f>VLOOKUP(C429,'[2]Acha Air Sales Price List'!$B$1:$D$65536,3,FALSE)</f>
        <v>first line keep open</v>
      </c>
      <c r="G429" s="21">
        <f>ROUND(IF(ISBLANK(C429),0,VLOOKUP(C429,'[2]Acha Air Sales Price List'!$B$1:$X$65536,12,FALSE)*$L$14),2)</f>
        <v>0</v>
      </c>
      <c r="H429" s="22">
        <f t="shared" si="9"/>
        <v>0</v>
      </c>
      <c r="I429" s="14"/>
    </row>
    <row r="430" spans="1:9" ht="12.4" hidden="1" customHeight="1">
      <c r="A430" s="13"/>
      <c r="B430" s="1"/>
      <c r="C430" s="36"/>
      <c r="D430" s="138"/>
      <c r="E430" s="139"/>
      <c r="F430" s="43" t="str">
        <f>VLOOKUP(C430,'[2]Acha Air Sales Price List'!$B$1:$D$65536,3,FALSE)</f>
        <v>first line keep open</v>
      </c>
      <c r="G430" s="21">
        <f>ROUND(IF(ISBLANK(C430),0,VLOOKUP(C430,'[2]Acha Air Sales Price List'!$B$1:$X$65536,12,FALSE)*$L$14),2)</f>
        <v>0</v>
      </c>
      <c r="H430" s="22">
        <f t="shared" si="9"/>
        <v>0</v>
      </c>
      <c r="I430" s="14"/>
    </row>
    <row r="431" spans="1:9" ht="12.4" hidden="1" customHeight="1">
      <c r="A431" s="13"/>
      <c r="B431" s="1"/>
      <c r="C431" s="36"/>
      <c r="D431" s="138"/>
      <c r="E431" s="139"/>
      <c r="F431" s="43" t="str">
        <f>VLOOKUP(C431,'[2]Acha Air Sales Price List'!$B$1:$D$65536,3,FALSE)</f>
        <v>first line keep open</v>
      </c>
      <c r="G431" s="21">
        <f>ROUND(IF(ISBLANK(C431),0,VLOOKUP(C431,'[2]Acha Air Sales Price List'!$B$1:$X$65536,12,FALSE)*$L$14),2)</f>
        <v>0</v>
      </c>
      <c r="H431" s="22">
        <f t="shared" si="9"/>
        <v>0</v>
      </c>
      <c r="I431" s="14"/>
    </row>
    <row r="432" spans="1:9" ht="12.4" hidden="1" customHeight="1">
      <c r="A432" s="13"/>
      <c r="B432" s="1"/>
      <c r="C432" s="36"/>
      <c r="D432" s="138"/>
      <c r="E432" s="139"/>
      <c r="F432" s="43" t="str">
        <f>VLOOKUP(C432,'[2]Acha Air Sales Price List'!$B$1:$D$65536,3,FALSE)</f>
        <v>first line keep open</v>
      </c>
      <c r="G432" s="21">
        <f>ROUND(IF(ISBLANK(C432),0,VLOOKUP(C432,'[2]Acha Air Sales Price List'!$B$1:$X$65536,12,FALSE)*$L$14),2)</f>
        <v>0</v>
      </c>
      <c r="H432" s="22">
        <f t="shared" si="9"/>
        <v>0</v>
      </c>
      <c r="I432" s="14"/>
    </row>
    <row r="433" spans="1:9" ht="12.4" hidden="1" customHeight="1">
      <c r="A433" s="13"/>
      <c r="B433" s="1"/>
      <c r="C433" s="36"/>
      <c r="D433" s="138"/>
      <c r="E433" s="139"/>
      <c r="F433" s="43" t="str">
        <f>VLOOKUP(C433,'[2]Acha Air Sales Price List'!$B$1:$D$65536,3,FALSE)</f>
        <v>first line keep open</v>
      </c>
      <c r="G433" s="21">
        <f>ROUND(IF(ISBLANK(C433),0,VLOOKUP(C433,'[2]Acha Air Sales Price List'!$B$1:$X$65536,12,FALSE)*$L$14),2)</f>
        <v>0</v>
      </c>
      <c r="H433" s="22">
        <f t="shared" si="9"/>
        <v>0</v>
      </c>
      <c r="I433" s="14"/>
    </row>
    <row r="434" spans="1:9" ht="12.4" hidden="1" customHeight="1">
      <c r="A434" s="13"/>
      <c r="B434" s="1"/>
      <c r="C434" s="36"/>
      <c r="D434" s="138"/>
      <c r="E434" s="139"/>
      <c r="F434" s="43" t="str">
        <f>VLOOKUP(C434,'[2]Acha Air Sales Price List'!$B$1:$D$65536,3,FALSE)</f>
        <v>first line keep open</v>
      </c>
      <c r="G434" s="21">
        <f>ROUND(IF(ISBLANK(C434),0,VLOOKUP(C434,'[2]Acha Air Sales Price List'!$B$1:$X$65536,12,FALSE)*$L$14),2)</f>
        <v>0</v>
      </c>
      <c r="H434" s="22">
        <f t="shared" si="9"/>
        <v>0</v>
      </c>
      <c r="I434" s="14"/>
    </row>
    <row r="435" spans="1:9" ht="12.4" hidden="1" customHeight="1">
      <c r="A435" s="13"/>
      <c r="B435" s="1"/>
      <c r="C435" s="36"/>
      <c r="D435" s="138"/>
      <c r="E435" s="139"/>
      <c r="F435" s="43" t="str">
        <f>VLOOKUP(C435,'[2]Acha Air Sales Price List'!$B$1:$D$65536,3,FALSE)</f>
        <v>first line keep open</v>
      </c>
      <c r="G435" s="21">
        <f>ROUND(IF(ISBLANK(C435),0,VLOOKUP(C435,'[2]Acha Air Sales Price List'!$B$1:$X$65536,12,FALSE)*$L$14),2)</f>
        <v>0</v>
      </c>
      <c r="H435" s="22">
        <f t="shared" si="9"/>
        <v>0</v>
      </c>
      <c r="I435" s="14"/>
    </row>
    <row r="436" spans="1:9" ht="12.4" hidden="1" customHeight="1">
      <c r="A436" s="13"/>
      <c r="B436" s="1"/>
      <c r="C436" s="36"/>
      <c r="D436" s="138"/>
      <c r="E436" s="139"/>
      <c r="F436" s="43" t="str">
        <f>VLOOKUP(C436,'[2]Acha Air Sales Price List'!$B$1:$D$65536,3,FALSE)</f>
        <v>first line keep open</v>
      </c>
      <c r="G436" s="21">
        <f>ROUND(IF(ISBLANK(C436),0,VLOOKUP(C436,'[2]Acha Air Sales Price List'!$B$1:$X$65536,12,FALSE)*$L$14),2)</f>
        <v>0</v>
      </c>
      <c r="H436" s="22">
        <f t="shared" si="9"/>
        <v>0</v>
      </c>
      <c r="I436" s="14"/>
    </row>
    <row r="437" spans="1:9" ht="12.4" hidden="1" customHeight="1">
      <c r="A437" s="13"/>
      <c r="B437" s="1"/>
      <c r="C437" s="36"/>
      <c r="D437" s="138"/>
      <c r="E437" s="139"/>
      <c r="F437" s="43" t="str">
        <f>VLOOKUP(C437,'[2]Acha Air Sales Price List'!$B$1:$D$65536,3,FALSE)</f>
        <v>first line keep open</v>
      </c>
      <c r="G437" s="21">
        <f>ROUND(IF(ISBLANK(C437),0,VLOOKUP(C437,'[2]Acha Air Sales Price List'!$B$1:$X$65536,12,FALSE)*$L$14),2)</f>
        <v>0</v>
      </c>
      <c r="H437" s="22">
        <f t="shared" si="9"/>
        <v>0</v>
      </c>
      <c r="I437" s="14"/>
    </row>
    <row r="438" spans="1:9" ht="12.4" hidden="1" customHeight="1">
      <c r="A438" s="13"/>
      <c r="B438" s="1"/>
      <c r="C438" s="36"/>
      <c r="D438" s="138"/>
      <c r="E438" s="139"/>
      <c r="F438" s="43" t="str">
        <f>VLOOKUP(C438,'[2]Acha Air Sales Price List'!$B$1:$D$65536,3,FALSE)</f>
        <v>first line keep open</v>
      </c>
      <c r="G438" s="21">
        <f>ROUND(IF(ISBLANK(C438),0,VLOOKUP(C438,'[2]Acha Air Sales Price List'!$B$1:$X$65536,12,FALSE)*$L$14),2)</f>
        <v>0</v>
      </c>
      <c r="H438" s="22">
        <f t="shared" si="9"/>
        <v>0</v>
      </c>
      <c r="I438" s="14"/>
    </row>
    <row r="439" spans="1:9" ht="12.4" hidden="1" customHeight="1">
      <c r="A439" s="13"/>
      <c r="B439" s="1"/>
      <c r="C439" s="36"/>
      <c r="D439" s="138"/>
      <c r="E439" s="139"/>
      <c r="F439" s="43" t="str">
        <f>VLOOKUP(C439,'[2]Acha Air Sales Price List'!$B$1:$D$65536,3,FALSE)</f>
        <v>first line keep open</v>
      </c>
      <c r="G439" s="21">
        <f>ROUND(IF(ISBLANK(C439),0,VLOOKUP(C439,'[2]Acha Air Sales Price List'!$B$1:$X$65536,12,FALSE)*$L$14),2)</f>
        <v>0</v>
      </c>
      <c r="H439" s="22">
        <f t="shared" si="9"/>
        <v>0</v>
      </c>
      <c r="I439" s="14"/>
    </row>
    <row r="440" spans="1:9" ht="12.4" hidden="1" customHeight="1">
      <c r="A440" s="13"/>
      <c r="B440" s="1"/>
      <c r="C440" s="36"/>
      <c r="D440" s="138"/>
      <c r="E440" s="139"/>
      <c r="F440" s="43" t="str">
        <f>VLOOKUP(C440,'[2]Acha Air Sales Price List'!$B$1:$D$65536,3,FALSE)</f>
        <v>first line keep open</v>
      </c>
      <c r="G440" s="21">
        <f>ROUND(IF(ISBLANK(C440),0,VLOOKUP(C440,'[2]Acha Air Sales Price List'!$B$1:$X$65536,12,FALSE)*$L$14),2)</f>
        <v>0</v>
      </c>
      <c r="H440" s="22">
        <f t="shared" si="9"/>
        <v>0</v>
      </c>
      <c r="I440" s="14"/>
    </row>
    <row r="441" spans="1:9" ht="12.4" hidden="1" customHeight="1">
      <c r="A441" s="13"/>
      <c r="B441" s="1"/>
      <c r="C441" s="36"/>
      <c r="D441" s="138"/>
      <c r="E441" s="139"/>
      <c r="F441" s="43" t="str">
        <f>VLOOKUP(C441,'[2]Acha Air Sales Price List'!$B$1:$D$65536,3,FALSE)</f>
        <v>first line keep open</v>
      </c>
      <c r="G441" s="21">
        <f>ROUND(IF(ISBLANK(C441),0,VLOOKUP(C441,'[2]Acha Air Sales Price List'!$B$1:$X$65536,12,FALSE)*$L$14),2)</f>
        <v>0</v>
      </c>
      <c r="H441" s="22">
        <f t="shared" si="9"/>
        <v>0</v>
      </c>
      <c r="I441" s="14"/>
    </row>
    <row r="442" spans="1:9" ht="12.4" hidden="1" customHeight="1">
      <c r="A442" s="13"/>
      <c r="B442" s="1"/>
      <c r="C442" s="36"/>
      <c r="D442" s="138"/>
      <c r="E442" s="139"/>
      <c r="F442" s="43" t="str">
        <f>VLOOKUP(C442,'[2]Acha Air Sales Price List'!$B$1:$D$65536,3,FALSE)</f>
        <v>first line keep open</v>
      </c>
      <c r="G442" s="21">
        <f>ROUND(IF(ISBLANK(C442),0,VLOOKUP(C442,'[2]Acha Air Sales Price List'!$B$1:$X$65536,12,FALSE)*$L$14),2)</f>
        <v>0</v>
      </c>
      <c r="H442" s="22">
        <f t="shared" si="9"/>
        <v>0</v>
      </c>
      <c r="I442" s="14"/>
    </row>
    <row r="443" spans="1:9" ht="12.4" hidden="1" customHeight="1">
      <c r="A443" s="13"/>
      <c r="B443" s="1"/>
      <c r="C443" s="36"/>
      <c r="D443" s="138"/>
      <c r="E443" s="139"/>
      <c r="F443" s="43" t="str">
        <f>VLOOKUP(C443,'[2]Acha Air Sales Price List'!$B$1:$D$65536,3,FALSE)</f>
        <v>first line keep open</v>
      </c>
      <c r="G443" s="21">
        <f>ROUND(IF(ISBLANK(C443),0,VLOOKUP(C443,'[2]Acha Air Sales Price List'!$B$1:$X$65536,12,FALSE)*$L$14),2)</f>
        <v>0</v>
      </c>
      <c r="H443" s="22">
        <f t="shared" si="9"/>
        <v>0</v>
      </c>
      <c r="I443" s="14"/>
    </row>
    <row r="444" spans="1:9" ht="12.4" hidden="1" customHeight="1">
      <c r="A444" s="13"/>
      <c r="B444" s="1"/>
      <c r="C444" s="36"/>
      <c r="D444" s="138"/>
      <c r="E444" s="139"/>
      <c r="F444" s="43" t="str">
        <f>VLOOKUP(C444,'[2]Acha Air Sales Price List'!$B$1:$D$65536,3,FALSE)</f>
        <v>first line keep open</v>
      </c>
      <c r="G444" s="21">
        <f>ROUND(IF(ISBLANK(C444),0,VLOOKUP(C444,'[2]Acha Air Sales Price List'!$B$1:$X$65536,12,FALSE)*$L$14),2)</f>
        <v>0</v>
      </c>
      <c r="H444" s="22">
        <f t="shared" si="9"/>
        <v>0</v>
      </c>
      <c r="I444" s="14"/>
    </row>
    <row r="445" spans="1:9" ht="12.4" hidden="1" customHeight="1">
      <c r="A445" s="13"/>
      <c r="B445" s="1"/>
      <c r="C445" s="36"/>
      <c r="D445" s="138"/>
      <c r="E445" s="139"/>
      <c r="F445" s="43" t="str">
        <f>VLOOKUP(C445,'[2]Acha Air Sales Price List'!$B$1:$D$65536,3,FALSE)</f>
        <v>first line keep open</v>
      </c>
      <c r="G445" s="21">
        <f>ROUND(IF(ISBLANK(C445),0,VLOOKUP(C445,'[2]Acha Air Sales Price List'!$B$1:$X$65536,12,FALSE)*$L$14),2)</f>
        <v>0</v>
      </c>
      <c r="H445" s="22">
        <f t="shared" si="9"/>
        <v>0</v>
      </c>
      <c r="I445" s="14"/>
    </row>
    <row r="446" spans="1:9" ht="12.4" hidden="1" customHeight="1">
      <c r="A446" s="13"/>
      <c r="B446" s="1"/>
      <c r="C446" s="36"/>
      <c r="D446" s="138"/>
      <c r="E446" s="139"/>
      <c r="F446" s="43" t="str">
        <f>VLOOKUP(C446,'[2]Acha Air Sales Price List'!$B$1:$D$65536,3,FALSE)</f>
        <v>first line keep open</v>
      </c>
      <c r="G446" s="21">
        <f>ROUND(IF(ISBLANK(C446),0,VLOOKUP(C446,'[2]Acha Air Sales Price List'!$B$1:$X$65536,12,FALSE)*$L$14),2)</f>
        <v>0</v>
      </c>
      <c r="H446" s="22">
        <f t="shared" si="9"/>
        <v>0</v>
      </c>
      <c r="I446" s="14"/>
    </row>
    <row r="447" spans="1:9" ht="12.4" hidden="1" customHeight="1">
      <c r="A447" s="13"/>
      <c r="B447" s="1"/>
      <c r="C447" s="36"/>
      <c r="D447" s="138"/>
      <c r="E447" s="139"/>
      <c r="F447" s="43" t="str">
        <f>VLOOKUP(C447,'[2]Acha Air Sales Price List'!$B$1:$D$65536,3,FALSE)</f>
        <v>first line keep open</v>
      </c>
      <c r="G447" s="21">
        <f>ROUND(IF(ISBLANK(C447),0,VLOOKUP(C447,'[2]Acha Air Sales Price List'!$B$1:$X$65536,12,FALSE)*$L$14),2)</f>
        <v>0</v>
      </c>
      <c r="H447" s="22">
        <f t="shared" si="9"/>
        <v>0</v>
      </c>
      <c r="I447" s="14"/>
    </row>
    <row r="448" spans="1:9" ht="12.4" hidden="1" customHeight="1">
      <c r="A448" s="13"/>
      <c r="B448" s="1"/>
      <c r="C448" s="36"/>
      <c r="D448" s="138"/>
      <c r="E448" s="139"/>
      <c r="F448" s="43" t="str">
        <f>VLOOKUP(C448,'[2]Acha Air Sales Price List'!$B$1:$D$65536,3,FALSE)</f>
        <v>first line keep open</v>
      </c>
      <c r="G448" s="21">
        <f>ROUND(IF(ISBLANK(C448),0,VLOOKUP(C448,'[2]Acha Air Sales Price List'!$B$1:$X$65536,12,FALSE)*$L$14),2)</f>
        <v>0</v>
      </c>
      <c r="H448" s="22">
        <f t="shared" si="9"/>
        <v>0</v>
      </c>
      <c r="I448" s="14"/>
    </row>
    <row r="449" spans="1:9" ht="12.4" hidden="1" customHeight="1">
      <c r="A449" s="13"/>
      <c r="B449" s="1"/>
      <c r="C449" s="36"/>
      <c r="D449" s="138"/>
      <c r="E449" s="139"/>
      <c r="F449" s="43" t="str">
        <f>VLOOKUP(C449,'[2]Acha Air Sales Price List'!$B$1:$D$65536,3,FALSE)</f>
        <v>first line keep open</v>
      </c>
      <c r="G449" s="21">
        <f>ROUND(IF(ISBLANK(C449),0,VLOOKUP(C449,'[2]Acha Air Sales Price List'!$B$1:$X$65536,12,FALSE)*$L$14),2)</f>
        <v>0</v>
      </c>
      <c r="H449" s="22">
        <f t="shared" si="9"/>
        <v>0</v>
      </c>
      <c r="I449" s="14"/>
    </row>
    <row r="450" spans="1:9" ht="12.4" hidden="1" customHeight="1">
      <c r="A450" s="13"/>
      <c r="B450" s="1"/>
      <c r="C450" s="37"/>
      <c r="D450" s="138"/>
      <c r="E450" s="139"/>
      <c r="F450" s="43" t="str">
        <f>VLOOKUP(C450,'[2]Acha Air Sales Price List'!$B$1:$D$65536,3,FALSE)</f>
        <v>first line keep open</v>
      </c>
      <c r="G450" s="21">
        <f>ROUND(IF(ISBLANK(C450),0,VLOOKUP(C450,'[2]Acha Air Sales Price List'!$B$1:$X$65536,12,FALSE)*$L$14),2)</f>
        <v>0</v>
      </c>
      <c r="H450" s="22">
        <f>ROUND(IF(ISNUMBER(B450), G450*B450, 0),5)</f>
        <v>0</v>
      </c>
      <c r="I450" s="14"/>
    </row>
    <row r="451" spans="1:9" ht="12" hidden="1" customHeight="1">
      <c r="A451" s="13"/>
      <c r="B451" s="1"/>
      <c r="C451" s="36"/>
      <c r="D451" s="138"/>
      <c r="E451" s="139"/>
      <c r="F451" s="43" t="str">
        <f>VLOOKUP(C451,'[2]Acha Air Sales Price List'!$B$1:$D$65536,3,FALSE)</f>
        <v>first line keep open</v>
      </c>
      <c r="G451" s="21">
        <f>ROUND(IF(ISBLANK(C451),0,VLOOKUP(C451,'[2]Acha Air Sales Price List'!$B$1:$X$65536,12,FALSE)*$L$14),2)</f>
        <v>0</v>
      </c>
      <c r="H451" s="22">
        <f t="shared" ref="H451:H501" si="10">ROUND(IF(ISNUMBER(B451), G451*B451, 0),5)</f>
        <v>0</v>
      </c>
      <c r="I451" s="14"/>
    </row>
    <row r="452" spans="1:9" ht="12.4" hidden="1" customHeight="1">
      <c r="A452" s="13"/>
      <c r="B452" s="1"/>
      <c r="C452" s="36"/>
      <c r="D452" s="138"/>
      <c r="E452" s="139"/>
      <c r="F452" s="43" t="str">
        <f>VLOOKUP(C452,'[2]Acha Air Sales Price List'!$B$1:$D$65536,3,FALSE)</f>
        <v>first line keep open</v>
      </c>
      <c r="G452" s="21">
        <f>ROUND(IF(ISBLANK(C452),0,VLOOKUP(C452,'[2]Acha Air Sales Price List'!$B$1:$X$65536,12,FALSE)*$L$14),2)</f>
        <v>0</v>
      </c>
      <c r="H452" s="22">
        <f t="shared" si="10"/>
        <v>0</v>
      </c>
      <c r="I452" s="14"/>
    </row>
    <row r="453" spans="1:9" ht="12.4" hidden="1" customHeight="1">
      <c r="A453" s="13"/>
      <c r="B453" s="1"/>
      <c r="C453" s="36"/>
      <c r="D453" s="138"/>
      <c r="E453" s="139"/>
      <c r="F453" s="43" t="str">
        <f>VLOOKUP(C453,'[2]Acha Air Sales Price List'!$B$1:$D$65536,3,FALSE)</f>
        <v>first line keep open</v>
      </c>
      <c r="G453" s="21">
        <f>ROUND(IF(ISBLANK(C453),0,VLOOKUP(C453,'[2]Acha Air Sales Price List'!$B$1:$X$65536,12,FALSE)*$L$14),2)</f>
        <v>0</v>
      </c>
      <c r="H453" s="22">
        <f t="shared" si="10"/>
        <v>0</v>
      </c>
      <c r="I453" s="14"/>
    </row>
    <row r="454" spans="1:9" ht="12.4" hidden="1" customHeight="1">
      <c r="A454" s="13"/>
      <c r="B454" s="1"/>
      <c r="C454" s="36"/>
      <c r="D454" s="138"/>
      <c r="E454" s="139"/>
      <c r="F454" s="43" t="str">
        <f>VLOOKUP(C454,'[2]Acha Air Sales Price List'!$B$1:$D$65536,3,FALSE)</f>
        <v>first line keep open</v>
      </c>
      <c r="G454" s="21">
        <f>ROUND(IF(ISBLANK(C454),0,VLOOKUP(C454,'[2]Acha Air Sales Price List'!$B$1:$X$65536,12,FALSE)*$L$14),2)</f>
        <v>0</v>
      </c>
      <c r="H454" s="22">
        <f t="shared" si="10"/>
        <v>0</v>
      </c>
      <c r="I454" s="14"/>
    </row>
    <row r="455" spans="1:9" ht="12.4" hidden="1" customHeight="1">
      <c r="A455" s="13"/>
      <c r="B455" s="1"/>
      <c r="C455" s="36"/>
      <c r="D455" s="138"/>
      <c r="E455" s="139"/>
      <c r="F455" s="43" t="str">
        <f>VLOOKUP(C455,'[2]Acha Air Sales Price List'!$B$1:$D$65536,3,FALSE)</f>
        <v>first line keep open</v>
      </c>
      <c r="G455" s="21">
        <f>ROUND(IF(ISBLANK(C455),0,VLOOKUP(C455,'[2]Acha Air Sales Price List'!$B$1:$X$65536,12,FALSE)*$L$14),2)</f>
        <v>0</v>
      </c>
      <c r="H455" s="22">
        <f t="shared" si="10"/>
        <v>0</v>
      </c>
      <c r="I455" s="14"/>
    </row>
    <row r="456" spans="1:9" ht="12.4" hidden="1" customHeight="1">
      <c r="A456" s="13"/>
      <c r="B456" s="1"/>
      <c r="C456" s="36"/>
      <c r="D456" s="138"/>
      <c r="E456" s="139"/>
      <c r="F456" s="43" t="str">
        <f>VLOOKUP(C456,'[2]Acha Air Sales Price List'!$B$1:$D$65536,3,FALSE)</f>
        <v>first line keep open</v>
      </c>
      <c r="G456" s="21">
        <f>ROUND(IF(ISBLANK(C456),0,VLOOKUP(C456,'[2]Acha Air Sales Price List'!$B$1:$X$65536,12,FALSE)*$L$14),2)</f>
        <v>0</v>
      </c>
      <c r="H456" s="22">
        <f t="shared" si="10"/>
        <v>0</v>
      </c>
      <c r="I456" s="14"/>
    </row>
    <row r="457" spans="1:9" ht="12.4" hidden="1" customHeight="1">
      <c r="A457" s="13"/>
      <c r="B457" s="1"/>
      <c r="C457" s="36"/>
      <c r="D457" s="138"/>
      <c r="E457" s="139"/>
      <c r="F457" s="43" t="str">
        <f>VLOOKUP(C457,'[2]Acha Air Sales Price List'!$B$1:$D$65536,3,FALSE)</f>
        <v>first line keep open</v>
      </c>
      <c r="G457" s="21">
        <f>ROUND(IF(ISBLANK(C457),0,VLOOKUP(C457,'[2]Acha Air Sales Price List'!$B$1:$X$65536,12,FALSE)*$L$14),2)</f>
        <v>0</v>
      </c>
      <c r="H457" s="22">
        <f t="shared" si="10"/>
        <v>0</v>
      </c>
      <c r="I457" s="14"/>
    </row>
    <row r="458" spans="1:9" ht="12.4" hidden="1" customHeight="1">
      <c r="A458" s="13"/>
      <c r="B458" s="1"/>
      <c r="C458" s="36"/>
      <c r="D458" s="138"/>
      <c r="E458" s="139"/>
      <c r="F458" s="43" t="str">
        <f>VLOOKUP(C458,'[2]Acha Air Sales Price List'!$B$1:$D$65536,3,FALSE)</f>
        <v>first line keep open</v>
      </c>
      <c r="G458" s="21">
        <f>ROUND(IF(ISBLANK(C458),0,VLOOKUP(C458,'[2]Acha Air Sales Price List'!$B$1:$X$65536,12,FALSE)*$L$14),2)</f>
        <v>0</v>
      </c>
      <c r="H458" s="22">
        <f t="shared" si="10"/>
        <v>0</v>
      </c>
      <c r="I458" s="14"/>
    </row>
    <row r="459" spans="1:9" ht="12.4" hidden="1" customHeight="1">
      <c r="A459" s="13"/>
      <c r="B459" s="1"/>
      <c r="C459" s="36"/>
      <c r="D459" s="138"/>
      <c r="E459" s="139"/>
      <c r="F459" s="43" t="str">
        <f>VLOOKUP(C459,'[2]Acha Air Sales Price List'!$B$1:$D$65536,3,FALSE)</f>
        <v>first line keep open</v>
      </c>
      <c r="G459" s="21">
        <f>ROUND(IF(ISBLANK(C459),0,VLOOKUP(C459,'[2]Acha Air Sales Price List'!$B$1:$X$65536,12,FALSE)*$L$14),2)</f>
        <v>0</v>
      </c>
      <c r="H459" s="22">
        <f t="shared" si="10"/>
        <v>0</v>
      </c>
      <c r="I459" s="14"/>
    </row>
    <row r="460" spans="1:9" ht="12.4" hidden="1" customHeight="1">
      <c r="A460" s="13"/>
      <c r="B460" s="1"/>
      <c r="C460" s="36"/>
      <c r="D460" s="138"/>
      <c r="E460" s="139"/>
      <c r="F460" s="43" t="str">
        <f>VLOOKUP(C460,'[2]Acha Air Sales Price List'!$B$1:$D$65536,3,FALSE)</f>
        <v>first line keep open</v>
      </c>
      <c r="G460" s="21">
        <f>ROUND(IF(ISBLANK(C460),0,VLOOKUP(C460,'[2]Acha Air Sales Price List'!$B$1:$X$65536,12,FALSE)*$L$14),2)</f>
        <v>0</v>
      </c>
      <c r="H460" s="22">
        <f t="shared" si="10"/>
        <v>0</v>
      </c>
      <c r="I460" s="14"/>
    </row>
    <row r="461" spans="1:9" ht="12.4" hidden="1" customHeight="1">
      <c r="A461" s="13"/>
      <c r="B461" s="1"/>
      <c r="C461" s="36"/>
      <c r="D461" s="138"/>
      <c r="E461" s="139"/>
      <c r="F461" s="43" t="str">
        <f>VLOOKUP(C461,'[2]Acha Air Sales Price List'!$B$1:$D$65536,3,FALSE)</f>
        <v>first line keep open</v>
      </c>
      <c r="G461" s="21">
        <f>ROUND(IF(ISBLANK(C461),0,VLOOKUP(C461,'[2]Acha Air Sales Price List'!$B$1:$X$65536,12,FALSE)*$L$14),2)</f>
        <v>0</v>
      </c>
      <c r="H461" s="22">
        <f t="shared" si="10"/>
        <v>0</v>
      </c>
      <c r="I461" s="14"/>
    </row>
    <row r="462" spans="1:9" ht="12.4" hidden="1" customHeight="1">
      <c r="A462" s="13"/>
      <c r="B462" s="1"/>
      <c r="C462" s="36"/>
      <c r="D462" s="138"/>
      <c r="E462" s="139"/>
      <c r="F462" s="43" t="str">
        <f>VLOOKUP(C462,'[2]Acha Air Sales Price List'!$B$1:$D$65536,3,FALSE)</f>
        <v>first line keep open</v>
      </c>
      <c r="G462" s="21">
        <f>ROUND(IF(ISBLANK(C462),0,VLOOKUP(C462,'[2]Acha Air Sales Price List'!$B$1:$X$65536,12,FALSE)*$L$14),2)</f>
        <v>0</v>
      </c>
      <c r="H462" s="22">
        <f t="shared" si="10"/>
        <v>0</v>
      </c>
      <c r="I462" s="14"/>
    </row>
    <row r="463" spans="1:9" ht="12.4" hidden="1" customHeight="1">
      <c r="A463" s="13"/>
      <c r="B463" s="1"/>
      <c r="C463" s="36"/>
      <c r="D463" s="138"/>
      <c r="E463" s="139"/>
      <c r="F463" s="43" t="str">
        <f>VLOOKUP(C463,'[2]Acha Air Sales Price List'!$B$1:$D$65536,3,FALSE)</f>
        <v>first line keep open</v>
      </c>
      <c r="G463" s="21">
        <f>ROUND(IF(ISBLANK(C463),0,VLOOKUP(C463,'[2]Acha Air Sales Price List'!$B$1:$X$65536,12,FALSE)*$L$14),2)</f>
        <v>0</v>
      </c>
      <c r="H463" s="22">
        <f t="shared" si="10"/>
        <v>0</v>
      </c>
      <c r="I463" s="14"/>
    </row>
    <row r="464" spans="1:9" ht="12.4" hidden="1" customHeight="1">
      <c r="A464" s="13"/>
      <c r="B464" s="1"/>
      <c r="C464" s="36"/>
      <c r="D464" s="138"/>
      <c r="E464" s="139"/>
      <c r="F464" s="43" t="str">
        <f>VLOOKUP(C464,'[2]Acha Air Sales Price List'!$B$1:$D$65536,3,FALSE)</f>
        <v>first line keep open</v>
      </c>
      <c r="G464" s="21">
        <f>ROUND(IF(ISBLANK(C464),0,VLOOKUP(C464,'[2]Acha Air Sales Price List'!$B$1:$X$65536,12,FALSE)*$L$14),2)</f>
        <v>0</v>
      </c>
      <c r="H464" s="22">
        <f t="shared" si="10"/>
        <v>0</v>
      </c>
      <c r="I464" s="14"/>
    </row>
    <row r="465" spans="1:9" ht="12.4" hidden="1" customHeight="1">
      <c r="A465" s="13"/>
      <c r="B465" s="1"/>
      <c r="C465" s="36"/>
      <c r="D465" s="138"/>
      <c r="E465" s="139"/>
      <c r="F465" s="43" t="str">
        <f>VLOOKUP(C465,'[2]Acha Air Sales Price List'!$B$1:$D$65536,3,FALSE)</f>
        <v>first line keep open</v>
      </c>
      <c r="G465" s="21">
        <f>ROUND(IF(ISBLANK(C465),0,VLOOKUP(C465,'[2]Acha Air Sales Price List'!$B$1:$X$65536,12,FALSE)*$L$14),2)</f>
        <v>0</v>
      </c>
      <c r="H465" s="22">
        <f t="shared" si="10"/>
        <v>0</v>
      </c>
      <c r="I465" s="14"/>
    </row>
    <row r="466" spans="1:9" ht="12.4" hidden="1" customHeight="1">
      <c r="A466" s="13"/>
      <c r="B466" s="1"/>
      <c r="C466" s="36"/>
      <c r="D466" s="138"/>
      <c r="E466" s="139"/>
      <c r="F466" s="43" t="str">
        <f>VLOOKUP(C466,'[2]Acha Air Sales Price List'!$B$1:$D$65536,3,FALSE)</f>
        <v>first line keep open</v>
      </c>
      <c r="G466" s="21">
        <f>ROUND(IF(ISBLANK(C466),0,VLOOKUP(C466,'[2]Acha Air Sales Price List'!$B$1:$X$65536,12,FALSE)*$L$14),2)</f>
        <v>0</v>
      </c>
      <c r="H466" s="22">
        <f t="shared" si="10"/>
        <v>0</v>
      </c>
      <c r="I466" s="14"/>
    </row>
    <row r="467" spans="1:9" ht="12.4" hidden="1" customHeight="1">
      <c r="A467" s="13"/>
      <c r="B467" s="1"/>
      <c r="C467" s="36"/>
      <c r="D467" s="138"/>
      <c r="E467" s="139"/>
      <c r="F467" s="43" t="str">
        <f>VLOOKUP(C467,'[2]Acha Air Sales Price List'!$B$1:$D$65536,3,FALSE)</f>
        <v>first line keep open</v>
      </c>
      <c r="G467" s="21">
        <f>ROUND(IF(ISBLANK(C467),0,VLOOKUP(C467,'[2]Acha Air Sales Price List'!$B$1:$X$65536,12,FALSE)*$L$14),2)</f>
        <v>0</v>
      </c>
      <c r="H467" s="22">
        <f t="shared" si="10"/>
        <v>0</v>
      </c>
      <c r="I467" s="14"/>
    </row>
    <row r="468" spans="1:9" ht="12.4" hidden="1" customHeight="1">
      <c r="A468" s="13"/>
      <c r="B468" s="1"/>
      <c r="C468" s="36"/>
      <c r="D468" s="138"/>
      <c r="E468" s="139"/>
      <c r="F468" s="43" t="str">
        <f>VLOOKUP(C468,'[2]Acha Air Sales Price List'!$B$1:$D$65536,3,FALSE)</f>
        <v>first line keep open</v>
      </c>
      <c r="G468" s="21">
        <f>ROUND(IF(ISBLANK(C468),0,VLOOKUP(C468,'[2]Acha Air Sales Price List'!$B$1:$X$65536,12,FALSE)*$L$14),2)</f>
        <v>0</v>
      </c>
      <c r="H468" s="22">
        <f t="shared" si="10"/>
        <v>0</v>
      </c>
      <c r="I468" s="14"/>
    </row>
    <row r="469" spans="1:9" ht="12.4" hidden="1" customHeight="1">
      <c r="A469" s="13"/>
      <c r="B469" s="1"/>
      <c r="C469" s="36"/>
      <c r="D469" s="138"/>
      <c r="E469" s="139"/>
      <c r="F469" s="43" t="str">
        <f>VLOOKUP(C469,'[2]Acha Air Sales Price List'!$B$1:$D$65536,3,FALSE)</f>
        <v>first line keep open</v>
      </c>
      <c r="G469" s="21">
        <f>ROUND(IF(ISBLANK(C469),0,VLOOKUP(C469,'[2]Acha Air Sales Price List'!$B$1:$X$65536,12,FALSE)*$L$14),2)</f>
        <v>0</v>
      </c>
      <c r="H469" s="22">
        <f t="shared" si="10"/>
        <v>0</v>
      </c>
      <c r="I469" s="14"/>
    </row>
    <row r="470" spans="1:9" ht="12.4" hidden="1" customHeight="1">
      <c r="A470" s="13"/>
      <c r="B470" s="1"/>
      <c r="C470" s="36"/>
      <c r="D470" s="138"/>
      <c r="E470" s="139"/>
      <c r="F470" s="43" t="str">
        <f>VLOOKUP(C470,'[2]Acha Air Sales Price List'!$B$1:$D$65536,3,FALSE)</f>
        <v>first line keep open</v>
      </c>
      <c r="G470" s="21">
        <f>ROUND(IF(ISBLANK(C470),0,VLOOKUP(C470,'[2]Acha Air Sales Price List'!$B$1:$X$65536,12,FALSE)*$L$14),2)</f>
        <v>0</v>
      </c>
      <c r="H470" s="22">
        <f t="shared" si="10"/>
        <v>0</v>
      </c>
      <c r="I470" s="14"/>
    </row>
    <row r="471" spans="1:9" ht="12.4" hidden="1" customHeight="1">
      <c r="A471" s="13"/>
      <c r="B471" s="1"/>
      <c r="C471" s="36"/>
      <c r="D471" s="138"/>
      <c r="E471" s="139"/>
      <c r="F471" s="43" t="str">
        <f>VLOOKUP(C471,'[2]Acha Air Sales Price List'!$B$1:$D$65536,3,FALSE)</f>
        <v>first line keep open</v>
      </c>
      <c r="G471" s="21">
        <f>ROUND(IF(ISBLANK(C471),0,VLOOKUP(C471,'[2]Acha Air Sales Price List'!$B$1:$X$65536,12,FALSE)*$L$14),2)</f>
        <v>0</v>
      </c>
      <c r="H471" s="22">
        <f t="shared" si="10"/>
        <v>0</v>
      </c>
      <c r="I471" s="14"/>
    </row>
    <row r="472" spans="1:9" ht="12.4" hidden="1" customHeight="1">
      <c r="A472" s="13"/>
      <c r="B472" s="1"/>
      <c r="C472" s="36"/>
      <c r="D472" s="138"/>
      <c r="E472" s="139"/>
      <c r="F472" s="43" t="str">
        <f>VLOOKUP(C472,'[2]Acha Air Sales Price List'!$B$1:$D$65536,3,FALSE)</f>
        <v>first line keep open</v>
      </c>
      <c r="G472" s="21">
        <f>ROUND(IF(ISBLANK(C472),0,VLOOKUP(C472,'[2]Acha Air Sales Price List'!$B$1:$X$65536,12,FALSE)*$L$14),2)</f>
        <v>0</v>
      </c>
      <c r="H472" s="22">
        <f t="shared" si="10"/>
        <v>0</v>
      </c>
      <c r="I472" s="14"/>
    </row>
    <row r="473" spans="1:9" ht="12.4" hidden="1" customHeight="1">
      <c r="A473" s="13"/>
      <c r="B473" s="1"/>
      <c r="C473" s="36"/>
      <c r="D473" s="138"/>
      <c r="E473" s="139"/>
      <c r="F473" s="43" t="str">
        <f>VLOOKUP(C473,'[2]Acha Air Sales Price List'!$B$1:$D$65536,3,FALSE)</f>
        <v>first line keep open</v>
      </c>
      <c r="G473" s="21">
        <f>ROUND(IF(ISBLANK(C473),0,VLOOKUP(C473,'[2]Acha Air Sales Price List'!$B$1:$X$65536,12,FALSE)*$L$14),2)</f>
        <v>0</v>
      </c>
      <c r="H473" s="22">
        <f t="shared" si="10"/>
        <v>0</v>
      </c>
      <c r="I473" s="14"/>
    </row>
    <row r="474" spans="1:9" ht="12.4" hidden="1" customHeight="1">
      <c r="A474" s="13"/>
      <c r="B474" s="1"/>
      <c r="C474" s="37"/>
      <c r="D474" s="138"/>
      <c r="E474" s="139"/>
      <c r="F474" s="43" t="str">
        <f>VLOOKUP(C474,'[2]Acha Air Sales Price List'!$B$1:$D$65536,3,FALSE)</f>
        <v>first line keep open</v>
      </c>
      <c r="G474" s="21">
        <f>ROUND(IF(ISBLANK(C474),0,VLOOKUP(C474,'[2]Acha Air Sales Price List'!$B$1:$X$65536,12,FALSE)*$L$14),2)</f>
        <v>0</v>
      </c>
      <c r="H474" s="22">
        <f t="shared" si="10"/>
        <v>0</v>
      </c>
      <c r="I474" s="14"/>
    </row>
    <row r="475" spans="1:9" ht="12" hidden="1" customHeight="1">
      <c r="A475" s="13"/>
      <c r="B475" s="1"/>
      <c r="C475" s="36"/>
      <c r="D475" s="138"/>
      <c r="E475" s="139"/>
      <c r="F475" s="43" t="str">
        <f>VLOOKUP(C475,'[2]Acha Air Sales Price List'!$B$1:$D$65536,3,FALSE)</f>
        <v>first line keep open</v>
      </c>
      <c r="G475" s="21">
        <f>ROUND(IF(ISBLANK(C475),0,VLOOKUP(C475,'[2]Acha Air Sales Price List'!$B$1:$X$65536,12,FALSE)*$L$14),2)</f>
        <v>0</v>
      </c>
      <c r="H475" s="22">
        <f t="shared" si="10"/>
        <v>0</v>
      </c>
      <c r="I475" s="14"/>
    </row>
    <row r="476" spans="1:9" ht="12.4" hidden="1" customHeight="1">
      <c r="A476" s="13"/>
      <c r="B476" s="1"/>
      <c r="C476" s="36"/>
      <c r="D476" s="138"/>
      <c r="E476" s="139"/>
      <c r="F476" s="43" t="str">
        <f>VLOOKUP(C476,'[2]Acha Air Sales Price List'!$B$1:$D$65536,3,FALSE)</f>
        <v>first line keep open</v>
      </c>
      <c r="G476" s="21">
        <f>ROUND(IF(ISBLANK(C476),0,VLOOKUP(C476,'[2]Acha Air Sales Price List'!$B$1:$X$65536,12,FALSE)*$L$14),2)</f>
        <v>0</v>
      </c>
      <c r="H476" s="22">
        <f t="shared" si="10"/>
        <v>0</v>
      </c>
      <c r="I476" s="14"/>
    </row>
    <row r="477" spans="1:9" ht="12.4" hidden="1" customHeight="1">
      <c r="A477" s="13"/>
      <c r="B477" s="1"/>
      <c r="C477" s="36"/>
      <c r="D477" s="138"/>
      <c r="E477" s="139"/>
      <c r="F477" s="43" t="str">
        <f>VLOOKUP(C477,'[2]Acha Air Sales Price List'!$B$1:$D$65536,3,FALSE)</f>
        <v>first line keep open</v>
      </c>
      <c r="G477" s="21">
        <f>ROUND(IF(ISBLANK(C477),0,VLOOKUP(C477,'[2]Acha Air Sales Price List'!$B$1:$X$65536,12,FALSE)*$L$14),2)</f>
        <v>0</v>
      </c>
      <c r="H477" s="22">
        <f t="shared" si="10"/>
        <v>0</v>
      </c>
      <c r="I477" s="14"/>
    </row>
    <row r="478" spans="1:9" ht="12.4" hidden="1" customHeight="1">
      <c r="A478" s="13"/>
      <c r="B478" s="1"/>
      <c r="C478" s="36"/>
      <c r="D478" s="138"/>
      <c r="E478" s="139"/>
      <c r="F478" s="43" t="str">
        <f>VLOOKUP(C478,'[2]Acha Air Sales Price List'!$B$1:$D$65536,3,FALSE)</f>
        <v>first line keep open</v>
      </c>
      <c r="G478" s="21">
        <f>ROUND(IF(ISBLANK(C478),0,VLOOKUP(C478,'[2]Acha Air Sales Price List'!$B$1:$X$65536,12,FALSE)*$L$14),2)</f>
        <v>0</v>
      </c>
      <c r="H478" s="22">
        <f t="shared" si="10"/>
        <v>0</v>
      </c>
      <c r="I478" s="14"/>
    </row>
    <row r="479" spans="1:9" ht="12.4" hidden="1" customHeight="1">
      <c r="A479" s="13"/>
      <c r="B479" s="1"/>
      <c r="C479" s="36"/>
      <c r="D479" s="138"/>
      <c r="E479" s="139"/>
      <c r="F479" s="43" t="str">
        <f>VLOOKUP(C479,'[2]Acha Air Sales Price List'!$B$1:$D$65536,3,FALSE)</f>
        <v>first line keep open</v>
      </c>
      <c r="G479" s="21">
        <f>ROUND(IF(ISBLANK(C479),0,VLOOKUP(C479,'[2]Acha Air Sales Price List'!$B$1:$X$65536,12,FALSE)*$L$14),2)</f>
        <v>0</v>
      </c>
      <c r="H479" s="22">
        <f t="shared" si="10"/>
        <v>0</v>
      </c>
      <c r="I479" s="14"/>
    </row>
    <row r="480" spans="1:9" ht="12.4" hidden="1" customHeight="1">
      <c r="A480" s="13"/>
      <c r="B480" s="1"/>
      <c r="C480" s="36"/>
      <c r="D480" s="138"/>
      <c r="E480" s="139"/>
      <c r="F480" s="43" t="str">
        <f>VLOOKUP(C480,'[2]Acha Air Sales Price List'!$B$1:$D$65536,3,FALSE)</f>
        <v>first line keep open</v>
      </c>
      <c r="G480" s="21">
        <f>ROUND(IF(ISBLANK(C480),0,VLOOKUP(C480,'[2]Acha Air Sales Price List'!$B$1:$X$65536,12,FALSE)*$L$14),2)</f>
        <v>0</v>
      </c>
      <c r="H480" s="22">
        <f t="shared" si="10"/>
        <v>0</v>
      </c>
      <c r="I480" s="14"/>
    </row>
    <row r="481" spans="1:9" ht="12.4" hidden="1" customHeight="1">
      <c r="A481" s="13"/>
      <c r="B481" s="1"/>
      <c r="C481" s="36"/>
      <c r="D481" s="138"/>
      <c r="E481" s="139"/>
      <c r="F481" s="43" t="str">
        <f>VLOOKUP(C481,'[2]Acha Air Sales Price List'!$B$1:$D$65536,3,FALSE)</f>
        <v>first line keep open</v>
      </c>
      <c r="G481" s="21">
        <f>ROUND(IF(ISBLANK(C481),0,VLOOKUP(C481,'[2]Acha Air Sales Price List'!$B$1:$X$65536,12,FALSE)*$L$14),2)</f>
        <v>0</v>
      </c>
      <c r="H481" s="22">
        <f t="shared" si="10"/>
        <v>0</v>
      </c>
      <c r="I481" s="14"/>
    </row>
    <row r="482" spans="1:9" ht="12.4" hidden="1" customHeight="1">
      <c r="A482" s="13"/>
      <c r="B482" s="1"/>
      <c r="C482" s="36"/>
      <c r="D482" s="138"/>
      <c r="E482" s="139"/>
      <c r="F482" s="43" t="str">
        <f>VLOOKUP(C482,'[2]Acha Air Sales Price List'!$B$1:$D$65536,3,FALSE)</f>
        <v>first line keep open</v>
      </c>
      <c r="G482" s="21">
        <f>ROUND(IF(ISBLANK(C482),0,VLOOKUP(C482,'[2]Acha Air Sales Price List'!$B$1:$X$65536,12,FALSE)*$L$14),2)</f>
        <v>0</v>
      </c>
      <c r="H482" s="22">
        <f t="shared" si="10"/>
        <v>0</v>
      </c>
      <c r="I482" s="14"/>
    </row>
    <row r="483" spans="1:9" ht="12.4" hidden="1" customHeight="1">
      <c r="A483" s="13"/>
      <c r="B483" s="1"/>
      <c r="C483" s="36"/>
      <c r="D483" s="138"/>
      <c r="E483" s="139"/>
      <c r="F483" s="43" t="str">
        <f>VLOOKUP(C483,'[2]Acha Air Sales Price List'!$B$1:$D$65536,3,FALSE)</f>
        <v>first line keep open</v>
      </c>
      <c r="G483" s="21">
        <f>ROUND(IF(ISBLANK(C483),0,VLOOKUP(C483,'[2]Acha Air Sales Price List'!$B$1:$X$65536,12,FALSE)*$L$14),2)</f>
        <v>0</v>
      </c>
      <c r="H483" s="22">
        <f t="shared" si="10"/>
        <v>0</v>
      </c>
      <c r="I483" s="14"/>
    </row>
    <row r="484" spans="1:9" ht="12.4" hidden="1" customHeight="1">
      <c r="A484" s="13"/>
      <c r="B484" s="1"/>
      <c r="C484" s="36"/>
      <c r="D484" s="138"/>
      <c r="E484" s="139"/>
      <c r="F484" s="43" t="str">
        <f>VLOOKUP(C484,'[2]Acha Air Sales Price List'!$B$1:$D$65536,3,FALSE)</f>
        <v>first line keep open</v>
      </c>
      <c r="G484" s="21">
        <f>ROUND(IF(ISBLANK(C484),0,VLOOKUP(C484,'[2]Acha Air Sales Price List'!$B$1:$X$65536,12,FALSE)*$L$14),2)</f>
        <v>0</v>
      </c>
      <c r="H484" s="22">
        <f t="shared" si="10"/>
        <v>0</v>
      </c>
      <c r="I484" s="14"/>
    </row>
    <row r="485" spans="1:9" ht="12.4" hidden="1" customHeight="1">
      <c r="A485" s="13"/>
      <c r="B485" s="1"/>
      <c r="C485" s="36"/>
      <c r="D485" s="138"/>
      <c r="E485" s="139"/>
      <c r="F485" s="43" t="str">
        <f>VLOOKUP(C485,'[2]Acha Air Sales Price List'!$B$1:$D$65536,3,FALSE)</f>
        <v>first line keep open</v>
      </c>
      <c r="G485" s="21">
        <f>ROUND(IF(ISBLANK(C485),0,VLOOKUP(C485,'[2]Acha Air Sales Price List'!$B$1:$X$65536,12,FALSE)*$L$14),2)</f>
        <v>0</v>
      </c>
      <c r="H485" s="22">
        <f t="shared" si="10"/>
        <v>0</v>
      </c>
      <c r="I485" s="14"/>
    </row>
    <row r="486" spans="1:9" ht="12.4" hidden="1" customHeight="1">
      <c r="A486" s="13"/>
      <c r="B486" s="1"/>
      <c r="C486" s="36"/>
      <c r="D486" s="138"/>
      <c r="E486" s="139"/>
      <c r="F486" s="43" t="str">
        <f>VLOOKUP(C486,'[2]Acha Air Sales Price List'!$B$1:$D$65536,3,FALSE)</f>
        <v>first line keep open</v>
      </c>
      <c r="G486" s="21">
        <f>ROUND(IF(ISBLANK(C486),0,VLOOKUP(C486,'[2]Acha Air Sales Price List'!$B$1:$X$65536,12,FALSE)*$L$14),2)</f>
        <v>0</v>
      </c>
      <c r="H486" s="22">
        <f t="shared" si="10"/>
        <v>0</v>
      </c>
      <c r="I486" s="14"/>
    </row>
    <row r="487" spans="1:9" ht="12.4" hidden="1" customHeight="1">
      <c r="A487" s="13"/>
      <c r="B487" s="1"/>
      <c r="C487" s="36"/>
      <c r="D487" s="138"/>
      <c r="E487" s="139"/>
      <c r="F487" s="43" t="str">
        <f>VLOOKUP(C487,'[2]Acha Air Sales Price List'!$B$1:$D$65536,3,FALSE)</f>
        <v>first line keep open</v>
      </c>
      <c r="G487" s="21">
        <f>ROUND(IF(ISBLANK(C487),0,VLOOKUP(C487,'[2]Acha Air Sales Price List'!$B$1:$X$65536,12,FALSE)*$L$14),2)</f>
        <v>0</v>
      </c>
      <c r="H487" s="22">
        <f t="shared" si="10"/>
        <v>0</v>
      </c>
      <c r="I487" s="14"/>
    </row>
    <row r="488" spans="1:9" ht="12.4" hidden="1" customHeight="1">
      <c r="A488" s="13"/>
      <c r="B488" s="1"/>
      <c r="C488" s="36"/>
      <c r="D488" s="138"/>
      <c r="E488" s="139"/>
      <c r="F488" s="43" t="str">
        <f>VLOOKUP(C488,'[2]Acha Air Sales Price List'!$B$1:$D$65536,3,FALSE)</f>
        <v>first line keep open</v>
      </c>
      <c r="G488" s="21">
        <f>ROUND(IF(ISBLANK(C488),0,VLOOKUP(C488,'[2]Acha Air Sales Price List'!$B$1:$X$65536,12,FALSE)*$L$14),2)</f>
        <v>0</v>
      </c>
      <c r="H488" s="22">
        <f t="shared" si="10"/>
        <v>0</v>
      </c>
      <c r="I488" s="14"/>
    </row>
    <row r="489" spans="1:9" ht="12.4" hidden="1" customHeight="1">
      <c r="A489" s="13"/>
      <c r="B489" s="1"/>
      <c r="C489" s="36"/>
      <c r="D489" s="138"/>
      <c r="E489" s="139"/>
      <c r="F489" s="43" t="str">
        <f>VLOOKUP(C489,'[2]Acha Air Sales Price List'!$B$1:$D$65536,3,FALSE)</f>
        <v>first line keep open</v>
      </c>
      <c r="G489" s="21">
        <f>ROUND(IF(ISBLANK(C489),0,VLOOKUP(C489,'[2]Acha Air Sales Price List'!$B$1:$X$65536,12,FALSE)*$L$14),2)</f>
        <v>0</v>
      </c>
      <c r="H489" s="22">
        <f t="shared" si="10"/>
        <v>0</v>
      </c>
      <c r="I489" s="14"/>
    </row>
    <row r="490" spans="1:9" ht="12.4" hidden="1" customHeight="1">
      <c r="A490" s="13"/>
      <c r="B490" s="1"/>
      <c r="C490" s="36"/>
      <c r="D490" s="138"/>
      <c r="E490" s="139"/>
      <c r="F490" s="43" t="str">
        <f>VLOOKUP(C490,'[2]Acha Air Sales Price List'!$B$1:$D$65536,3,FALSE)</f>
        <v>first line keep open</v>
      </c>
      <c r="G490" s="21">
        <f>ROUND(IF(ISBLANK(C490),0,VLOOKUP(C490,'[2]Acha Air Sales Price List'!$B$1:$X$65536,12,FALSE)*$L$14),2)</f>
        <v>0</v>
      </c>
      <c r="H490" s="22">
        <f t="shared" si="10"/>
        <v>0</v>
      </c>
      <c r="I490" s="14"/>
    </row>
    <row r="491" spans="1:9" ht="12.4" hidden="1" customHeight="1">
      <c r="A491" s="13"/>
      <c r="B491" s="1"/>
      <c r="C491" s="36"/>
      <c r="D491" s="138"/>
      <c r="E491" s="139"/>
      <c r="F491" s="43" t="str">
        <f>VLOOKUP(C491,'[2]Acha Air Sales Price List'!$B$1:$D$65536,3,FALSE)</f>
        <v>first line keep open</v>
      </c>
      <c r="G491" s="21">
        <f>ROUND(IF(ISBLANK(C491),0,VLOOKUP(C491,'[2]Acha Air Sales Price List'!$B$1:$X$65536,12,FALSE)*$L$14),2)</f>
        <v>0</v>
      </c>
      <c r="H491" s="22">
        <f t="shared" si="10"/>
        <v>0</v>
      </c>
      <c r="I491" s="14"/>
    </row>
    <row r="492" spans="1:9" ht="12.4" hidden="1" customHeight="1">
      <c r="A492" s="13"/>
      <c r="B492" s="1"/>
      <c r="C492" s="36"/>
      <c r="D492" s="138"/>
      <c r="E492" s="139"/>
      <c r="F492" s="43" t="str">
        <f>VLOOKUP(C492,'[2]Acha Air Sales Price List'!$B$1:$D$65536,3,FALSE)</f>
        <v>first line keep open</v>
      </c>
      <c r="G492" s="21">
        <f>ROUND(IF(ISBLANK(C492),0,VLOOKUP(C492,'[2]Acha Air Sales Price List'!$B$1:$X$65536,12,FALSE)*$L$14),2)</f>
        <v>0</v>
      </c>
      <c r="H492" s="22">
        <f t="shared" si="10"/>
        <v>0</v>
      </c>
      <c r="I492" s="14"/>
    </row>
    <row r="493" spans="1:9" ht="12.4" hidden="1" customHeight="1">
      <c r="A493" s="13"/>
      <c r="B493" s="1"/>
      <c r="C493" s="36"/>
      <c r="D493" s="138"/>
      <c r="E493" s="139"/>
      <c r="F493" s="43" t="str">
        <f>VLOOKUP(C493,'[2]Acha Air Sales Price List'!$B$1:$D$65536,3,FALSE)</f>
        <v>first line keep open</v>
      </c>
      <c r="G493" s="21">
        <f>ROUND(IF(ISBLANK(C493),0,VLOOKUP(C493,'[2]Acha Air Sales Price List'!$B$1:$X$65536,12,FALSE)*$L$14),2)</f>
        <v>0</v>
      </c>
      <c r="H493" s="22">
        <f t="shared" si="10"/>
        <v>0</v>
      </c>
      <c r="I493" s="14"/>
    </row>
    <row r="494" spans="1:9" ht="12.4" hidden="1" customHeight="1">
      <c r="A494" s="13"/>
      <c r="B494" s="1"/>
      <c r="C494" s="36"/>
      <c r="D494" s="138"/>
      <c r="E494" s="139"/>
      <c r="F494" s="43" t="str">
        <f>VLOOKUP(C494,'[2]Acha Air Sales Price List'!$B$1:$D$65536,3,FALSE)</f>
        <v>first line keep open</v>
      </c>
      <c r="G494" s="21">
        <f>ROUND(IF(ISBLANK(C494),0,VLOOKUP(C494,'[2]Acha Air Sales Price List'!$B$1:$X$65536,12,FALSE)*$L$14),2)</f>
        <v>0</v>
      </c>
      <c r="H494" s="22">
        <f t="shared" si="10"/>
        <v>0</v>
      </c>
      <c r="I494" s="14"/>
    </row>
    <row r="495" spans="1:9" ht="12.4" hidden="1" customHeight="1">
      <c r="A495" s="13"/>
      <c r="B495" s="1"/>
      <c r="C495" s="36"/>
      <c r="D495" s="138"/>
      <c r="E495" s="139"/>
      <c r="F495" s="43" t="str">
        <f>VLOOKUP(C495,'[2]Acha Air Sales Price List'!$B$1:$D$65536,3,FALSE)</f>
        <v>first line keep open</v>
      </c>
      <c r="G495" s="21">
        <f>ROUND(IF(ISBLANK(C495),0,VLOOKUP(C495,'[2]Acha Air Sales Price List'!$B$1:$X$65536,12,FALSE)*$L$14),2)</f>
        <v>0</v>
      </c>
      <c r="H495" s="22">
        <f t="shared" si="10"/>
        <v>0</v>
      </c>
      <c r="I495" s="14"/>
    </row>
    <row r="496" spans="1:9" ht="12.4" hidden="1" customHeight="1">
      <c r="A496" s="13"/>
      <c r="B496" s="1"/>
      <c r="C496" s="36"/>
      <c r="D496" s="138"/>
      <c r="E496" s="139"/>
      <c r="F496" s="43" t="str">
        <f>VLOOKUP(C496,'[2]Acha Air Sales Price List'!$B$1:$D$65536,3,FALSE)</f>
        <v>first line keep open</v>
      </c>
      <c r="G496" s="21">
        <f>ROUND(IF(ISBLANK(C496),0,VLOOKUP(C496,'[2]Acha Air Sales Price List'!$B$1:$X$65536,12,FALSE)*$L$14),2)</f>
        <v>0</v>
      </c>
      <c r="H496" s="22">
        <f t="shared" si="10"/>
        <v>0</v>
      </c>
      <c r="I496" s="14"/>
    </row>
    <row r="497" spans="1:9" ht="12.4" hidden="1" customHeight="1">
      <c r="A497" s="13"/>
      <c r="B497" s="1"/>
      <c r="C497" s="36"/>
      <c r="D497" s="138"/>
      <c r="E497" s="139"/>
      <c r="F497" s="43" t="str">
        <f>VLOOKUP(C497,'[2]Acha Air Sales Price List'!$B$1:$D$65536,3,FALSE)</f>
        <v>first line keep open</v>
      </c>
      <c r="G497" s="21">
        <f>ROUND(IF(ISBLANK(C497),0,VLOOKUP(C497,'[2]Acha Air Sales Price List'!$B$1:$X$65536,12,FALSE)*$L$14),2)</f>
        <v>0</v>
      </c>
      <c r="H497" s="22">
        <f t="shared" si="10"/>
        <v>0</v>
      </c>
      <c r="I497" s="14"/>
    </row>
    <row r="498" spans="1:9" ht="12.4" hidden="1" customHeight="1">
      <c r="A498" s="13"/>
      <c r="B498" s="1"/>
      <c r="C498" s="36"/>
      <c r="D498" s="138"/>
      <c r="E498" s="139"/>
      <c r="F498" s="43" t="str">
        <f>VLOOKUP(C498,'[2]Acha Air Sales Price List'!$B$1:$D$65536,3,FALSE)</f>
        <v>first line keep open</v>
      </c>
      <c r="G498" s="21">
        <f>ROUND(IF(ISBLANK(C498),0,VLOOKUP(C498,'[2]Acha Air Sales Price List'!$B$1:$X$65536,12,FALSE)*$L$14),2)</f>
        <v>0</v>
      </c>
      <c r="H498" s="22">
        <f t="shared" si="10"/>
        <v>0</v>
      </c>
      <c r="I498" s="14"/>
    </row>
    <row r="499" spans="1:9" ht="12.4" hidden="1" customHeight="1">
      <c r="A499" s="13"/>
      <c r="B499" s="1"/>
      <c r="C499" s="36"/>
      <c r="D499" s="138"/>
      <c r="E499" s="139"/>
      <c r="F499" s="43" t="str">
        <f>VLOOKUP(C499,'[2]Acha Air Sales Price List'!$B$1:$D$65536,3,FALSE)</f>
        <v>first line keep open</v>
      </c>
      <c r="G499" s="21">
        <f>ROUND(IF(ISBLANK(C499),0,VLOOKUP(C499,'[2]Acha Air Sales Price List'!$B$1:$X$65536,12,FALSE)*$L$14),2)</f>
        <v>0</v>
      </c>
      <c r="H499" s="22">
        <f t="shared" si="10"/>
        <v>0</v>
      </c>
      <c r="I499" s="14"/>
    </row>
    <row r="500" spans="1:9" ht="12.4" hidden="1" customHeight="1">
      <c r="A500" s="13"/>
      <c r="B500" s="1"/>
      <c r="C500" s="36"/>
      <c r="D500" s="138"/>
      <c r="E500" s="139"/>
      <c r="F500" s="43" t="str">
        <f>VLOOKUP(C500,'[2]Acha Air Sales Price List'!$B$1:$D$65536,3,FALSE)</f>
        <v>first line keep open</v>
      </c>
      <c r="G500" s="21">
        <f>ROUND(IF(ISBLANK(C500),0,VLOOKUP(C500,'[2]Acha Air Sales Price List'!$B$1:$X$65536,12,FALSE)*$L$14),2)</f>
        <v>0</v>
      </c>
      <c r="H500" s="22">
        <f t="shared" si="10"/>
        <v>0</v>
      </c>
      <c r="I500" s="14"/>
    </row>
    <row r="501" spans="1:9" ht="12.4" hidden="1" customHeight="1">
      <c r="A501" s="13"/>
      <c r="B501" s="1"/>
      <c r="C501" s="36"/>
      <c r="D501" s="138"/>
      <c r="E501" s="139"/>
      <c r="F501" s="43" t="str">
        <f>VLOOKUP(C501,'[2]Acha Air Sales Price List'!$B$1:$D$65536,3,FALSE)</f>
        <v>first line keep open</v>
      </c>
      <c r="G501" s="21">
        <f>ROUND(IF(ISBLANK(C501),0,VLOOKUP(C501,'[2]Acha Air Sales Price List'!$B$1:$X$65536,12,FALSE)*$L$14),2)</f>
        <v>0</v>
      </c>
      <c r="H501" s="22">
        <f t="shared" si="10"/>
        <v>0</v>
      </c>
      <c r="I501" s="14"/>
    </row>
    <row r="502" spans="1:9" ht="12.4" hidden="1" customHeight="1">
      <c r="A502" s="13"/>
      <c r="B502" s="1"/>
      <c r="C502" s="37"/>
      <c r="D502" s="138"/>
      <c r="E502" s="139"/>
      <c r="F502" s="43" t="str">
        <f>VLOOKUP(C502,'[2]Acha Air Sales Price List'!$B$1:$D$65536,3,FALSE)</f>
        <v>first line keep open</v>
      </c>
      <c r="G502" s="21">
        <f>ROUND(IF(ISBLANK(C502),0,VLOOKUP(C502,'[2]Acha Air Sales Price List'!$B$1:$X$65536,12,FALSE)*$L$14),2)</f>
        <v>0</v>
      </c>
      <c r="H502" s="22">
        <f>ROUND(IF(ISNUMBER(B502), G502*B502, 0),5)</f>
        <v>0</v>
      </c>
      <c r="I502" s="14"/>
    </row>
    <row r="503" spans="1:9" ht="12" hidden="1" customHeight="1">
      <c r="A503" s="13"/>
      <c r="B503" s="1"/>
      <c r="C503" s="36"/>
      <c r="D503" s="138"/>
      <c r="E503" s="139"/>
      <c r="F503" s="43" t="str">
        <f>VLOOKUP(C503,'[2]Acha Air Sales Price List'!$B$1:$D$65536,3,FALSE)</f>
        <v>first line keep open</v>
      </c>
      <c r="G503" s="21">
        <f>ROUND(IF(ISBLANK(C503),0,VLOOKUP(C503,'[2]Acha Air Sales Price List'!$B$1:$X$65536,12,FALSE)*$L$14),2)</f>
        <v>0</v>
      </c>
      <c r="H503" s="22">
        <f t="shared" ref="H503:H519" si="11">ROUND(IF(ISNUMBER(B503), G503*B503, 0),5)</f>
        <v>0</v>
      </c>
      <c r="I503" s="14"/>
    </row>
    <row r="504" spans="1:9" ht="12.4" hidden="1" customHeight="1">
      <c r="A504" s="13"/>
      <c r="B504" s="1"/>
      <c r="C504" s="36"/>
      <c r="D504" s="138"/>
      <c r="E504" s="139"/>
      <c r="F504" s="43" t="str">
        <f>VLOOKUP(C504,'[2]Acha Air Sales Price List'!$B$1:$D$65536,3,FALSE)</f>
        <v>first line keep open</v>
      </c>
      <c r="G504" s="21">
        <f>ROUND(IF(ISBLANK(C504),0,VLOOKUP(C504,'[2]Acha Air Sales Price List'!$B$1:$X$65536,12,FALSE)*$L$14),2)</f>
        <v>0</v>
      </c>
      <c r="H504" s="22">
        <f t="shared" si="11"/>
        <v>0</v>
      </c>
      <c r="I504" s="14"/>
    </row>
    <row r="505" spans="1:9" ht="12.4" hidden="1" customHeight="1">
      <c r="A505" s="13"/>
      <c r="B505" s="1"/>
      <c r="C505" s="36"/>
      <c r="D505" s="138"/>
      <c r="E505" s="139"/>
      <c r="F505" s="43" t="str">
        <f>VLOOKUP(C505,'[2]Acha Air Sales Price List'!$B$1:$D$65536,3,FALSE)</f>
        <v>first line keep open</v>
      </c>
      <c r="G505" s="21">
        <f>ROUND(IF(ISBLANK(C505),0,VLOOKUP(C505,'[2]Acha Air Sales Price List'!$B$1:$X$65536,12,FALSE)*$L$14),2)</f>
        <v>0</v>
      </c>
      <c r="H505" s="22">
        <f t="shared" si="11"/>
        <v>0</v>
      </c>
      <c r="I505" s="14"/>
    </row>
    <row r="506" spans="1:9" ht="12.4" hidden="1" customHeight="1">
      <c r="A506" s="13"/>
      <c r="B506" s="1"/>
      <c r="C506" s="36"/>
      <c r="D506" s="138"/>
      <c r="E506" s="139"/>
      <c r="F506" s="43" t="str">
        <f>VLOOKUP(C506,'[2]Acha Air Sales Price List'!$B$1:$D$65536,3,FALSE)</f>
        <v>first line keep open</v>
      </c>
      <c r="G506" s="21">
        <f>ROUND(IF(ISBLANK(C506),0,VLOOKUP(C506,'[2]Acha Air Sales Price List'!$B$1:$X$65536,12,FALSE)*$L$14),2)</f>
        <v>0</v>
      </c>
      <c r="H506" s="22">
        <f t="shared" si="11"/>
        <v>0</v>
      </c>
      <c r="I506" s="14"/>
    </row>
    <row r="507" spans="1:9" ht="12.4" hidden="1" customHeight="1">
      <c r="A507" s="13"/>
      <c r="B507" s="1"/>
      <c r="C507" s="36"/>
      <c r="D507" s="138"/>
      <c r="E507" s="139"/>
      <c r="F507" s="43" t="str">
        <f>VLOOKUP(C507,'[2]Acha Air Sales Price List'!$B$1:$D$65536,3,FALSE)</f>
        <v>first line keep open</v>
      </c>
      <c r="G507" s="21">
        <f>ROUND(IF(ISBLANK(C507),0,VLOOKUP(C507,'[2]Acha Air Sales Price List'!$B$1:$X$65536,12,FALSE)*$L$14),2)</f>
        <v>0</v>
      </c>
      <c r="H507" s="22">
        <f t="shared" si="11"/>
        <v>0</v>
      </c>
      <c r="I507" s="14"/>
    </row>
    <row r="508" spans="1:9" ht="12.4" hidden="1" customHeight="1">
      <c r="A508" s="13"/>
      <c r="B508" s="1"/>
      <c r="C508" s="36"/>
      <c r="D508" s="138"/>
      <c r="E508" s="139"/>
      <c r="F508" s="43" t="str">
        <f>VLOOKUP(C508,'[2]Acha Air Sales Price List'!$B$1:$D$65536,3,FALSE)</f>
        <v>first line keep open</v>
      </c>
      <c r="G508" s="21">
        <f>ROUND(IF(ISBLANK(C508),0,VLOOKUP(C508,'[2]Acha Air Sales Price List'!$B$1:$X$65536,12,FALSE)*$L$14),2)</f>
        <v>0</v>
      </c>
      <c r="H508" s="22">
        <f t="shared" si="11"/>
        <v>0</v>
      </c>
      <c r="I508" s="14"/>
    </row>
    <row r="509" spans="1:9" ht="12.4" hidden="1" customHeight="1">
      <c r="A509" s="13"/>
      <c r="B509" s="1"/>
      <c r="C509" s="36"/>
      <c r="D509" s="138"/>
      <c r="E509" s="139"/>
      <c r="F509" s="43" t="str">
        <f>VLOOKUP(C509,'[2]Acha Air Sales Price List'!$B$1:$D$65536,3,FALSE)</f>
        <v>first line keep open</v>
      </c>
      <c r="G509" s="21">
        <f>ROUND(IF(ISBLANK(C509),0,VLOOKUP(C509,'[2]Acha Air Sales Price List'!$B$1:$X$65536,12,FALSE)*$L$14),2)</f>
        <v>0</v>
      </c>
      <c r="H509" s="22">
        <f t="shared" si="11"/>
        <v>0</v>
      </c>
      <c r="I509" s="14"/>
    </row>
    <row r="510" spans="1:9" ht="12.4" hidden="1" customHeight="1">
      <c r="A510" s="13"/>
      <c r="B510" s="1"/>
      <c r="C510" s="36"/>
      <c r="D510" s="138"/>
      <c r="E510" s="139"/>
      <c r="F510" s="43" t="str">
        <f>VLOOKUP(C510,'[2]Acha Air Sales Price List'!$B$1:$D$65536,3,FALSE)</f>
        <v>first line keep open</v>
      </c>
      <c r="G510" s="21">
        <f>ROUND(IF(ISBLANK(C510),0,VLOOKUP(C510,'[2]Acha Air Sales Price List'!$B$1:$X$65536,12,FALSE)*$L$14),2)</f>
        <v>0</v>
      </c>
      <c r="H510" s="22">
        <f t="shared" si="11"/>
        <v>0</v>
      </c>
      <c r="I510" s="14"/>
    </row>
    <row r="511" spans="1:9" ht="12.4" hidden="1" customHeight="1">
      <c r="A511" s="13"/>
      <c r="B511" s="1"/>
      <c r="C511" s="36"/>
      <c r="D511" s="138"/>
      <c r="E511" s="139"/>
      <c r="F511" s="43" t="str">
        <f>VLOOKUP(C511,'[2]Acha Air Sales Price List'!$B$1:$D$65536,3,FALSE)</f>
        <v>first line keep open</v>
      </c>
      <c r="G511" s="21">
        <f>ROUND(IF(ISBLANK(C511),0,VLOOKUP(C511,'[2]Acha Air Sales Price List'!$B$1:$X$65536,12,FALSE)*$L$14),2)</f>
        <v>0</v>
      </c>
      <c r="H511" s="22">
        <f t="shared" si="11"/>
        <v>0</v>
      </c>
      <c r="I511" s="14"/>
    </row>
    <row r="512" spans="1:9" ht="12.4" hidden="1" customHeight="1">
      <c r="A512" s="13"/>
      <c r="B512" s="1"/>
      <c r="C512" s="36"/>
      <c r="D512" s="138"/>
      <c r="E512" s="139"/>
      <c r="F512" s="43" t="str">
        <f>VLOOKUP(C512,'[2]Acha Air Sales Price List'!$B$1:$D$65536,3,FALSE)</f>
        <v>first line keep open</v>
      </c>
      <c r="G512" s="21">
        <f>ROUND(IF(ISBLANK(C512),0,VLOOKUP(C512,'[2]Acha Air Sales Price List'!$B$1:$X$65536,12,FALSE)*$L$14),2)</f>
        <v>0</v>
      </c>
      <c r="H512" s="22">
        <f t="shared" si="11"/>
        <v>0</v>
      </c>
      <c r="I512" s="14"/>
    </row>
    <row r="513" spans="1:9" ht="12.4" hidden="1" customHeight="1">
      <c r="A513" s="13"/>
      <c r="B513" s="1"/>
      <c r="C513" s="36"/>
      <c r="D513" s="138"/>
      <c r="E513" s="139"/>
      <c r="F513" s="43" t="str">
        <f>VLOOKUP(C513,'[2]Acha Air Sales Price List'!$B$1:$D$65536,3,FALSE)</f>
        <v>first line keep open</v>
      </c>
      <c r="G513" s="21">
        <f>ROUND(IF(ISBLANK(C513),0,VLOOKUP(C513,'[2]Acha Air Sales Price List'!$B$1:$X$65536,12,FALSE)*$L$14),2)</f>
        <v>0</v>
      </c>
      <c r="H513" s="22">
        <f t="shared" si="11"/>
        <v>0</v>
      </c>
      <c r="I513" s="14"/>
    </row>
    <row r="514" spans="1:9" ht="12.4" hidden="1" customHeight="1">
      <c r="A514" s="13"/>
      <c r="B514" s="1"/>
      <c r="C514" s="36"/>
      <c r="D514" s="138"/>
      <c r="E514" s="139"/>
      <c r="F514" s="43" t="str">
        <f>VLOOKUP(C514,'[2]Acha Air Sales Price List'!$B$1:$D$65536,3,FALSE)</f>
        <v>first line keep open</v>
      </c>
      <c r="G514" s="21">
        <f>ROUND(IF(ISBLANK(C514),0,VLOOKUP(C514,'[2]Acha Air Sales Price List'!$B$1:$X$65536,12,FALSE)*$L$14),2)</f>
        <v>0</v>
      </c>
      <c r="H514" s="22">
        <f t="shared" si="11"/>
        <v>0</v>
      </c>
      <c r="I514" s="14"/>
    </row>
    <row r="515" spans="1:9" ht="12.4" hidden="1" customHeight="1">
      <c r="A515" s="13"/>
      <c r="B515" s="1"/>
      <c r="C515" s="36"/>
      <c r="D515" s="138"/>
      <c r="E515" s="139"/>
      <c r="F515" s="43" t="str">
        <f>VLOOKUP(C515,'[2]Acha Air Sales Price List'!$B$1:$D$65536,3,FALSE)</f>
        <v>first line keep open</v>
      </c>
      <c r="G515" s="21">
        <f>ROUND(IF(ISBLANK(C515),0,VLOOKUP(C515,'[2]Acha Air Sales Price List'!$B$1:$X$65536,12,FALSE)*$L$14),2)</f>
        <v>0</v>
      </c>
      <c r="H515" s="22">
        <f t="shared" si="11"/>
        <v>0</v>
      </c>
      <c r="I515" s="14"/>
    </row>
    <row r="516" spans="1:9" ht="12.4" hidden="1" customHeight="1">
      <c r="A516" s="13"/>
      <c r="B516" s="1"/>
      <c r="C516" s="36"/>
      <c r="D516" s="138"/>
      <c r="E516" s="139"/>
      <c r="F516" s="43" t="str">
        <f>VLOOKUP(C516,'[2]Acha Air Sales Price List'!$B$1:$D$65536,3,FALSE)</f>
        <v>first line keep open</v>
      </c>
      <c r="G516" s="21">
        <f>ROUND(IF(ISBLANK(C516),0,VLOOKUP(C516,'[2]Acha Air Sales Price List'!$B$1:$X$65536,12,FALSE)*$L$14),2)</f>
        <v>0</v>
      </c>
      <c r="H516" s="22">
        <f t="shared" si="11"/>
        <v>0</v>
      </c>
      <c r="I516" s="14"/>
    </row>
    <row r="517" spans="1:9" ht="12.4" hidden="1" customHeight="1">
      <c r="A517" s="13"/>
      <c r="B517" s="1"/>
      <c r="C517" s="36"/>
      <c r="D517" s="138"/>
      <c r="E517" s="139"/>
      <c r="F517" s="43" t="str">
        <f>VLOOKUP(C517,'[2]Acha Air Sales Price List'!$B$1:$D$65536,3,FALSE)</f>
        <v>first line keep open</v>
      </c>
      <c r="G517" s="21">
        <f>ROUND(IF(ISBLANK(C517),0,VLOOKUP(C517,'[2]Acha Air Sales Price List'!$B$1:$X$65536,12,FALSE)*$L$14),2)</f>
        <v>0</v>
      </c>
      <c r="H517" s="22">
        <f t="shared" si="11"/>
        <v>0</v>
      </c>
      <c r="I517" s="14"/>
    </row>
    <row r="518" spans="1:9" ht="12.4" hidden="1" customHeight="1">
      <c r="A518" s="13"/>
      <c r="B518" s="1"/>
      <c r="C518" s="37"/>
      <c r="D518" s="138"/>
      <c r="E518" s="139"/>
      <c r="F518" s="43" t="str">
        <f>VLOOKUP(C518,'[2]Acha Air Sales Price List'!$B$1:$D$65536,3,FALSE)</f>
        <v>first line keep open</v>
      </c>
      <c r="G518" s="21">
        <f>ROUND(IF(ISBLANK(C518),0,VLOOKUP(C518,'[2]Acha Air Sales Price List'!$B$1:$X$65536,12,FALSE)*$L$14),2)</f>
        <v>0</v>
      </c>
      <c r="H518" s="22">
        <f t="shared" si="11"/>
        <v>0</v>
      </c>
      <c r="I518" s="14"/>
    </row>
    <row r="519" spans="1:9" ht="12.4" hidden="1" customHeight="1">
      <c r="A519" s="13"/>
      <c r="B519" s="1"/>
      <c r="C519" s="37"/>
      <c r="D519" s="138"/>
      <c r="E519" s="139"/>
      <c r="F519" s="43" t="str">
        <f>VLOOKUP(C519,'[2]Acha Air Sales Price List'!$B$1:$D$65536,3,FALSE)</f>
        <v>first line keep open</v>
      </c>
      <c r="G519" s="21">
        <f>ROUND(IF(ISBLANK(C519),0,VLOOKUP(C519,'[2]Acha Air Sales Price List'!$B$1:$X$65536,12,FALSE)*$L$14),2)</f>
        <v>0</v>
      </c>
      <c r="H519" s="22">
        <f t="shared" si="11"/>
        <v>0</v>
      </c>
      <c r="I519" s="14"/>
    </row>
    <row r="520" spans="1:9" ht="12.4" hidden="1" customHeight="1">
      <c r="A520" s="13"/>
      <c r="B520" s="1"/>
      <c r="C520" s="36"/>
      <c r="D520" s="138"/>
      <c r="E520" s="139"/>
      <c r="F520" s="43" t="str">
        <f>VLOOKUP(C520,'[2]Acha Air Sales Price List'!$B$1:$D$65536,3,FALSE)</f>
        <v>first line keep open</v>
      </c>
      <c r="G520" s="21">
        <f>ROUND(IF(ISBLANK(C520),0,VLOOKUP(C520,'[2]Acha Air Sales Price List'!$B$1:$X$65536,12,FALSE)*$L$14),2)</f>
        <v>0</v>
      </c>
      <c r="H520" s="22">
        <f>ROUND(IF(ISNUMBER(B520), G520*B520, 0),5)</f>
        <v>0</v>
      </c>
      <c r="I520" s="14"/>
    </row>
    <row r="521" spans="1:9" ht="12.4" hidden="1" customHeight="1">
      <c r="A521" s="13"/>
      <c r="B521" s="1"/>
      <c r="C521" s="36"/>
      <c r="D521" s="138"/>
      <c r="E521" s="139"/>
      <c r="F521" s="43" t="str">
        <f>VLOOKUP(C521,'[2]Acha Air Sales Price List'!$B$1:$D$65536,3,FALSE)</f>
        <v>first line keep open</v>
      </c>
      <c r="G521" s="21">
        <f>ROUND(IF(ISBLANK(C521),0,VLOOKUP(C521,'[2]Acha Air Sales Price List'!$B$1:$X$65536,12,FALSE)*$L$14),2)</f>
        <v>0</v>
      </c>
      <c r="H521" s="22">
        <f t="shared" ref="H521:H558" si="12"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138"/>
      <c r="E522" s="139"/>
      <c r="F522" s="43" t="str">
        <f>VLOOKUP(C522,'[2]Acha Air Sales Price List'!$B$1:$D$65536,3,FALSE)</f>
        <v>first line keep open</v>
      </c>
      <c r="G522" s="21">
        <f>ROUND(IF(ISBLANK(C522),0,VLOOKUP(C522,'[2]Acha Air Sales Price List'!$B$1:$X$65536,12,FALSE)*$L$14),2)</f>
        <v>0</v>
      </c>
      <c r="H522" s="22">
        <f t="shared" si="12"/>
        <v>0</v>
      </c>
      <c r="I522" s="14"/>
    </row>
    <row r="523" spans="1:9" ht="12.4" hidden="1" customHeight="1">
      <c r="A523" s="13"/>
      <c r="B523" s="1"/>
      <c r="C523" s="36"/>
      <c r="D523" s="138"/>
      <c r="E523" s="139"/>
      <c r="F523" s="43" t="str">
        <f>VLOOKUP(C523,'[2]Acha Air Sales Price List'!$B$1:$D$65536,3,FALSE)</f>
        <v>first line keep open</v>
      </c>
      <c r="G523" s="21">
        <f>ROUND(IF(ISBLANK(C523),0,VLOOKUP(C523,'[2]Acha Air Sales Price List'!$B$1:$X$65536,12,FALSE)*$L$14),2)</f>
        <v>0</v>
      </c>
      <c r="H523" s="22">
        <f t="shared" si="12"/>
        <v>0</v>
      </c>
      <c r="I523" s="14"/>
    </row>
    <row r="524" spans="1:9" ht="12.4" hidden="1" customHeight="1">
      <c r="A524" s="13"/>
      <c r="B524" s="1"/>
      <c r="C524" s="36"/>
      <c r="D524" s="138"/>
      <c r="E524" s="139"/>
      <c r="F524" s="43" t="str">
        <f>VLOOKUP(C524,'[2]Acha Air Sales Price List'!$B$1:$D$65536,3,FALSE)</f>
        <v>first line keep open</v>
      </c>
      <c r="G524" s="21">
        <f>ROUND(IF(ISBLANK(C524),0,VLOOKUP(C524,'[2]Acha Air Sales Price List'!$B$1:$X$65536,12,FALSE)*$L$14),2)</f>
        <v>0</v>
      </c>
      <c r="H524" s="22">
        <f t="shared" si="12"/>
        <v>0</v>
      </c>
      <c r="I524" s="14"/>
    </row>
    <row r="525" spans="1:9" ht="12.4" hidden="1" customHeight="1">
      <c r="A525" s="13"/>
      <c r="B525" s="1"/>
      <c r="C525" s="36"/>
      <c r="D525" s="138"/>
      <c r="E525" s="139"/>
      <c r="F525" s="43" t="str">
        <f>VLOOKUP(C525,'[2]Acha Air Sales Price List'!$B$1:$D$65536,3,FALSE)</f>
        <v>first line keep open</v>
      </c>
      <c r="G525" s="21">
        <f>ROUND(IF(ISBLANK(C525),0,VLOOKUP(C525,'[2]Acha Air Sales Price List'!$B$1:$X$65536,12,FALSE)*$L$14),2)</f>
        <v>0</v>
      </c>
      <c r="H525" s="22">
        <f t="shared" si="12"/>
        <v>0</v>
      </c>
      <c r="I525" s="14"/>
    </row>
    <row r="526" spans="1:9" ht="12.4" hidden="1" customHeight="1">
      <c r="A526" s="13"/>
      <c r="B526" s="1"/>
      <c r="C526" s="36"/>
      <c r="D526" s="138"/>
      <c r="E526" s="139"/>
      <c r="F526" s="43" t="str">
        <f>VLOOKUP(C526,'[2]Acha Air Sales Price List'!$B$1:$D$65536,3,FALSE)</f>
        <v>first line keep open</v>
      </c>
      <c r="G526" s="21">
        <f>ROUND(IF(ISBLANK(C526),0,VLOOKUP(C526,'[2]Acha Air Sales Price List'!$B$1:$X$65536,12,FALSE)*$L$14),2)</f>
        <v>0</v>
      </c>
      <c r="H526" s="22">
        <f t="shared" si="12"/>
        <v>0</v>
      </c>
      <c r="I526" s="14"/>
    </row>
    <row r="527" spans="1:9" ht="12.4" hidden="1" customHeight="1">
      <c r="A527" s="13"/>
      <c r="B527" s="1"/>
      <c r="C527" s="36"/>
      <c r="D527" s="138"/>
      <c r="E527" s="139"/>
      <c r="F527" s="43" t="str">
        <f>VLOOKUP(C527,'[2]Acha Air Sales Price List'!$B$1:$D$65536,3,FALSE)</f>
        <v>first line keep open</v>
      </c>
      <c r="G527" s="21">
        <f>ROUND(IF(ISBLANK(C527),0,VLOOKUP(C527,'[2]Acha Air Sales Price List'!$B$1:$X$65536,12,FALSE)*$L$14),2)</f>
        <v>0</v>
      </c>
      <c r="H527" s="22">
        <f t="shared" si="12"/>
        <v>0</v>
      </c>
      <c r="I527" s="14"/>
    </row>
    <row r="528" spans="1:9" ht="12.4" hidden="1" customHeight="1">
      <c r="A528" s="13"/>
      <c r="B528" s="1"/>
      <c r="C528" s="36"/>
      <c r="D528" s="138"/>
      <c r="E528" s="139"/>
      <c r="F528" s="43" t="str">
        <f>VLOOKUP(C528,'[2]Acha Air Sales Price List'!$B$1:$D$65536,3,FALSE)</f>
        <v>first line keep open</v>
      </c>
      <c r="G528" s="21">
        <f>ROUND(IF(ISBLANK(C528),0,VLOOKUP(C528,'[2]Acha Air Sales Price List'!$B$1:$X$65536,12,FALSE)*$L$14),2)</f>
        <v>0</v>
      </c>
      <c r="H528" s="22">
        <f t="shared" si="12"/>
        <v>0</v>
      </c>
      <c r="I528" s="14"/>
    </row>
    <row r="529" spans="1:9" ht="12.4" hidden="1" customHeight="1">
      <c r="A529" s="13"/>
      <c r="B529" s="1"/>
      <c r="C529" s="36"/>
      <c r="D529" s="138"/>
      <c r="E529" s="139"/>
      <c r="F529" s="43" t="str">
        <f>VLOOKUP(C529,'[2]Acha Air Sales Price List'!$B$1:$D$65536,3,FALSE)</f>
        <v>first line keep open</v>
      </c>
      <c r="G529" s="21">
        <f>ROUND(IF(ISBLANK(C529),0,VLOOKUP(C529,'[2]Acha Air Sales Price List'!$B$1:$X$65536,12,FALSE)*$L$14),2)</f>
        <v>0</v>
      </c>
      <c r="H529" s="22">
        <f t="shared" si="12"/>
        <v>0</v>
      </c>
      <c r="I529" s="14"/>
    </row>
    <row r="530" spans="1:9" ht="12.4" hidden="1" customHeight="1">
      <c r="A530" s="13"/>
      <c r="B530" s="1"/>
      <c r="C530" s="36"/>
      <c r="D530" s="138"/>
      <c r="E530" s="139"/>
      <c r="F530" s="43" t="str">
        <f>VLOOKUP(C530,'[2]Acha Air Sales Price List'!$B$1:$D$65536,3,FALSE)</f>
        <v>first line keep open</v>
      </c>
      <c r="G530" s="21">
        <f>ROUND(IF(ISBLANK(C530),0,VLOOKUP(C530,'[2]Acha Air Sales Price List'!$B$1:$X$65536,12,FALSE)*$L$14),2)</f>
        <v>0</v>
      </c>
      <c r="H530" s="22">
        <f t="shared" si="12"/>
        <v>0</v>
      </c>
      <c r="I530" s="14"/>
    </row>
    <row r="531" spans="1:9" ht="12.4" hidden="1" customHeight="1">
      <c r="A531" s="13"/>
      <c r="B531" s="1"/>
      <c r="C531" s="37"/>
      <c r="D531" s="138"/>
      <c r="E531" s="139"/>
      <c r="F531" s="43" t="str">
        <f>VLOOKUP(C531,'[2]Acha Air Sales Price List'!$B$1:$D$65536,3,FALSE)</f>
        <v>first line keep open</v>
      </c>
      <c r="G531" s="21">
        <f>ROUND(IF(ISBLANK(C531),0,VLOOKUP(C531,'[2]Acha Air Sales Price List'!$B$1:$X$65536,12,FALSE)*$L$14),2)</f>
        <v>0</v>
      </c>
      <c r="H531" s="22">
        <f t="shared" si="12"/>
        <v>0</v>
      </c>
      <c r="I531" s="14"/>
    </row>
    <row r="532" spans="1:9" ht="12" hidden="1" customHeight="1">
      <c r="A532" s="13"/>
      <c r="B532" s="1"/>
      <c r="C532" s="36"/>
      <c r="D532" s="138"/>
      <c r="E532" s="139"/>
      <c r="F532" s="43" t="str">
        <f>VLOOKUP(C532,'[2]Acha Air Sales Price List'!$B$1:$D$65536,3,FALSE)</f>
        <v>first line keep open</v>
      </c>
      <c r="G532" s="21">
        <f>ROUND(IF(ISBLANK(C532),0,VLOOKUP(C532,'[2]Acha Air Sales Price List'!$B$1:$X$65536,12,FALSE)*$L$14),2)</f>
        <v>0</v>
      </c>
      <c r="H532" s="22">
        <f t="shared" si="12"/>
        <v>0</v>
      </c>
      <c r="I532" s="14"/>
    </row>
    <row r="533" spans="1:9" ht="12.4" hidden="1" customHeight="1">
      <c r="A533" s="13"/>
      <c r="B533" s="1"/>
      <c r="C533" s="36"/>
      <c r="D533" s="138"/>
      <c r="E533" s="139"/>
      <c r="F533" s="43" t="str">
        <f>VLOOKUP(C533,'[2]Acha Air Sales Price List'!$B$1:$D$65536,3,FALSE)</f>
        <v>first line keep open</v>
      </c>
      <c r="G533" s="21">
        <f>ROUND(IF(ISBLANK(C533),0,VLOOKUP(C533,'[2]Acha Air Sales Price List'!$B$1:$X$65536,12,FALSE)*$L$14),2)</f>
        <v>0</v>
      </c>
      <c r="H533" s="22">
        <f t="shared" si="12"/>
        <v>0</v>
      </c>
      <c r="I533" s="14"/>
    </row>
    <row r="534" spans="1:9" ht="12.4" hidden="1" customHeight="1">
      <c r="A534" s="13"/>
      <c r="B534" s="1"/>
      <c r="C534" s="36"/>
      <c r="D534" s="138"/>
      <c r="E534" s="139"/>
      <c r="F534" s="43" t="str">
        <f>VLOOKUP(C534,'[2]Acha Air Sales Price List'!$B$1:$D$65536,3,FALSE)</f>
        <v>first line keep open</v>
      </c>
      <c r="G534" s="21">
        <f>ROUND(IF(ISBLANK(C534),0,VLOOKUP(C534,'[2]Acha Air Sales Price List'!$B$1:$X$65536,12,FALSE)*$L$14),2)</f>
        <v>0</v>
      </c>
      <c r="H534" s="22">
        <f t="shared" si="12"/>
        <v>0</v>
      </c>
      <c r="I534" s="14"/>
    </row>
    <row r="535" spans="1:9" ht="12.4" hidden="1" customHeight="1">
      <c r="A535" s="13"/>
      <c r="B535" s="1"/>
      <c r="C535" s="36"/>
      <c r="D535" s="138"/>
      <c r="E535" s="139"/>
      <c r="F535" s="43" t="str">
        <f>VLOOKUP(C535,'[2]Acha Air Sales Price List'!$B$1:$D$65536,3,FALSE)</f>
        <v>first line keep open</v>
      </c>
      <c r="G535" s="21">
        <f>ROUND(IF(ISBLANK(C535),0,VLOOKUP(C535,'[2]Acha Air Sales Price List'!$B$1:$X$65536,12,FALSE)*$L$14),2)</f>
        <v>0</v>
      </c>
      <c r="H535" s="22">
        <f t="shared" si="12"/>
        <v>0</v>
      </c>
      <c r="I535" s="14"/>
    </row>
    <row r="536" spans="1:9" ht="12.4" hidden="1" customHeight="1">
      <c r="A536" s="13"/>
      <c r="B536" s="1"/>
      <c r="C536" s="36"/>
      <c r="D536" s="138"/>
      <c r="E536" s="139"/>
      <c r="F536" s="43" t="str">
        <f>VLOOKUP(C536,'[2]Acha Air Sales Price List'!$B$1:$D$65536,3,FALSE)</f>
        <v>first line keep open</v>
      </c>
      <c r="G536" s="21">
        <f>ROUND(IF(ISBLANK(C536),0,VLOOKUP(C536,'[2]Acha Air Sales Price List'!$B$1:$X$65536,12,FALSE)*$L$14),2)</f>
        <v>0</v>
      </c>
      <c r="H536" s="22">
        <f t="shared" si="12"/>
        <v>0</v>
      </c>
      <c r="I536" s="14"/>
    </row>
    <row r="537" spans="1:9" ht="12.4" hidden="1" customHeight="1">
      <c r="A537" s="13"/>
      <c r="B537" s="1"/>
      <c r="C537" s="36"/>
      <c r="D537" s="138"/>
      <c r="E537" s="139"/>
      <c r="F537" s="43" t="str">
        <f>VLOOKUP(C537,'[2]Acha Air Sales Price List'!$B$1:$D$65536,3,FALSE)</f>
        <v>first line keep open</v>
      </c>
      <c r="G537" s="21">
        <f>ROUND(IF(ISBLANK(C537),0,VLOOKUP(C537,'[2]Acha Air Sales Price List'!$B$1:$X$65536,12,FALSE)*$L$14),2)</f>
        <v>0</v>
      </c>
      <c r="H537" s="22">
        <f t="shared" si="12"/>
        <v>0</v>
      </c>
      <c r="I537" s="14"/>
    </row>
    <row r="538" spans="1:9" ht="12.4" hidden="1" customHeight="1">
      <c r="A538" s="13"/>
      <c r="B538" s="1"/>
      <c r="C538" s="36"/>
      <c r="D538" s="138"/>
      <c r="E538" s="139"/>
      <c r="F538" s="43" t="str">
        <f>VLOOKUP(C538,'[2]Acha Air Sales Price List'!$B$1:$D$65536,3,FALSE)</f>
        <v>first line keep open</v>
      </c>
      <c r="G538" s="21">
        <f>ROUND(IF(ISBLANK(C538),0,VLOOKUP(C538,'[2]Acha Air Sales Price List'!$B$1:$X$65536,12,FALSE)*$L$14),2)</f>
        <v>0</v>
      </c>
      <c r="H538" s="22">
        <f t="shared" si="12"/>
        <v>0</v>
      </c>
      <c r="I538" s="14"/>
    </row>
    <row r="539" spans="1:9" ht="12.4" hidden="1" customHeight="1">
      <c r="A539" s="13"/>
      <c r="B539" s="1"/>
      <c r="C539" s="36"/>
      <c r="D539" s="138"/>
      <c r="E539" s="139"/>
      <c r="F539" s="43" t="str">
        <f>VLOOKUP(C539,'[2]Acha Air Sales Price List'!$B$1:$D$65536,3,FALSE)</f>
        <v>first line keep open</v>
      </c>
      <c r="G539" s="21">
        <f>ROUND(IF(ISBLANK(C539),0,VLOOKUP(C539,'[2]Acha Air Sales Price List'!$B$1:$X$65536,12,FALSE)*$L$14),2)</f>
        <v>0</v>
      </c>
      <c r="H539" s="22">
        <f t="shared" si="12"/>
        <v>0</v>
      </c>
      <c r="I539" s="14"/>
    </row>
    <row r="540" spans="1:9" ht="12.4" hidden="1" customHeight="1">
      <c r="A540" s="13"/>
      <c r="B540" s="1"/>
      <c r="C540" s="36"/>
      <c r="D540" s="138"/>
      <c r="E540" s="139"/>
      <c r="F540" s="43" t="str">
        <f>VLOOKUP(C540,'[2]Acha Air Sales Price List'!$B$1:$D$65536,3,FALSE)</f>
        <v>first line keep open</v>
      </c>
      <c r="G540" s="21">
        <f>ROUND(IF(ISBLANK(C540),0,VLOOKUP(C540,'[2]Acha Air Sales Price List'!$B$1:$X$65536,12,FALSE)*$L$14),2)</f>
        <v>0</v>
      </c>
      <c r="H540" s="22">
        <f t="shared" si="12"/>
        <v>0</v>
      </c>
      <c r="I540" s="14"/>
    </row>
    <row r="541" spans="1:9" ht="12.4" hidden="1" customHeight="1">
      <c r="A541" s="13"/>
      <c r="B541" s="1"/>
      <c r="C541" s="36"/>
      <c r="D541" s="138"/>
      <c r="E541" s="139"/>
      <c r="F541" s="43" t="str">
        <f>VLOOKUP(C541,'[2]Acha Air Sales Price List'!$B$1:$D$65536,3,FALSE)</f>
        <v>first line keep open</v>
      </c>
      <c r="G541" s="21">
        <f>ROUND(IF(ISBLANK(C541),0,VLOOKUP(C541,'[2]Acha Air Sales Price List'!$B$1:$X$65536,12,FALSE)*$L$14),2)</f>
        <v>0</v>
      </c>
      <c r="H541" s="22">
        <f t="shared" si="12"/>
        <v>0</v>
      </c>
      <c r="I541" s="14"/>
    </row>
    <row r="542" spans="1:9" ht="12.4" hidden="1" customHeight="1">
      <c r="A542" s="13"/>
      <c r="B542" s="1"/>
      <c r="C542" s="36"/>
      <c r="D542" s="138"/>
      <c r="E542" s="139"/>
      <c r="F542" s="43" t="str">
        <f>VLOOKUP(C542,'[2]Acha Air Sales Price List'!$B$1:$D$65536,3,FALSE)</f>
        <v>first line keep open</v>
      </c>
      <c r="G542" s="21">
        <f>ROUND(IF(ISBLANK(C542),0,VLOOKUP(C542,'[2]Acha Air Sales Price List'!$B$1:$X$65536,12,FALSE)*$L$14),2)</f>
        <v>0</v>
      </c>
      <c r="H542" s="22">
        <f t="shared" si="12"/>
        <v>0</v>
      </c>
      <c r="I542" s="14"/>
    </row>
    <row r="543" spans="1:9" ht="12.4" hidden="1" customHeight="1">
      <c r="A543" s="13"/>
      <c r="B543" s="1"/>
      <c r="C543" s="36"/>
      <c r="D543" s="138"/>
      <c r="E543" s="139"/>
      <c r="F543" s="43" t="str">
        <f>VLOOKUP(C543,'[2]Acha Air Sales Price List'!$B$1:$D$65536,3,FALSE)</f>
        <v>first line keep open</v>
      </c>
      <c r="G543" s="21">
        <f>ROUND(IF(ISBLANK(C543),0,VLOOKUP(C543,'[2]Acha Air Sales Price List'!$B$1:$X$65536,12,FALSE)*$L$14),2)</f>
        <v>0</v>
      </c>
      <c r="H543" s="22">
        <f t="shared" si="12"/>
        <v>0</v>
      </c>
      <c r="I543" s="14"/>
    </row>
    <row r="544" spans="1:9" ht="12.4" hidden="1" customHeight="1">
      <c r="A544" s="13"/>
      <c r="B544" s="1"/>
      <c r="C544" s="36"/>
      <c r="D544" s="138"/>
      <c r="E544" s="139"/>
      <c r="F544" s="43" t="str">
        <f>VLOOKUP(C544,'[2]Acha Air Sales Price List'!$B$1:$D$65536,3,FALSE)</f>
        <v>first line keep open</v>
      </c>
      <c r="G544" s="21">
        <f>ROUND(IF(ISBLANK(C544),0,VLOOKUP(C544,'[2]Acha Air Sales Price List'!$B$1:$X$65536,12,FALSE)*$L$14),2)</f>
        <v>0</v>
      </c>
      <c r="H544" s="22">
        <f t="shared" si="12"/>
        <v>0</v>
      </c>
      <c r="I544" s="14"/>
    </row>
    <row r="545" spans="1:9" ht="12.4" hidden="1" customHeight="1">
      <c r="A545" s="13"/>
      <c r="B545" s="1"/>
      <c r="C545" s="36"/>
      <c r="D545" s="138"/>
      <c r="E545" s="139"/>
      <c r="F545" s="43" t="str">
        <f>VLOOKUP(C545,'[2]Acha Air Sales Price List'!$B$1:$D$65536,3,FALSE)</f>
        <v>first line keep open</v>
      </c>
      <c r="G545" s="21">
        <f>ROUND(IF(ISBLANK(C545),0,VLOOKUP(C545,'[2]Acha Air Sales Price List'!$B$1:$X$65536,12,FALSE)*$L$14),2)</f>
        <v>0</v>
      </c>
      <c r="H545" s="22">
        <f t="shared" si="12"/>
        <v>0</v>
      </c>
      <c r="I545" s="14"/>
    </row>
    <row r="546" spans="1:9" ht="12.4" hidden="1" customHeight="1">
      <c r="A546" s="13"/>
      <c r="B546" s="1"/>
      <c r="C546" s="36"/>
      <c r="D546" s="138"/>
      <c r="E546" s="139"/>
      <c r="F546" s="43" t="str">
        <f>VLOOKUP(C546,'[2]Acha Air Sales Price List'!$B$1:$D$65536,3,FALSE)</f>
        <v>first line keep open</v>
      </c>
      <c r="G546" s="21">
        <f>ROUND(IF(ISBLANK(C546),0,VLOOKUP(C546,'[2]Acha Air Sales Price List'!$B$1:$X$65536,12,FALSE)*$L$14),2)</f>
        <v>0</v>
      </c>
      <c r="H546" s="22">
        <f t="shared" si="12"/>
        <v>0</v>
      </c>
      <c r="I546" s="14"/>
    </row>
    <row r="547" spans="1:9" ht="12.4" hidden="1" customHeight="1">
      <c r="A547" s="13"/>
      <c r="B547" s="1"/>
      <c r="C547" s="36"/>
      <c r="D547" s="138"/>
      <c r="E547" s="139"/>
      <c r="F547" s="43" t="str">
        <f>VLOOKUP(C547,'[2]Acha Air Sales Price List'!$B$1:$D$65536,3,FALSE)</f>
        <v>first line keep open</v>
      </c>
      <c r="G547" s="21">
        <f>ROUND(IF(ISBLANK(C547),0,VLOOKUP(C547,'[2]Acha Air Sales Price List'!$B$1:$X$65536,12,FALSE)*$L$14),2)</f>
        <v>0</v>
      </c>
      <c r="H547" s="22">
        <f t="shared" si="12"/>
        <v>0</v>
      </c>
      <c r="I547" s="14"/>
    </row>
    <row r="548" spans="1:9" ht="12.4" hidden="1" customHeight="1">
      <c r="A548" s="13"/>
      <c r="B548" s="1"/>
      <c r="C548" s="36"/>
      <c r="D548" s="138"/>
      <c r="E548" s="139"/>
      <c r="F548" s="43" t="str">
        <f>VLOOKUP(C548,'[2]Acha Air Sales Price List'!$B$1:$D$65536,3,FALSE)</f>
        <v>first line keep open</v>
      </c>
      <c r="G548" s="21">
        <f>ROUND(IF(ISBLANK(C548),0,VLOOKUP(C548,'[2]Acha Air Sales Price List'!$B$1:$X$65536,12,FALSE)*$L$14),2)</f>
        <v>0</v>
      </c>
      <c r="H548" s="22">
        <f t="shared" si="12"/>
        <v>0</v>
      </c>
      <c r="I548" s="14"/>
    </row>
    <row r="549" spans="1:9" ht="12.4" hidden="1" customHeight="1">
      <c r="A549" s="13"/>
      <c r="B549" s="1"/>
      <c r="C549" s="36"/>
      <c r="D549" s="138"/>
      <c r="E549" s="139"/>
      <c r="F549" s="43" t="str">
        <f>VLOOKUP(C549,'[2]Acha Air Sales Price List'!$B$1:$D$65536,3,FALSE)</f>
        <v>first line keep open</v>
      </c>
      <c r="G549" s="21">
        <f>ROUND(IF(ISBLANK(C549),0,VLOOKUP(C549,'[2]Acha Air Sales Price List'!$B$1:$X$65536,12,FALSE)*$L$14),2)</f>
        <v>0</v>
      </c>
      <c r="H549" s="22">
        <f t="shared" si="12"/>
        <v>0</v>
      </c>
      <c r="I549" s="14"/>
    </row>
    <row r="550" spans="1:9" ht="12.4" hidden="1" customHeight="1">
      <c r="A550" s="13"/>
      <c r="B550" s="1"/>
      <c r="C550" s="36"/>
      <c r="D550" s="138"/>
      <c r="E550" s="139"/>
      <c r="F550" s="43" t="str">
        <f>VLOOKUP(C550,'[2]Acha Air Sales Price List'!$B$1:$D$65536,3,FALSE)</f>
        <v>first line keep open</v>
      </c>
      <c r="G550" s="21">
        <f>ROUND(IF(ISBLANK(C550),0,VLOOKUP(C550,'[2]Acha Air Sales Price List'!$B$1:$X$65536,12,FALSE)*$L$14),2)</f>
        <v>0</v>
      </c>
      <c r="H550" s="22">
        <f t="shared" si="12"/>
        <v>0</v>
      </c>
      <c r="I550" s="14"/>
    </row>
    <row r="551" spans="1:9" ht="12.4" hidden="1" customHeight="1">
      <c r="A551" s="13"/>
      <c r="B551" s="1"/>
      <c r="C551" s="36"/>
      <c r="D551" s="138"/>
      <c r="E551" s="139"/>
      <c r="F551" s="43" t="str">
        <f>VLOOKUP(C551,'[2]Acha Air Sales Price List'!$B$1:$D$65536,3,FALSE)</f>
        <v>first line keep open</v>
      </c>
      <c r="G551" s="21">
        <f>ROUND(IF(ISBLANK(C551),0,VLOOKUP(C551,'[2]Acha Air Sales Price List'!$B$1:$X$65536,12,FALSE)*$L$14),2)</f>
        <v>0</v>
      </c>
      <c r="H551" s="22">
        <f t="shared" si="12"/>
        <v>0</v>
      </c>
      <c r="I551" s="14"/>
    </row>
    <row r="552" spans="1:9" ht="12.4" hidden="1" customHeight="1">
      <c r="A552" s="13"/>
      <c r="B552" s="1"/>
      <c r="C552" s="36"/>
      <c r="D552" s="138"/>
      <c r="E552" s="139"/>
      <c r="F552" s="43" t="str">
        <f>VLOOKUP(C552,'[2]Acha Air Sales Price List'!$B$1:$D$65536,3,FALSE)</f>
        <v>first line keep open</v>
      </c>
      <c r="G552" s="21">
        <f>ROUND(IF(ISBLANK(C552),0,VLOOKUP(C552,'[2]Acha Air Sales Price List'!$B$1:$X$65536,12,FALSE)*$L$14),2)</f>
        <v>0</v>
      </c>
      <c r="H552" s="22">
        <f t="shared" si="12"/>
        <v>0</v>
      </c>
      <c r="I552" s="14"/>
    </row>
    <row r="553" spans="1:9" ht="12.4" hidden="1" customHeight="1">
      <c r="A553" s="13"/>
      <c r="B553" s="1"/>
      <c r="C553" s="36"/>
      <c r="D553" s="138"/>
      <c r="E553" s="139"/>
      <c r="F553" s="43" t="str">
        <f>VLOOKUP(C553,'[2]Acha Air Sales Price List'!$B$1:$D$65536,3,FALSE)</f>
        <v>first line keep open</v>
      </c>
      <c r="G553" s="21">
        <f>ROUND(IF(ISBLANK(C553),0,VLOOKUP(C553,'[2]Acha Air Sales Price List'!$B$1:$X$65536,12,FALSE)*$L$14),2)</f>
        <v>0</v>
      </c>
      <c r="H553" s="22">
        <f t="shared" si="12"/>
        <v>0</v>
      </c>
      <c r="I553" s="14"/>
    </row>
    <row r="554" spans="1:9" ht="12.4" hidden="1" customHeight="1">
      <c r="A554" s="13"/>
      <c r="B554" s="1"/>
      <c r="C554" s="36"/>
      <c r="D554" s="138"/>
      <c r="E554" s="139"/>
      <c r="F554" s="43" t="str">
        <f>VLOOKUP(C554,'[2]Acha Air Sales Price List'!$B$1:$D$65536,3,FALSE)</f>
        <v>first line keep open</v>
      </c>
      <c r="G554" s="21">
        <f>ROUND(IF(ISBLANK(C554),0,VLOOKUP(C554,'[2]Acha Air Sales Price List'!$B$1:$X$65536,12,FALSE)*$L$14),2)</f>
        <v>0</v>
      </c>
      <c r="H554" s="22">
        <f t="shared" si="12"/>
        <v>0</v>
      </c>
      <c r="I554" s="14"/>
    </row>
    <row r="555" spans="1:9" ht="12.4" hidden="1" customHeight="1">
      <c r="A555" s="13"/>
      <c r="B555" s="1"/>
      <c r="C555" s="36"/>
      <c r="D555" s="138"/>
      <c r="E555" s="139"/>
      <c r="F555" s="43" t="str">
        <f>VLOOKUP(C555,'[2]Acha Air Sales Price List'!$B$1:$D$65536,3,FALSE)</f>
        <v>first line keep open</v>
      </c>
      <c r="G555" s="21">
        <f>ROUND(IF(ISBLANK(C555),0,VLOOKUP(C555,'[2]Acha Air Sales Price List'!$B$1:$X$65536,12,FALSE)*$L$14),2)</f>
        <v>0</v>
      </c>
      <c r="H555" s="22">
        <f t="shared" si="12"/>
        <v>0</v>
      </c>
      <c r="I555" s="14"/>
    </row>
    <row r="556" spans="1:9" ht="12.4" hidden="1" customHeight="1">
      <c r="A556" s="13"/>
      <c r="B556" s="1"/>
      <c r="C556" s="36"/>
      <c r="D556" s="138"/>
      <c r="E556" s="139"/>
      <c r="F556" s="43" t="str">
        <f>VLOOKUP(C556,'[2]Acha Air Sales Price List'!$B$1:$D$65536,3,FALSE)</f>
        <v>first line keep open</v>
      </c>
      <c r="G556" s="21">
        <f>ROUND(IF(ISBLANK(C556),0,VLOOKUP(C556,'[2]Acha Air Sales Price List'!$B$1:$X$65536,12,FALSE)*$L$14),2)</f>
        <v>0</v>
      </c>
      <c r="H556" s="22">
        <f t="shared" si="12"/>
        <v>0</v>
      </c>
      <c r="I556" s="14"/>
    </row>
    <row r="557" spans="1:9" ht="12.4" hidden="1" customHeight="1">
      <c r="A557" s="13"/>
      <c r="B557" s="1"/>
      <c r="C557" s="36"/>
      <c r="D557" s="138"/>
      <c r="E557" s="139"/>
      <c r="F557" s="43" t="str">
        <f>VLOOKUP(C557,'[2]Acha Air Sales Price List'!$B$1:$D$65536,3,FALSE)</f>
        <v>first line keep open</v>
      </c>
      <c r="G557" s="21">
        <f>ROUND(IF(ISBLANK(C557),0,VLOOKUP(C557,'[2]Acha Air Sales Price List'!$B$1:$X$65536,12,FALSE)*$L$14),2)</f>
        <v>0</v>
      </c>
      <c r="H557" s="22">
        <f t="shared" si="12"/>
        <v>0</v>
      </c>
      <c r="I557" s="14"/>
    </row>
    <row r="558" spans="1:9" ht="12.4" hidden="1" customHeight="1">
      <c r="A558" s="13"/>
      <c r="B558" s="1"/>
      <c r="C558" s="36"/>
      <c r="D558" s="138"/>
      <c r="E558" s="139"/>
      <c r="F558" s="43" t="str">
        <f>VLOOKUP(C558,'[2]Acha Air Sales Price List'!$B$1:$D$65536,3,FALSE)</f>
        <v>first line keep open</v>
      </c>
      <c r="G558" s="21">
        <f>ROUND(IF(ISBLANK(C558),0,VLOOKUP(C558,'[2]Acha Air Sales Price List'!$B$1:$X$65536,12,FALSE)*$L$14),2)</f>
        <v>0</v>
      </c>
      <c r="H558" s="22">
        <f t="shared" si="12"/>
        <v>0</v>
      </c>
      <c r="I558" s="14"/>
    </row>
    <row r="559" spans="1:9" ht="12.4" hidden="1" customHeight="1">
      <c r="A559" s="13"/>
      <c r="B559" s="1"/>
      <c r="C559" s="37"/>
      <c r="D559" s="138"/>
      <c r="E559" s="139"/>
      <c r="F559" s="43" t="str">
        <f>VLOOKUP(C559,'[2]Acha Air Sales Price List'!$B$1:$D$65536,3,FALSE)</f>
        <v>first line keep open</v>
      </c>
      <c r="G559" s="21">
        <f>ROUND(IF(ISBLANK(C559),0,VLOOKUP(C559,'[2]Acha Air Sales Price List'!$B$1:$X$65536,12,FALSE)*$L$14),2)</f>
        <v>0</v>
      </c>
      <c r="H559" s="22">
        <f>ROUND(IF(ISNUMBER(B559), G559*B559, 0),5)</f>
        <v>0</v>
      </c>
      <c r="I559" s="14"/>
    </row>
    <row r="560" spans="1:9" ht="12" hidden="1" customHeight="1">
      <c r="A560" s="13"/>
      <c r="B560" s="1"/>
      <c r="C560" s="36"/>
      <c r="D560" s="138"/>
      <c r="E560" s="139"/>
      <c r="F560" s="43" t="str">
        <f>VLOOKUP(C560,'[2]Acha Air Sales Price List'!$B$1:$D$65536,3,FALSE)</f>
        <v>first line keep open</v>
      </c>
      <c r="G560" s="21">
        <f>ROUND(IF(ISBLANK(C560),0,VLOOKUP(C560,'[2]Acha Air Sales Price List'!$B$1:$X$65536,12,FALSE)*$L$14),2)</f>
        <v>0</v>
      </c>
      <c r="H560" s="22">
        <f t="shared" ref="H560:H610" si="13">ROUND(IF(ISNUMBER(B560), G560*B560, 0),5)</f>
        <v>0</v>
      </c>
      <c r="I560" s="14"/>
    </row>
    <row r="561" spans="1:9" ht="12.4" hidden="1" customHeight="1">
      <c r="A561" s="13"/>
      <c r="B561" s="1"/>
      <c r="C561" s="36"/>
      <c r="D561" s="138"/>
      <c r="E561" s="139"/>
      <c r="F561" s="43" t="str">
        <f>VLOOKUP(C561,'[2]Acha Air Sales Price List'!$B$1:$D$65536,3,FALSE)</f>
        <v>first line keep open</v>
      </c>
      <c r="G561" s="21">
        <f>ROUND(IF(ISBLANK(C561),0,VLOOKUP(C561,'[2]Acha Air Sales Price List'!$B$1:$X$65536,12,FALSE)*$L$14),2)</f>
        <v>0</v>
      </c>
      <c r="H561" s="22">
        <f t="shared" si="13"/>
        <v>0</v>
      </c>
      <c r="I561" s="14"/>
    </row>
    <row r="562" spans="1:9" ht="12.4" hidden="1" customHeight="1">
      <c r="A562" s="13"/>
      <c r="B562" s="1"/>
      <c r="C562" s="36"/>
      <c r="D562" s="138"/>
      <c r="E562" s="139"/>
      <c r="F562" s="43" t="str">
        <f>VLOOKUP(C562,'[2]Acha Air Sales Price List'!$B$1:$D$65536,3,FALSE)</f>
        <v>first line keep open</v>
      </c>
      <c r="G562" s="21">
        <f>ROUND(IF(ISBLANK(C562),0,VLOOKUP(C562,'[2]Acha Air Sales Price List'!$B$1:$X$65536,12,FALSE)*$L$14),2)</f>
        <v>0</v>
      </c>
      <c r="H562" s="22">
        <f t="shared" si="13"/>
        <v>0</v>
      </c>
      <c r="I562" s="14"/>
    </row>
    <row r="563" spans="1:9" ht="12.4" hidden="1" customHeight="1">
      <c r="A563" s="13"/>
      <c r="B563" s="1"/>
      <c r="C563" s="36"/>
      <c r="D563" s="138"/>
      <c r="E563" s="139"/>
      <c r="F563" s="43" t="str">
        <f>VLOOKUP(C563,'[2]Acha Air Sales Price List'!$B$1:$D$65536,3,FALSE)</f>
        <v>first line keep open</v>
      </c>
      <c r="G563" s="21">
        <f>ROUND(IF(ISBLANK(C563),0,VLOOKUP(C563,'[2]Acha Air Sales Price List'!$B$1:$X$65536,12,FALSE)*$L$14),2)</f>
        <v>0</v>
      </c>
      <c r="H563" s="22">
        <f t="shared" si="13"/>
        <v>0</v>
      </c>
      <c r="I563" s="14"/>
    </row>
    <row r="564" spans="1:9" ht="12.4" hidden="1" customHeight="1">
      <c r="A564" s="13"/>
      <c r="B564" s="1"/>
      <c r="C564" s="36"/>
      <c r="D564" s="138"/>
      <c r="E564" s="139"/>
      <c r="F564" s="43" t="str">
        <f>VLOOKUP(C564,'[2]Acha Air Sales Price List'!$B$1:$D$65536,3,FALSE)</f>
        <v>first line keep open</v>
      </c>
      <c r="G564" s="21">
        <f>ROUND(IF(ISBLANK(C564),0,VLOOKUP(C564,'[2]Acha Air Sales Price List'!$B$1:$X$65536,12,FALSE)*$L$14),2)</f>
        <v>0</v>
      </c>
      <c r="H564" s="22">
        <f t="shared" si="13"/>
        <v>0</v>
      </c>
      <c r="I564" s="14"/>
    </row>
    <row r="565" spans="1:9" ht="12.4" hidden="1" customHeight="1">
      <c r="A565" s="13"/>
      <c r="B565" s="1"/>
      <c r="C565" s="36"/>
      <c r="D565" s="138"/>
      <c r="E565" s="139"/>
      <c r="F565" s="43" t="str">
        <f>VLOOKUP(C565,'[2]Acha Air Sales Price List'!$B$1:$D$65536,3,FALSE)</f>
        <v>first line keep open</v>
      </c>
      <c r="G565" s="21">
        <f>ROUND(IF(ISBLANK(C565),0,VLOOKUP(C565,'[2]Acha Air Sales Price List'!$B$1:$X$65536,12,FALSE)*$L$14),2)</f>
        <v>0</v>
      </c>
      <c r="H565" s="22">
        <f t="shared" si="13"/>
        <v>0</v>
      </c>
      <c r="I565" s="14"/>
    </row>
    <row r="566" spans="1:9" ht="12.4" hidden="1" customHeight="1">
      <c r="A566" s="13"/>
      <c r="B566" s="1"/>
      <c r="C566" s="36"/>
      <c r="D566" s="138"/>
      <c r="E566" s="139"/>
      <c r="F566" s="43" t="str">
        <f>VLOOKUP(C566,'[2]Acha Air Sales Price List'!$B$1:$D$65536,3,FALSE)</f>
        <v>first line keep open</v>
      </c>
      <c r="G566" s="21">
        <f>ROUND(IF(ISBLANK(C566),0,VLOOKUP(C566,'[2]Acha Air Sales Price List'!$B$1:$X$65536,12,FALSE)*$L$14),2)</f>
        <v>0</v>
      </c>
      <c r="H566" s="22">
        <f t="shared" si="13"/>
        <v>0</v>
      </c>
      <c r="I566" s="14"/>
    </row>
    <row r="567" spans="1:9" ht="12.4" hidden="1" customHeight="1">
      <c r="A567" s="13"/>
      <c r="B567" s="1"/>
      <c r="C567" s="36"/>
      <c r="D567" s="138"/>
      <c r="E567" s="139"/>
      <c r="F567" s="43" t="str">
        <f>VLOOKUP(C567,'[2]Acha Air Sales Price List'!$B$1:$D$65536,3,FALSE)</f>
        <v>first line keep open</v>
      </c>
      <c r="G567" s="21">
        <f>ROUND(IF(ISBLANK(C567),0,VLOOKUP(C567,'[2]Acha Air Sales Price List'!$B$1:$X$65536,12,FALSE)*$L$14),2)</f>
        <v>0</v>
      </c>
      <c r="H567" s="22">
        <f t="shared" si="13"/>
        <v>0</v>
      </c>
      <c r="I567" s="14"/>
    </row>
    <row r="568" spans="1:9" ht="12.4" hidden="1" customHeight="1">
      <c r="A568" s="13"/>
      <c r="B568" s="1"/>
      <c r="C568" s="36"/>
      <c r="D568" s="138"/>
      <c r="E568" s="139"/>
      <c r="F568" s="43" t="str">
        <f>VLOOKUP(C568,'[2]Acha Air Sales Price List'!$B$1:$D$65536,3,FALSE)</f>
        <v>first line keep open</v>
      </c>
      <c r="G568" s="21">
        <f>ROUND(IF(ISBLANK(C568),0,VLOOKUP(C568,'[2]Acha Air Sales Price List'!$B$1:$X$65536,12,FALSE)*$L$14),2)</f>
        <v>0</v>
      </c>
      <c r="H568" s="22">
        <f t="shared" si="13"/>
        <v>0</v>
      </c>
      <c r="I568" s="14"/>
    </row>
    <row r="569" spans="1:9" ht="12.4" hidden="1" customHeight="1">
      <c r="A569" s="13"/>
      <c r="B569" s="1"/>
      <c r="C569" s="36"/>
      <c r="D569" s="138"/>
      <c r="E569" s="139"/>
      <c r="F569" s="43" t="str">
        <f>VLOOKUP(C569,'[2]Acha Air Sales Price List'!$B$1:$D$65536,3,FALSE)</f>
        <v>first line keep open</v>
      </c>
      <c r="G569" s="21">
        <f>ROUND(IF(ISBLANK(C569),0,VLOOKUP(C569,'[2]Acha Air Sales Price List'!$B$1:$X$65536,12,FALSE)*$L$14),2)</f>
        <v>0</v>
      </c>
      <c r="H569" s="22">
        <f t="shared" si="13"/>
        <v>0</v>
      </c>
      <c r="I569" s="14"/>
    </row>
    <row r="570" spans="1:9" ht="12.4" hidden="1" customHeight="1">
      <c r="A570" s="13"/>
      <c r="B570" s="1"/>
      <c r="C570" s="36"/>
      <c r="D570" s="138"/>
      <c r="E570" s="139"/>
      <c r="F570" s="43" t="str">
        <f>VLOOKUP(C570,'[2]Acha Air Sales Price List'!$B$1:$D$65536,3,FALSE)</f>
        <v>first line keep open</v>
      </c>
      <c r="G570" s="21">
        <f>ROUND(IF(ISBLANK(C570),0,VLOOKUP(C570,'[2]Acha Air Sales Price List'!$B$1:$X$65536,12,FALSE)*$L$14),2)</f>
        <v>0</v>
      </c>
      <c r="H570" s="22">
        <f t="shared" si="13"/>
        <v>0</v>
      </c>
      <c r="I570" s="14"/>
    </row>
    <row r="571" spans="1:9" ht="12.4" hidden="1" customHeight="1">
      <c r="A571" s="13"/>
      <c r="B571" s="1"/>
      <c r="C571" s="36"/>
      <c r="D571" s="138"/>
      <c r="E571" s="139"/>
      <c r="F571" s="43" t="str">
        <f>VLOOKUP(C571,'[2]Acha Air Sales Price List'!$B$1:$D$65536,3,FALSE)</f>
        <v>first line keep open</v>
      </c>
      <c r="G571" s="21">
        <f>ROUND(IF(ISBLANK(C571),0,VLOOKUP(C571,'[2]Acha Air Sales Price List'!$B$1:$X$65536,12,FALSE)*$L$14),2)</f>
        <v>0</v>
      </c>
      <c r="H571" s="22">
        <f t="shared" si="13"/>
        <v>0</v>
      </c>
      <c r="I571" s="14"/>
    </row>
    <row r="572" spans="1:9" ht="12.4" hidden="1" customHeight="1">
      <c r="A572" s="13"/>
      <c r="B572" s="1"/>
      <c r="C572" s="36"/>
      <c r="D572" s="138"/>
      <c r="E572" s="139"/>
      <c r="F572" s="43" t="str">
        <f>VLOOKUP(C572,'[2]Acha Air Sales Price List'!$B$1:$D$65536,3,FALSE)</f>
        <v>first line keep open</v>
      </c>
      <c r="G572" s="21">
        <f>ROUND(IF(ISBLANK(C572),0,VLOOKUP(C572,'[2]Acha Air Sales Price List'!$B$1:$X$65536,12,FALSE)*$L$14),2)</f>
        <v>0</v>
      </c>
      <c r="H572" s="22">
        <f t="shared" si="13"/>
        <v>0</v>
      </c>
      <c r="I572" s="14"/>
    </row>
    <row r="573" spans="1:9" ht="12.4" hidden="1" customHeight="1">
      <c r="A573" s="13"/>
      <c r="B573" s="1"/>
      <c r="C573" s="36"/>
      <c r="D573" s="138"/>
      <c r="E573" s="139"/>
      <c r="F573" s="43" t="str">
        <f>VLOOKUP(C573,'[2]Acha Air Sales Price List'!$B$1:$D$65536,3,FALSE)</f>
        <v>first line keep open</v>
      </c>
      <c r="G573" s="21">
        <f>ROUND(IF(ISBLANK(C573),0,VLOOKUP(C573,'[2]Acha Air Sales Price List'!$B$1:$X$65536,12,FALSE)*$L$14),2)</f>
        <v>0</v>
      </c>
      <c r="H573" s="22">
        <f t="shared" si="13"/>
        <v>0</v>
      </c>
      <c r="I573" s="14"/>
    </row>
    <row r="574" spans="1:9" ht="12.4" hidden="1" customHeight="1">
      <c r="A574" s="13"/>
      <c r="B574" s="1"/>
      <c r="C574" s="36"/>
      <c r="D574" s="138"/>
      <c r="E574" s="139"/>
      <c r="F574" s="43" t="str">
        <f>VLOOKUP(C574,'[2]Acha Air Sales Price List'!$B$1:$D$65536,3,FALSE)</f>
        <v>first line keep open</v>
      </c>
      <c r="G574" s="21">
        <f>ROUND(IF(ISBLANK(C574),0,VLOOKUP(C574,'[2]Acha Air Sales Price List'!$B$1:$X$65536,12,FALSE)*$L$14),2)</f>
        <v>0</v>
      </c>
      <c r="H574" s="22">
        <f t="shared" si="13"/>
        <v>0</v>
      </c>
      <c r="I574" s="14"/>
    </row>
    <row r="575" spans="1:9" ht="12.4" hidden="1" customHeight="1">
      <c r="A575" s="13"/>
      <c r="B575" s="1"/>
      <c r="C575" s="36"/>
      <c r="D575" s="138"/>
      <c r="E575" s="139"/>
      <c r="F575" s="43" t="str">
        <f>VLOOKUP(C575,'[2]Acha Air Sales Price List'!$B$1:$D$65536,3,FALSE)</f>
        <v>first line keep open</v>
      </c>
      <c r="G575" s="21">
        <f>ROUND(IF(ISBLANK(C575),0,VLOOKUP(C575,'[2]Acha Air Sales Price List'!$B$1:$X$65536,12,FALSE)*$L$14),2)</f>
        <v>0</v>
      </c>
      <c r="H575" s="22">
        <f t="shared" si="13"/>
        <v>0</v>
      </c>
      <c r="I575" s="14"/>
    </row>
    <row r="576" spans="1:9" ht="12.4" hidden="1" customHeight="1">
      <c r="A576" s="13"/>
      <c r="B576" s="1"/>
      <c r="C576" s="36"/>
      <c r="D576" s="138"/>
      <c r="E576" s="139"/>
      <c r="F576" s="43" t="str">
        <f>VLOOKUP(C576,'[2]Acha Air Sales Price List'!$B$1:$D$65536,3,FALSE)</f>
        <v>first line keep open</v>
      </c>
      <c r="G576" s="21">
        <f>ROUND(IF(ISBLANK(C576),0,VLOOKUP(C576,'[2]Acha Air Sales Price List'!$B$1:$X$65536,12,FALSE)*$L$14),2)</f>
        <v>0</v>
      </c>
      <c r="H576" s="22">
        <f t="shared" si="13"/>
        <v>0</v>
      </c>
      <c r="I576" s="14"/>
    </row>
    <row r="577" spans="1:9" ht="12.4" hidden="1" customHeight="1">
      <c r="A577" s="13"/>
      <c r="B577" s="1"/>
      <c r="C577" s="36"/>
      <c r="D577" s="138"/>
      <c r="E577" s="139"/>
      <c r="F577" s="43" t="str">
        <f>VLOOKUP(C577,'[2]Acha Air Sales Price List'!$B$1:$D$65536,3,FALSE)</f>
        <v>first line keep open</v>
      </c>
      <c r="G577" s="21">
        <f>ROUND(IF(ISBLANK(C577),0,VLOOKUP(C577,'[2]Acha Air Sales Price List'!$B$1:$X$65536,12,FALSE)*$L$14),2)</f>
        <v>0</v>
      </c>
      <c r="H577" s="22">
        <f t="shared" si="13"/>
        <v>0</v>
      </c>
      <c r="I577" s="14"/>
    </row>
    <row r="578" spans="1:9" ht="12.4" hidden="1" customHeight="1">
      <c r="A578" s="13"/>
      <c r="B578" s="1"/>
      <c r="C578" s="36"/>
      <c r="D578" s="138"/>
      <c r="E578" s="139"/>
      <c r="F578" s="43" t="str">
        <f>VLOOKUP(C578,'[2]Acha Air Sales Price List'!$B$1:$D$65536,3,FALSE)</f>
        <v>first line keep open</v>
      </c>
      <c r="G578" s="21">
        <f>ROUND(IF(ISBLANK(C578),0,VLOOKUP(C578,'[2]Acha Air Sales Price List'!$B$1:$X$65536,12,FALSE)*$L$14),2)</f>
        <v>0</v>
      </c>
      <c r="H578" s="22">
        <f t="shared" si="13"/>
        <v>0</v>
      </c>
      <c r="I578" s="14"/>
    </row>
    <row r="579" spans="1:9" ht="12.4" hidden="1" customHeight="1">
      <c r="A579" s="13"/>
      <c r="B579" s="1"/>
      <c r="C579" s="36"/>
      <c r="D579" s="138"/>
      <c r="E579" s="139"/>
      <c r="F579" s="43" t="str">
        <f>VLOOKUP(C579,'[2]Acha Air Sales Price List'!$B$1:$D$65536,3,FALSE)</f>
        <v>first line keep open</v>
      </c>
      <c r="G579" s="21">
        <f>ROUND(IF(ISBLANK(C579),0,VLOOKUP(C579,'[2]Acha Air Sales Price List'!$B$1:$X$65536,12,FALSE)*$L$14),2)</f>
        <v>0</v>
      </c>
      <c r="H579" s="22">
        <f t="shared" si="13"/>
        <v>0</v>
      </c>
      <c r="I579" s="14"/>
    </row>
    <row r="580" spans="1:9" ht="12.4" hidden="1" customHeight="1">
      <c r="A580" s="13"/>
      <c r="B580" s="1"/>
      <c r="C580" s="36"/>
      <c r="D580" s="138"/>
      <c r="E580" s="139"/>
      <c r="F580" s="43" t="str">
        <f>VLOOKUP(C580,'[2]Acha Air Sales Price List'!$B$1:$D$65536,3,FALSE)</f>
        <v>first line keep open</v>
      </c>
      <c r="G580" s="21">
        <f>ROUND(IF(ISBLANK(C580),0,VLOOKUP(C580,'[2]Acha Air Sales Price List'!$B$1:$X$65536,12,FALSE)*$L$14),2)</f>
        <v>0</v>
      </c>
      <c r="H580" s="22">
        <f t="shared" si="13"/>
        <v>0</v>
      </c>
      <c r="I580" s="14"/>
    </row>
    <row r="581" spans="1:9" ht="12.4" hidden="1" customHeight="1">
      <c r="A581" s="13"/>
      <c r="B581" s="1"/>
      <c r="C581" s="36"/>
      <c r="D581" s="138"/>
      <c r="E581" s="139"/>
      <c r="F581" s="43" t="str">
        <f>VLOOKUP(C581,'[2]Acha Air Sales Price List'!$B$1:$D$65536,3,FALSE)</f>
        <v>first line keep open</v>
      </c>
      <c r="G581" s="21">
        <f>ROUND(IF(ISBLANK(C581),0,VLOOKUP(C581,'[2]Acha Air Sales Price List'!$B$1:$X$65536,12,FALSE)*$L$14),2)</f>
        <v>0</v>
      </c>
      <c r="H581" s="22">
        <f t="shared" si="13"/>
        <v>0</v>
      </c>
      <c r="I581" s="14"/>
    </row>
    <row r="582" spans="1:9" ht="12.4" hidden="1" customHeight="1">
      <c r="A582" s="13"/>
      <c r="B582" s="1"/>
      <c r="C582" s="36"/>
      <c r="D582" s="138"/>
      <c r="E582" s="139"/>
      <c r="F582" s="43" t="str">
        <f>VLOOKUP(C582,'[2]Acha Air Sales Price List'!$B$1:$D$65536,3,FALSE)</f>
        <v>first line keep open</v>
      </c>
      <c r="G582" s="21">
        <f>ROUND(IF(ISBLANK(C582),0,VLOOKUP(C582,'[2]Acha Air Sales Price List'!$B$1:$X$65536,12,FALSE)*$L$14),2)</f>
        <v>0</v>
      </c>
      <c r="H582" s="22">
        <f t="shared" si="13"/>
        <v>0</v>
      </c>
      <c r="I582" s="14"/>
    </row>
    <row r="583" spans="1:9" ht="12.4" hidden="1" customHeight="1">
      <c r="A583" s="13"/>
      <c r="B583" s="1"/>
      <c r="C583" s="37"/>
      <c r="D583" s="138"/>
      <c r="E583" s="139"/>
      <c r="F583" s="43" t="str">
        <f>VLOOKUP(C583,'[2]Acha Air Sales Price List'!$B$1:$D$65536,3,FALSE)</f>
        <v>first line keep open</v>
      </c>
      <c r="G583" s="21">
        <f>ROUND(IF(ISBLANK(C583),0,VLOOKUP(C583,'[2]Acha Air Sales Price List'!$B$1:$X$65536,12,FALSE)*$L$14),2)</f>
        <v>0</v>
      </c>
      <c r="H583" s="22">
        <f t="shared" si="13"/>
        <v>0</v>
      </c>
      <c r="I583" s="14"/>
    </row>
    <row r="584" spans="1:9" ht="12" hidden="1" customHeight="1">
      <c r="A584" s="13"/>
      <c r="B584" s="1"/>
      <c r="C584" s="36"/>
      <c r="D584" s="138"/>
      <c r="E584" s="139"/>
      <c r="F584" s="43" t="str">
        <f>VLOOKUP(C584,'[2]Acha Air Sales Price List'!$B$1:$D$65536,3,FALSE)</f>
        <v>first line keep open</v>
      </c>
      <c r="G584" s="21">
        <f>ROUND(IF(ISBLANK(C584),0,VLOOKUP(C584,'[2]Acha Air Sales Price List'!$B$1:$X$65536,12,FALSE)*$L$14),2)</f>
        <v>0</v>
      </c>
      <c r="H584" s="22">
        <f t="shared" si="13"/>
        <v>0</v>
      </c>
      <c r="I584" s="14"/>
    </row>
    <row r="585" spans="1:9" ht="12.4" hidden="1" customHeight="1">
      <c r="A585" s="13"/>
      <c r="B585" s="1"/>
      <c r="C585" s="36"/>
      <c r="D585" s="138"/>
      <c r="E585" s="139"/>
      <c r="F585" s="43" t="str">
        <f>VLOOKUP(C585,'[2]Acha Air Sales Price List'!$B$1:$D$65536,3,FALSE)</f>
        <v>first line keep open</v>
      </c>
      <c r="G585" s="21">
        <f>ROUND(IF(ISBLANK(C585),0,VLOOKUP(C585,'[2]Acha Air Sales Price List'!$B$1:$X$65536,12,FALSE)*$L$14),2)</f>
        <v>0</v>
      </c>
      <c r="H585" s="22">
        <f t="shared" si="13"/>
        <v>0</v>
      </c>
      <c r="I585" s="14"/>
    </row>
    <row r="586" spans="1:9" ht="12.4" hidden="1" customHeight="1">
      <c r="A586" s="13"/>
      <c r="B586" s="1"/>
      <c r="C586" s="36"/>
      <c r="D586" s="138"/>
      <c r="E586" s="139"/>
      <c r="F586" s="43" t="str">
        <f>VLOOKUP(C586,'[2]Acha Air Sales Price List'!$B$1:$D$65536,3,FALSE)</f>
        <v>first line keep open</v>
      </c>
      <c r="G586" s="21">
        <f>ROUND(IF(ISBLANK(C586),0,VLOOKUP(C586,'[2]Acha Air Sales Price List'!$B$1:$X$65536,12,FALSE)*$L$14),2)</f>
        <v>0</v>
      </c>
      <c r="H586" s="22">
        <f t="shared" si="13"/>
        <v>0</v>
      </c>
      <c r="I586" s="14"/>
    </row>
    <row r="587" spans="1:9" ht="12.4" hidden="1" customHeight="1">
      <c r="A587" s="13"/>
      <c r="B587" s="1"/>
      <c r="C587" s="36"/>
      <c r="D587" s="138"/>
      <c r="E587" s="139"/>
      <c r="F587" s="43" t="str">
        <f>VLOOKUP(C587,'[2]Acha Air Sales Price List'!$B$1:$D$65536,3,FALSE)</f>
        <v>first line keep open</v>
      </c>
      <c r="G587" s="21">
        <f>ROUND(IF(ISBLANK(C587),0,VLOOKUP(C587,'[2]Acha Air Sales Price List'!$B$1:$X$65536,12,FALSE)*$L$14),2)</f>
        <v>0</v>
      </c>
      <c r="H587" s="22">
        <f t="shared" si="13"/>
        <v>0</v>
      </c>
      <c r="I587" s="14"/>
    </row>
    <row r="588" spans="1:9" ht="12.4" hidden="1" customHeight="1">
      <c r="A588" s="13"/>
      <c r="B588" s="1"/>
      <c r="C588" s="36"/>
      <c r="D588" s="138"/>
      <c r="E588" s="139"/>
      <c r="F588" s="43" t="str">
        <f>VLOOKUP(C588,'[2]Acha Air Sales Price List'!$B$1:$D$65536,3,FALSE)</f>
        <v>first line keep open</v>
      </c>
      <c r="G588" s="21">
        <f>ROUND(IF(ISBLANK(C588),0,VLOOKUP(C588,'[2]Acha Air Sales Price List'!$B$1:$X$65536,12,FALSE)*$L$14),2)</f>
        <v>0</v>
      </c>
      <c r="H588" s="22">
        <f t="shared" si="13"/>
        <v>0</v>
      </c>
      <c r="I588" s="14"/>
    </row>
    <row r="589" spans="1:9" ht="12.4" hidden="1" customHeight="1">
      <c r="A589" s="13"/>
      <c r="B589" s="1"/>
      <c r="C589" s="36"/>
      <c r="D589" s="138"/>
      <c r="E589" s="139"/>
      <c r="F589" s="43" t="str">
        <f>VLOOKUP(C589,'[2]Acha Air Sales Price List'!$B$1:$D$65536,3,FALSE)</f>
        <v>first line keep open</v>
      </c>
      <c r="G589" s="21">
        <f>ROUND(IF(ISBLANK(C589),0,VLOOKUP(C589,'[2]Acha Air Sales Price List'!$B$1:$X$65536,12,FALSE)*$L$14),2)</f>
        <v>0</v>
      </c>
      <c r="H589" s="22">
        <f t="shared" si="13"/>
        <v>0</v>
      </c>
      <c r="I589" s="14"/>
    </row>
    <row r="590" spans="1:9" ht="12.4" hidden="1" customHeight="1">
      <c r="A590" s="13"/>
      <c r="B590" s="1"/>
      <c r="C590" s="36"/>
      <c r="D590" s="138"/>
      <c r="E590" s="139"/>
      <c r="F590" s="43" t="str">
        <f>VLOOKUP(C590,'[2]Acha Air Sales Price List'!$B$1:$D$65536,3,FALSE)</f>
        <v>first line keep open</v>
      </c>
      <c r="G590" s="21">
        <f>ROUND(IF(ISBLANK(C590),0,VLOOKUP(C590,'[2]Acha Air Sales Price List'!$B$1:$X$65536,12,FALSE)*$L$14),2)</f>
        <v>0</v>
      </c>
      <c r="H590" s="22">
        <f t="shared" si="13"/>
        <v>0</v>
      </c>
      <c r="I590" s="14"/>
    </row>
    <row r="591" spans="1:9" ht="12.4" hidden="1" customHeight="1">
      <c r="A591" s="13"/>
      <c r="B591" s="1"/>
      <c r="C591" s="36"/>
      <c r="D591" s="138"/>
      <c r="E591" s="139"/>
      <c r="F591" s="43" t="str">
        <f>VLOOKUP(C591,'[2]Acha Air Sales Price List'!$B$1:$D$65536,3,FALSE)</f>
        <v>first line keep open</v>
      </c>
      <c r="G591" s="21">
        <f>ROUND(IF(ISBLANK(C591),0,VLOOKUP(C591,'[2]Acha Air Sales Price List'!$B$1:$X$65536,12,FALSE)*$L$14),2)</f>
        <v>0</v>
      </c>
      <c r="H591" s="22">
        <f t="shared" si="13"/>
        <v>0</v>
      </c>
      <c r="I591" s="14"/>
    </row>
    <row r="592" spans="1:9" ht="12.4" hidden="1" customHeight="1">
      <c r="A592" s="13"/>
      <c r="B592" s="1"/>
      <c r="C592" s="36"/>
      <c r="D592" s="138"/>
      <c r="E592" s="139"/>
      <c r="F592" s="43" t="str">
        <f>VLOOKUP(C592,'[2]Acha Air Sales Price List'!$B$1:$D$65536,3,FALSE)</f>
        <v>first line keep open</v>
      </c>
      <c r="G592" s="21">
        <f>ROUND(IF(ISBLANK(C592),0,VLOOKUP(C592,'[2]Acha Air Sales Price List'!$B$1:$X$65536,12,FALSE)*$L$14),2)</f>
        <v>0</v>
      </c>
      <c r="H592" s="22">
        <f t="shared" si="13"/>
        <v>0</v>
      </c>
      <c r="I592" s="14"/>
    </row>
    <row r="593" spans="1:9" ht="12.4" hidden="1" customHeight="1">
      <c r="A593" s="13"/>
      <c r="B593" s="1"/>
      <c r="C593" s="36"/>
      <c r="D593" s="138"/>
      <c r="E593" s="139"/>
      <c r="F593" s="43" t="str">
        <f>VLOOKUP(C593,'[2]Acha Air Sales Price List'!$B$1:$D$65536,3,FALSE)</f>
        <v>first line keep open</v>
      </c>
      <c r="G593" s="21">
        <f>ROUND(IF(ISBLANK(C593),0,VLOOKUP(C593,'[2]Acha Air Sales Price List'!$B$1:$X$65536,12,FALSE)*$L$14),2)</f>
        <v>0</v>
      </c>
      <c r="H593" s="22">
        <f t="shared" si="13"/>
        <v>0</v>
      </c>
      <c r="I593" s="14"/>
    </row>
    <row r="594" spans="1:9" ht="12.4" hidden="1" customHeight="1">
      <c r="A594" s="13"/>
      <c r="B594" s="1"/>
      <c r="C594" s="36"/>
      <c r="D594" s="138"/>
      <c r="E594" s="139"/>
      <c r="F594" s="43" t="str">
        <f>VLOOKUP(C594,'[2]Acha Air Sales Price List'!$B$1:$D$65536,3,FALSE)</f>
        <v>first line keep open</v>
      </c>
      <c r="G594" s="21">
        <f>ROUND(IF(ISBLANK(C594),0,VLOOKUP(C594,'[2]Acha Air Sales Price List'!$B$1:$X$65536,12,FALSE)*$L$14),2)</f>
        <v>0</v>
      </c>
      <c r="H594" s="22">
        <f t="shared" si="13"/>
        <v>0</v>
      </c>
      <c r="I594" s="14"/>
    </row>
    <row r="595" spans="1:9" ht="12.4" hidden="1" customHeight="1">
      <c r="A595" s="13"/>
      <c r="B595" s="1"/>
      <c r="C595" s="36"/>
      <c r="D595" s="138"/>
      <c r="E595" s="139"/>
      <c r="F595" s="43" t="str">
        <f>VLOOKUP(C595,'[2]Acha Air Sales Price List'!$B$1:$D$65536,3,FALSE)</f>
        <v>first line keep open</v>
      </c>
      <c r="G595" s="21">
        <f>ROUND(IF(ISBLANK(C595),0,VLOOKUP(C595,'[2]Acha Air Sales Price List'!$B$1:$X$65536,12,FALSE)*$L$14),2)</f>
        <v>0</v>
      </c>
      <c r="H595" s="22">
        <f t="shared" si="13"/>
        <v>0</v>
      </c>
      <c r="I595" s="14"/>
    </row>
    <row r="596" spans="1:9" ht="12.4" hidden="1" customHeight="1">
      <c r="A596" s="13"/>
      <c r="B596" s="1"/>
      <c r="C596" s="36"/>
      <c r="D596" s="138"/>
      <c r="E596" s="139"/>
      <c r="F596" s="43" t="str">
        <f>VLOOKUP(C596,'[2]Acha Air Sales Price List'!$B$1:$D$65536,3,FALSE)</f>
        <v>first line keep open</v>
      </c>
      <c r="G596" s="21">
        <f>ROUND(IF(ISBLANK(C596),0,VLOOKUP(C596,'[2]Acha Air Sales Price List'!$B$1:$X$65536,12,FALSE)*$L$14),2)</f>
        <v>0</v>
      </c>
      <c r="H596" s="22">
        <f t="shared" si="13"/>
        <v>0</v>
      </c>
      <c r="I596" s="14"/>
    </row>
    <row r="597" spans="1:9" ht="12.4" hidden="1" customHeight="1">
      <c r="A597" s="13"/>
      <c r="B597" s="1"/>
      <c r="C597" s="36"/>
      <c r="D597" s="138"/>
      <c r="E597" s="139"/>
      <c r="F597" s="43" t="str">
        <f>VLOOKUP(C597,'[2]Acha Air Sales Price List'!$B$1:$D$65536,3,FALSE)</f>
        <v>first line keep open</v>
      </c>
      <c r="G597" s="21">
        <f>ROUND(IF(ISBLANK(C597),0,VLOOKUP(C597,'[2]Acha Air Sales Price List'!$B$1:$X$65536,12,FALSE)*$L$14),2)</f>
        <v>0</v>
      </c>
      <c r="H597" s="22">
        <f t="shared" si="13"/>
        <v>0</v>
      </c>
      <c r="I597" s="14"/>
    </row>
    <row r="598" spans="1:9" ht="12.4" hidden="1" customHeight="1">
      <c r="A598" s="13"/>
      <c r="B598" s="1"/>
      <c r="C598" s="36"/>
      <c r="D598" s="138"/>
      <c r="E598" s="139"/>
      <c r="F598" s="43" t="str">
        <f>VLOOKUP(C598,'[2]Acha Air Sales Price List'!$B$1:$D$65536,3,FALSE)</f>
        <v>first line keep open</v>
      </c>
      <c r="G598" s="21">
        <f>ROUND(IF(ISBLANK(C598),0,VLOOKUP(C598,'[2]Acha Air Sales Price List'!$B$1:$X$65536,12,FALSE)*$L$14),2)</f>
        <v>0</v>
      </c>
      <c r="H598" s="22">
        <f t="shared" si="13"/>
        <v>0</v>
      </c>
      <c r="I598" s="14"/>
    </row>
    <row r="599" spans="1:9" ht="12.4" hidden="1" customHeight="1">
      <c r="A599" s="13"/>
      <c r="B599" s="1"/>
      <c r="C599" s="36"/>
      <c r="D599" s="138"/>
      <c r="E599" s="139"/>
      <c r="F599" s="43" t="str">
        <f>VLOOKUP(C599,'[2]Acha Air Sales Price List'!$B$1:$D$65536,3,FALSE)</f>
        <v>first line keep open</v>
      </c>
      <c r="G599" s="21">
        <f>ROUND(IF(ISBLANK(C599),0,VLOOKUP(C599,'[2]Acha Air Sales Price List'!$B$1:$X$65536,12,FALSE)*$L$14),2)</f>
        <v>0</v>
      </c>
      <c r="H599" s="22">
        <f t="shared" si="13"/>
        <v>0</v>
      </c>
      <c r="I599" s="14"/>
    </row>
    <row r="600" spans="1:9" ht="12.4" hidden="1" customHeight="1">
      <c r="A600" s="13"/>
      <c r="B600" s="1"/>
      <c r="C600" s="36"/>
      <c r="D600" s="138"/>
      <c r="E600" s="139"/>
      <c r="F600" s="43" t="str">
        <f>VLOOKUP(C600,'[2]Acha Air Sales Price List'!$B$1:$D$65536,3,FALSE)</f>
        <v>first line keep open</v>
      </c>
      <c r="G600" s="21">
        <f>ROUND(IF(ISBLANK(C600),0,VLOOKUP(C600,'[2]Acha Air Sales Price List'!$B$1:$X$65536,12,FALSE)*$L$14),2)</f>
        <v>0</v>
      </c>
      <c r="H600" s="22">
        <f t="shared" si="13"/>
        <v>0</v>
      </c>
      <c r="I600" s="14"/>
    </row>
    <row r="601" spans="1:9" ht="12.4" hidden="1" customHeight="1">
      <c r="A601" s="13"/>
      <c r="B601" s="1"/>
      <c r="C601" s="36"/>
      <c r="D601" s="138"/>
      <c r="E601" s="139"/>
      <c r="F601" s="43" t="str">
        <f>VLOOKUP(C601,'[2]Acha Air Sales Price List'!$B$1:$D$65536,3,FALSE)</f>
        <v>first line keep open</v>
      </c>
      <c r="G601" s="21">
        <f>ROUND(IF(ISBLANK(C601),0,VLOOKUP(C601,'[2]Acha Air Sales Price List'!$B$1:$X$65536,12,FALSE)*$L$14),2)</f>
        <v>0</v>
      </c>
      <c r="H601" s="22">
        <f t="shared" si="13"/>
        <v>0</v>
      </c>
      <c r="I601" s="14"/>
    </row>
    <row r="602" spans="1:9" ht="12.4" hidden="1" customHeight="1">
      <c r="A602" s="13"/>
      <c r="B602" s="1"/>
      <c r="C602" s="36"/>
      <c r="D602" s="138"/>
      <c r="E602" s="139"/>
      <c r="F602" s="43" t="str">
        <f>VLOOKUP(C602,'[2]Acha Air Sales Price List'!$B$1:$D$65536,3,FALSE)</f>
        <v>first line keep open</v>
      </c>
      <c r="G602" s="21">
        <f>ROUND(IF(ISBLANK(C602),0,VLOOKUP(C602,'[2]Acha Air Sales Price List'!$B$1:$X$65536,12,FALSE)*$L$14),2)</f>
        <v>0</v>
      </c>
      <c r="H602" s="22">
        <f t="shared" si="13"/>
        <v>0</v>
      </c>
      <c r="I602" s="14"/>
    </row>
    <row r="603" spans="1:9" ht="12.4" hidden="1" customHeight="1">
      <c r="A603" s="13"/>
      <c r="B603" s="1"/>
      <c r="C603" s="36"/>
      <c r="D603" s="138"/>
      <c r="E603" s="139"/>
      <c r="F603" s="43" t="str">
        <f>VLOOKUP(C603,'[2]Acha Air Sales Price List'!$B$1:$D$65536,3,FALSE)</f>
        <v>first line keep open</v>
      </c>
      <c r="G603" s="21">
        <f>ROUND(IF(ISBLANK(C603),0,VLOOKUP(C603,'[2]Acha Air Sales Price List'!$B$1:$X$65536,12,FALSE)*$L$14),2)</f>
        <v>0</v>
      </c>
      <c r="H603" s="22">
        <f t="shared" si="13"/>
        <v>0</v>
      </c>
      <c r="I603" s="14"/>
    </row>
    <row r="604" spans="1:9" ht="12.4" hidden="1" customHeight="1">
      <c r="A604" s="13"/>
      <c r="B604" s="1"/>
      <c r="C604" s="36"/>
      <c r="D604" s="138"/>
      <c r="E604" s="139"/>
      <c r="F604" s="43" t="str">
        <f>VLOOKUP(C604,'[2]Acha Air Sales Price List'!$B$1:$D$65536,3,FALSE)</f>
        <v>first line keep open</v>
      </c>
      <c r="G604" s="21">
        <f>ROUND(IF(ISBLANK(C604),0,VLOOKUP(C604,'[2]Acha Air Sales Price List'!$B$1:$X$65536,12,FALSE)*$L$14),2)</f>
        <v>0</v>
      </c>
      <c r="H604" s="22">
        <f t="shared" si="13"/>
        <v>0</v>
      </c>
      <c r="I604" s="14"/>
    </row>
    <row r="605" spans="1:9" ht="12.4" hidden="1" customHeight="1">
      <c r="A605" s="13"/>
      <c r="B605" s="1"/>
      <c r="C605" s="36"/>
      <c r="D605" s="138"/>
      <c r="E605" s="139"/>
      <c r="F605" s="43" t="str">
        <f>VLOOKUP(C605,'[2]Acha Air Sales Price List'!$B$1:$D$65536,3,FALSE)</f>
        <v>first line keep open</v>
      </c>
      <c r="G605" s="21">
        <f>ROUND(IF(ISBLANK(C605),0,VLOOKUP(C605,'[2]Acha Air Sales Price List'!$B$1:$X$65536,12,FALSE)*$L$14),2)</f>
        <v>0</v>
      </c>
      <c r="H605" s="22">
        <f t="shared" si="13"/>
        <v>0</v>
      </c>
      <c r="I605" s="14"/>
    </row>
    <row r="606" spans="1:9" ht="12.4" hidden="1" customHeight="1">
      <c r="A606" s="13"/>
      <c r="B606" s="1"/>
      <c r="C606" s="36"/>
      <c r="D606" s="138"/>
      <c r="E606" s="139"/>
      <c r="F606" s="43" t="str">
        <f>VLOOKUP(C606,'[2]Acha Air Sales Price List'!$B$1:$D$65536,3,FALSE)</f>
        <v>first line keep open</v>
      </c>
      <c r="G606" s="21">
        <f>ROUND(IF(ISBLANK(C606),0,VLOOKUP(C606,'[2]Acha Air Sales Price List'!$B$1:$X$65536,12,FALSE)*$L$14),2)</f>
        <v>0</v>
      </c>
      <c r="H606" s="22">
        <f t="shared" si="13"/>
        <v>0</v>
      </c>
      <c r="I606" s="14"/>
    </row>
    <row r="607" spans="1:9" ht="12.4" hidden="1" customHeight="1">
      <c r="A607" s="13"/>
      <c r="B607" s="1"/>
      <c r="C607" s="36"/>
      <c r="D607" s="138"/>
      <c r="E607" s="139"/>
      <c r="F607" s="43" t="str">
        <f>VLOOKUP(C607,'[2]Acha Air Sales Price List'!$B$1:$D$65536,3,FALSE)</f>
        <v>first line keep open</v>
      </c>
      <c r="G607" s="21">
        <f>ROUND(IF(ISBLANK(C607),0,VLOOKUP(C607,'[2]Acha Air Sales Price List'!$B$1:$X$65536,12,FALSE)*$L$14),2)</f>
        <v>0</v>
      </c>
      <c r="H607" s="22">
        <f t="shared" si="13"/>
        <v>0</v>
      </c>
      <c r="I607" s="14"/>
    </row>
    <row r="608" spans="1:9" ht="12.4" hidden="1" customHeight="1">
      <c r="A608" s="13"/>
      <c r="B608" s="1"/>
      <c r="C608" s="36"/>
      <c r="D608" s="138"/>
      <c r="E608" s="139"/>
      <c r="F608" s="43" t="str">
        <f>VLOOKUP(C608,'[2]Acha Air Sales Price List'!$B$1:$D$65536,3,FALSE)</f>
        <v>first line keep open</v>
      </c>
      <c r="G608" s="21">
        <f>ROUND(IF(ISBLANK(C608),0,VLOOKUP(C608,'[2]Acha Air Sales Price List'!$B$1:$X$65536,12,FALSE)*$L$14),2)</f>
        <v>0</v>
      </c>
      <c r="H608" s="22">
        <f t="shared" si="13"/>
        <v>0</v>
      </c>
      <c r="I608" s="14"/>
    </row>
    <row r="609" spans="1:9" ht="12.4" hidden="1" customHeight="1">
      <c r="A609" s="13"/>
      <c r="B609" s="1"/>
      <c r="C609" s="36"/>
      <c r="D609" s="138"/>
      <c r="E609" s="139"/>
      <c r="F609" s="43" t="str">
        <f>VLOOKUP(C609,'[2]Acha Air Sales Price List'!$B$1:$D$65536,3,FALSE)</f>
        <v>first line keep open</v>
      </c>
      <c r="G609" s="21">
        <f>ROUND(IF(ISBLANK(C609),0,VLOOKUP(C609,'[2]Acha Air Sales Price List'!$B$1:$X$65536,12,FALSE)*$L$14),2)</f>
        <v>0</v>
      </c>
      <c r="H609" s="22">
        <f t="shared" si="13"/>
        <v>0</v>
      </c>
      <c r="I609" s="14"/>
    </row>
    <row r="610" spans="1:9" ht="12.4" hidden="1" customHeight="1">
      <c r="A610" s="13"/>
      <c r="B610" s="1"/>
      <c r="C610" s="36"/>
      <c r="D610" s="138"/>
      <c r="E610" s="139"/>
      <c r="F610" s="43" t="str">
        <f>VLOOKUP(C610,'[2]Acha Air Sales Price List'!$B$1:$D$65536,3,FALSE)</f>
        <v>first line keep open</v>
      </c>
      <c r="G610" s="21">
        <f>ROUND(IF(ISBLANK(C610),0,VLOOKUP(C610,'[2]Acha Air Sales Price List'!$B$1:$X$65536,12,FALSE)*$L$14),2)</f>
        <v>0</v>
      </c>
      <c r="H610" s="22">
        <f t="shared" si="13"/>
        <v>0</v>
      </c>
      <c r="I610" s="14"/>
    </row>
    <row r="611" spans="1:9" ht="12.4" hidden="1" customHeight="1">
      <c r="A611" s="13"/>
      <c r="B611" s="1"/>
      <c r="C611" s="37"/>
      <c r="D611" s="138"/>
      <c r="E611" s="139"/>
      <c r="F611" s="43" t="str">
        <f>VLOOKUP(C611,'[2]Acha Air Sales Price List'!$B$1:$D$65536,3,FALSE)</f>
        <v>first line keep open</v>
      </c>
      <c r="G611" s="21">
        <f>ROUND(IF(ISBLANK(C611),0,VLOOKUP(C611,'[2]Acha Air Sales Price List'!$B$1:$X$65536,12,FALSE)*$L$14),2)</f>
        <v>0</v>
      </c>
      <c r="H611" s="22">
        <f>ROUND(IF(ISNUMBER(B611), G611*B611, 0),5)</f>
        <v>0</v>
      </c>
      <c r="I611" s="14"/>
    </row>
    <row r="612" spans="1:9" ht="12" hidden="1" customHeight="1">
      <c r="A612" s="13"/>
      <c r="B612" s="1"/>
      <c r="C612" s="36"/>
      <c r="D612" s="138"/>
      <c r="E612" s="139"/>
      <c r="F612" s="43" t="str">
        <f>VLOOKUP(C612,'[2]Acha Air Sales Price List'!$B$1:$D$65536,3,FALSE)</f>
        <v>first line keep open</v>
      </c>
      <c r="G612" s="21">
        <f>ROUND(IF(ISBLANK(C612),0,VLOOKUP(C612,'[2]Acha Air Sales Price List'!$B$1:$X$65536,12,FALSE)*$L$14),2)</f>
        <v>0</v>
      </c>
      <c r="H612" s="22">
        <f t="shared" ref="H612:H666" si="14">ROUND(IF(ISNUMBER(B612), G612*B612, 0),5)</f>
        <v>0</v>
      </c>
      <c r="I612" s="14"/>
    </row>
    <row r="613" spans="1:9" ht="12.4" hidden="1" customHeight="1">
      <c r="A613" s="13"/>
      <c r="B613" s="1"/>
      <c r="C613" s="36"/>
      <c r="D613" s="138"/>
      <c r="E613" s="139"/>
      <c r="F613" s="43" t="str">
        <f>VLOOKUP(C613,'[2]Acha Air Sales Price List'!$B$1:$D$65536,3,FALSE)</f>
        <v>first line keep open</v>
      </c>
      <c r="G613" s="21">
        <f>ROUND(IF(ISBLANK(C613),0,VLOOKUP(C613,'[2]Acha Air Sales Price List'!$B$1:$X$65536,12,FALSE)*$L$14),2)</f>
        <v>0</v>
      </c>
      <c r="H613" s="22">
        <f t="shared" si="14"/>
        <v>0</v>
      </c>
      <c r="I613" s="14"/>
    </row>
    <row r="614" spans="1:9" ht="12.4" hidden="1" customHeight="1">
      <c r="A614" s="13"/>
      <c r="B614" s="1"/>
      <c r="C614" s="36"/>
      <c r="D614" s="138"/>
      <c r="E614" s="139"/>
      <c r="F614" s="43" t="str">
        <f>VLOOKUP(C614,'[2]Acha Air Sales Price List'!$B$1:$D$65536,3,FALSE)</f>
        <v>first line keep open</v>
      </c>
      <c r="G614" s="21">
        <f>ROUND(IF(ISBLANK(C614),0,VLOOKUP(C614,'[2]Acha Air Sales Price List'!$B$1:$X$65536,12,FALSE)*$L$14),2)</f>
        <v>0</v>
      </c>
      <c r="H614" s="22">
        <f t="shared" si="14"/>
        <v>0</v>
      </c>
      <c r="I614" s="14"/>
    </row>
    <row r="615" spans="1:9" ht="12.4" hidden="1" customHeight="1">
      <c r="A615" s="13"/>
      <c r="B615" s="1"/>
      <c r="C615" s="36"/>
      <c r="D615" s="138"/>
      <c r="E615" s="139"/>
      <c r="F615" s="43" t="str">
        <f>VLOOKUP(C615,'[2]Acha Air Sales Price List'!$B$1:$D$65536,3,FALSE)</f>
        <v>first line keep open</v>
      </c>
      <c r="G615" s="21">
        <f>ROUND(IF(ISBLANK(C615),0,VLOOKUP(C615,'[2]Acha Air Sales Price List'!$B$1:$X$65536,12,FALSE)*$L$14),2)</f>
        <v>0</v>
      </c>
      <c r="H615" s="22">
        <f t="shared" si="14"/>
        <v>0</v>
      </c>
      <c r="I615" s="14"/>
    </row>
    <row r="616" spans="1:9" ht="12.4" hidden="1" customHeight="1">
      <c r="A616" s="13"/>
      <c r="B616" s="1"/>
      <c r="C616" s="36"/>
      <c r="D616" s="138"/>
      <c r="E616" s="139"/>
      <c r="F616" s="43" t="str">
        <f>VLOOKUP(C616,'[2]Acha Air Sales Price List'!$B$1:$D$65536,3,FALSE)</f>
        <v>first line keep open</v>
      </c>
      <c r="G616" s="21">
        <f>ROUND(IF(ISBLANK(C616),0,VLOOKUP(C616,'[2]Acha Air Sales Price List'!$B$1:$X$65536,12,FALSE)*$L$14),2)</f>
        <v>0</v>
      </c>
      <c r="H616" s="22">
        <f t="shared" si="14"/>
        <v>0</v>
      </c>
      <c r="I616" s="14"/>
    </row>
    <row r="617" spans="1:9" ht="12.4" hidden="1" customHeight="1">
      <c r="A617" s="13"/>
      <c r="B617" s="1"/>
      <c r="C617" s="36"/>
      <c r="D617" s="138"/>
      <c r="E617" s="139"/>
      <c r="F617" s="43" t="str">
        <f>VLOOKUP(C617,'[2]Acha Air Sales Price List'!$B$1:$D$65536,3,FALSE)</f>
        <v>first line keep open</v>
      </c>
      <c r="G617" s="21">
        <f>ROUND(IF(ISBLANK(C617),0,VLOOKUP(C617,'[2]Acha Air Sales Price List'!$B$1:$X$65536,12,FALSE)*$L$14),2)</f>
        <v>0</v>
      </c>
      <c r="H617" s="22">
        <f t="shared" si="14"/>
        <v>0</v>
      </c>
      <c r="I617" s="14"/>
    </row>
    <row r="618" spans="1:9" ht="12.4" hidden="1" customHeight="1">
      <c r="A618" s="13"/>
      <c r="B618" s="1"/>
      <c r="C618" s="36"/>
      <c r="D618" s="138"/>
      <c r="E618" s="139"/>
      <c r="F618" s="43" t="str">
        <f>VLOOKUP(C618,'[2]Acha Air Sales Price List'!$B$1:$D$65536,3,FALSE)</f>
        <v>first line keep open</v>
      </c>
      <c r="G618" s="21">
        <f>ROUND(IF(ISBLANK(C618),0,VLOOKUP(C618,'[2]Acha Air Sales Price List'!$B$1:$X$65536,12,FALSE)*$L$14),2)</f>
        <v>0</v>
      </c>
      <c r="H618" s="22">
        <f t="shared" si="14"/>
        <v>0</v>
      </c>
      <c r="I618" s="14"/>
    </row>
    <row r="619" spans="1:9" ht="12.4" hidden="1" customHeight="1">
      <c r="A619" s="13"/>
      <c r="B619" s="1"/>
      <c r="C619" s="36"/>
      <c r="D619" s="138"/>
      <c r="E619" s="139"/>
      <c r="F619" s="43" t="str">
        <f>VLOOKUP(C619,'[2]Acha Air Sales Price List'!$B$1:$D$65536,3,FALSE)</f>
        <v>first line keep open</v>
      </c>
      <c r="G619" s="21">
        <f>ROUND(IF(ISBLANK(C619),0,VLOOKUP(C619,'[2]Acha Air Sales Price List'!$B$1:$X$65536,12,FALSE)*$L$14),2)</f>
        <v>0</v>
      </c>
      <c r="H619" s="22">
        <f t="shared" si="14"/>
        <v>0</v>
      </c>
      <c r="I619" s="14"/>
    </row>
    <row r="620" spans="1:9" ht="12.4" hidden="1" customHeight="1">
      <c r="A620" s="13"/>
      <c r="B620" s="1"/>
      <c r="C620" s="36"/>
      <c r="D620" s="138"/>
      <c r="E620" s="139"/>
      <c r="F620" s="43" t="str">
        <f>VLOOKUP(C620,'[2]Acha Air Sales Price List'!$B$1:$D$65536,3,FALSE)</f>
        <v>first line keep open</v>
      </c>
      <c r="G620" s="21">
        <f>ROUND(IF(ISBLANK(C620),0,VLOOKUP(C620,'[2]Acha Air Sales Price List'!$B$1:$X$65536,12,FALSE)*$L$14),2)</f>
        <v>0</v>
      </c>
      <c r="H620" s="22">
        <f t="shared" si="14"/>
        <v>0</v>
      </c>
      <c r="I620" s="14"/>
    </row>
    <row r="621" spans="1:9" ht="12.4" hidden="1" customHeight="1">
      <c r="A621" s="13"/>
      <c r="B621" s="1"/>
      <c r="C621" s="36"/>
      <c r="D621" s="138"/>
      <c r="E621" s="139"/>
      <c r="F621" s="43" t="str">
        <f>VLOOKUP(C621,'[2]Acha Air Sales Price List'!$B$1:$D$65536,3,FALSE)</f>
        <v>first line keep open</v>
      </c>
      <c r="G621" s="21">
        <f>ROUND(IF(ISBLANK(C621),0,VLOOKUP(C621,'[2]Acha Air Sales Price List'!$B$1:$X$65536,12,FALSE)*$L$14),2)</f>
        <v>0</v>
      </c>
      <c r="H621" s="22">
        <f t="shared" si="14"/>
        <v>0</v>
      </c>
      <c r="I621" s="14"/>
    </row>
    <row r="622" spans="1:9" ht="12.4" hidden="1" customHeight="1">
      <c r="A622" s="13"/>
      <c r="B622" s="1"/>
      <c r="C622" s="36"/>
      <c r="D622" s="138"/>
      <c r="E622" s="139"/>
      <c r="F622" s="43" t="str">
        <f>VLOOKUP(C622,'[2]Acha Air Sales Price List'!$B$1:$D$65536,3,FALSE)</f>
        <v>first line keep open</v>
      </c>
      <c r="G622" s="21">
        <f>ROUND(IF(ISBLANK(C622),0,VLOOKUP(C622,'[2]Acha Air Sales Price List'!$B$1:$X$65536,12,FALSE)*$L$14),2)</f>
        <v>0</v>
      </c>
      <c r="H622" s="22">
        <f t="shared" si="14"/>
        <v>0</v>
      </c>
      <c r="I622" s="14"/>
    </row>
    <row r="623" spans="1:9" ht="12.4" hidden="1" customHeight="1">
      <c r="A623" s="13"/>
      <c r="B623" s="1"/>
      <c r="C623" s="36"/>
      <c r="D623" s="138"/>
      <c r="E623" s="139"/>
      <c r="F623" s="43" t="str">
        <f>VLOOKUP(C623,'[2]Acha Air Sales Price List'!$B$1:$D$65536,3,FALSE)</f>
        <v>first line keep open</v>
      </c>
      <c r="G623" s="21">
        <f>ROUND(IF(ISBLANK(C623),0,VLOOKUP(C623,'[2]Acha Air Sales Price List'!$B$1:$X$65536,12,FALSE)*$L$14),2)</f>
        <v>0</v>
      </c>
      <c r="H623" s="22">
        <f t="shared" si="14"/>
        <v>0</v>
      </c>
      <c r="I623" s="14"/>
    </row>
    <row r="624" spans="1:9" ht="12.4" hidden="1" customHeight="1">
      <c r="A624" s="13"/>
      <c r="B624" s="1"/>
      <c r="C624" s="36"/>
      <c r="D624" s="138"/>
      <c r="E624" s="139"/>
      <c r="F624" s="43" t="str">
        <f>VLOOKUP(C624,'[2]Acha Air Sales Price List'!$B$1:$D$65536,3,FALSE)</f>
        <v>first line keep open</v>
      </c>
      <c r="G624" s="21">
        <f>ROUND(IF(ISBLANK(C624),0,VLOOKUP(C624,'[2]Acha Air Sales Price List'!$B$1:$X$65536,12,FALSE)*$L$14),2)</f>
        <v>0</v>
      </c>
      <c r="H624" s="22">
        <f t="shared" si="14"/>
        <v>0</v>
      </c>
      <c r="I624" s="14"/>
    </row>
    <row r="625" spans="1:9" ht="12.4" hidden="1" customHeight="1">
      <c r="A625" s="13"/>
      <c r="B625" s="1"/>
      <c r="C625" s="36"/>
      <c r="D625" s="138"/>
      <c r="E625" s="139"/>
      <c r="F625" s="43" t="str">
        <f>VLOOKUP(C625,'[2]Acha Air Sales Price List'!$B$1:$D$65536,3,FALSE)</f>
        <v>first line keep open</v>
      </c>
      <c r="G625" s="21">
        <f>ROUND(IF(ISBLANK(C625),0,VLOOKUP(C625,'[2]Acha Air Sales Price List'!$B$1:$X$65536,12,FALSE)*$L$14),2)</f>
        <v>0</v>
      </c>
      <c r="H625" s="22">
        <f t="shared" si="14"/>
        <v>0</v>
      </c>
      <c r="I625" s="14"/>
    </row>
    <row r="626" spans="1:9" ht="12.4" hidden="1" customHeight="1">
      <c r="A626" s="13"/>
      <c r="B626" s="1"/>
      <c r="C626" s="36"/>
      <c r="D626" s="138"/>
      <c r="E626" s="139"/>
      <c r="F626" s="43" t="str">
        <f>VLOOKUP(C626,'[2]Acha Air Sales Price List'!$B$1:$D$65536,3,FALSE)</f>
        <v>first line keep open</v>
      </c>
      <c r="G626" s="21">
        <f>ROUND(IF(ISBLANK(C626),0,VLOOKUP(C626,'[2]Acha Air Sales Price List'!$B$1:$X$65536,12,FALSE)*$L$14),2)</f>
        <v>0</v>
      </c>
      <c r="H626" s="22">
        <f t="shared" si="14"/>
        <v>0</v>
      </c>
      <c r="I626" s="14"/>
    </row>
    <row r="627" spans="1:9" ht="12.4" hidden="1" customHeight="1">
      <c r="A627" s="13"/>
      <c r="B627" s="1"/>
      <c r="C627" s="37"/>
      <c r="D627" s="138"/>
      <c r="E627" s="139"/>
      <c r="F627" s="43" t="str">
        <f>VLOOKUP(C627,'[2]Acha Air Sales Price List'!$B$1:$D$65536,3,FALSE)</f>
        <v>first line keep open</v>
      </c>
      <c r="G627" s="21">
        <f>ROUND(IF(ISBLANK(C627),0,VLOOKUP(C627,'[2]Acha Air Sales Price List'!$B$1:$X$65536,12,FALSE)*$L$14),2)</f>
        <v>0</v>
      </c>
      <c r="H627" s="22">
        <f t="shared" si="14"/>
        <v>0</v>
      </c>
      <c r="I627" s="14"/>
    </row>
    <row r="628" spans="1:9" ht="12.4" hidden="1" customHeight="1">
      <c r="A628" s="13"/>
      <c r="B628" s="1"/>
      <c r="C628" s="37"/>
      <c r="D628" s="138"/>
      <c r="E628" s="139"/>
      <c r="F628" s="43" t="str">
        <f>VLOOKUP(C628,'[2]Acha Air Sales Price List'!$B$1:$D$65536,3,FALSE)</f>
        <v>first line keep open</v>
      </c>
      <c r="G628" s="21">
        <f>ROUND(IF(ISBLANK(C628),0,VLOOKUP(C628,'[2]Acha Air Sales Price List'!$B$1:$X$65536,12,FALSE)*$L$14),2)</f>
        <v>0</v>
      </c>
      <c r="H628" s="22">
        <f t="shared" si="14"/>
        <v>0</v>
      </c>
      <c r="I628" s="14"/>
    </row>
    <row r="629" spans="1:9" ht="12.4" hidden="1" customHeight="1">
      <c r="A629" s="13"/>
      <c r="B629" s="1"/>
      <c r="C629" s="36"/>
      <c r="D629" s="138"/>
      <c r="E629" s="139"/>
      <c r="F629" s="43" t="str">
        <f>VLOOKUP(C629,'[2]Acha Air Sales Price List'!$B$1:$D$65536,3,FALSE)</f>
        <v>first line keep open</v>
      </c>
      <c r="G629" s="21">
        <f>ROUND(IF(ISBLANK(C629),0,VLOOKUP(C629,'[2]Acha Air Sales Price List'!$B$1:$X$65536,12,FALSE)*$L$14),2)</f>
        <v>0</v>
      </c>
      <c r="H629" s="22">
        <f t="shared" si="14"/>
        <v>0</v>
      </c>
      <c r="I629" s="14"/>
    </row>
    <row r="630" spans="1:9" ht="12.4" hidden="1" customHeight="1">
      <c r="A630" s="13"/>
      <c r="B630" s="1"/>
      <c r="C630" s="36"/>
      <c r="D630" s="138"/>
      <c r="E630" s="139"/>
      <c r="F630" s="43" t="str">
        <f>VLOOKUP(C630,'[2]Acha Air Sales Price List'!$B$1:$D$65536,3,FALSE)</f>
        <v>first line keep open</v>
      </c>
      <c r="G630" s="21">
        <f>ROUND(IF(ISBLANK(C630),0,VLOOKUP(C630,'[2]Acha Air Sales Price List'!$B$1:$X$65536,12,FALSE)*$L$14),2)</f>
        <v>0</v>
      </c>
      <c r="H630" s="22">
        <f t="shared" si="14"/>
        <v>0</v>
      </c>
      <c r="I630" s="14"/>
    </row>
    <row r="631" spans="1:9" ht="12.4" hidden="1" customHeight="1">
      <c r="A631" s="13"/>
      <c r="B631" s="1"/>
      <c r="C631" s="36"/>
      <c r="D631" s="138"/>
      <c r="E631" s="139"/>
      <c r="F631" s="43" t="str">
        <f>VLOOKUP(C631,'[2]Acha Air Sales Price List'!$B$1:$D$65536,3,FALSE)</f>
        <v>first line keep open</v>
      </c>
      <c r="G631" s="21">
        <f>ROUND(IF(ISBLANK(C631),0,VLOOKUP(C631,'[2]Acha Air Sales Price List'!$B$1:$X$65536,12,FALSE)*$L$14),2)</f>
        <v>0</v>
      </c>
      <c r="H631" s="22">
        <f t="shared" si="14"/>
        <v>0</v>
      </c>
      <c r="I631" s="14"/>
    </row>
    <row r="632" spans="1:9" ht="12.4" hidden="1" customHeight="1">
      <c r="A632" s="13"/>
      <c r="B632" s="1"/>
      <c r="C632" s="36"/>
      <c r="D632" s="138"/>
      <c r="E632" s="139"/>
      <c r="F632" s="43" t="str">
        <f>VLOOKUP(C632,'[2]Acha Air Sales Price List'!$B$1:$D$65536,3,FALSE)</f>
        <v>first line keep open</v>
      </c>
      <c r="G632" s="21">
        <f>ROUND(IF(ISBLANK(C632),0,VLOOKUP(C632,'[2]Acha Air Sales Price List'!$B$1:$X$65536,12,FALSE)*$L$14),2)</f>
        <v>0</v>
      </c>
      <c r="H632" s="22">
        <f t="shared" si="14"/>
        <v>0</v>
      </c>
      <c r="I632" s="14"/>
    </row>
    <row r="633" spans="1:9" ht="12.4" hidden="1" customHeight="1">
      <c r="A633" s="13"/>
      <c r="B633" s="1"/>
      <c r="C633" s="36"/>
      <c r="D633" s="138"/>
      <c r="E633" s="139"/>
      <c r="F633" s="43" t="str">
        <f>VLOOKUP(C633,'[2]Acha Air Sales Price List'!$B$1:$D$65536,3,FALSE)</f>
        <v>first line keep open</v>
      </c>
      <c r="G633" s="21">
        <f>ROUND(IF(ISBLANK(C633),0,VLOOKUP(C633,'[2]Acha Air Sales Price List'!$B$1:$X$65536,12,FALSE)*$L$14),2)</f>
        <v>0</v>
      </c>
      <c r="H633" s="22">
        <f t="shared" si="14"/>
        <v>0</v>
      </c>
      <c r="I633" s="14"/>
    </row>
    <row r="634" spans="1:9" ht="12.4" hidden="1" customHeight="1">
      <c r="A634" s="13"/>
      <c r="B634" s="1"/>
      <c r="C634" s="36"/>
      <c r="D634" s="138"/>
      <c r="E634" s="139"/>
      <c r="F634" s="43" t="str">
        <f>VLOOKUP(C634,'[2]Acha Air Sales Price List'!$B$1:$D$65536,3,FALSE)</f>
        <v>first line keep open</v>
      </c>
      <c r="G634" s="21">
        <f>ROUND(IF(ISBLANK(C634),0,VLOOKUP(C634,'[2]Acha Air Sales Price List'!$B$1:$X$65536,12,FALSE)*$L$14),2)</f>
        <v>0</v>
      </c>
      <c r="H634" s="22">
        <f t="shared" si="14"/>
        <v>0</v>
      </c>
      <c r="I634" s="14"/>
    </row>
    <row r="635" spans="1:9" ht="12.4" hidden="1" customHeight="1">
      <c r="A635" s="13"/>
      <c r="B635" s="1"/>
      <c r="C635" s="36"/>
      <c r="D635" s="138"/>
      <c r="E635" s="139"/>
      <c r="F635" s="43" t="str">
        <f>VLOOKUP(C635,'[2]Acha Air Sales Price List'!$B$1:$D$65536,3,FALSE)</f>
        <v>first line keep open</v>
      </c>
      <c r="G635" s="21">
        <f>ROUND(IF(ISBLANK(C635),0,VLOOKUP(C635,'[2]Acha Air Sales Price List'!$B$1:$X$65536,12,FALSE)*$L$14),2)</f>
        <v>0</v>
      </c>
      <c r="H635" s="22">
        <f t="shared" si="14"/>
        <v>0</v>
      </c>
      <c r="I635" s="14"/>
    </row>
    <row r="636" spans="1:9" ht="12.4" hidden="1" customHeight="1">
      <c r="A636" s="13"/>
      <c r="B636" s="1"/>
      <c r="C636" s="36"/>
      <c r="D636" s="138"/>
      <c r="E636" s="139"/>
      <c r="F636" s="43" t="str">
        <f>VLOOKUP(C636,'[2]Acha Air Sales Price List'!$B$1:$D$65536,3,FALSE)</f>
        <v>first line keep open</v>
      </c>
      <c r="G636" s="21">
        <f>ROUND(IF(ISBLANK(C636),0,VLOOKUP(C636,'[2]Acha Air Sales Price List'!$B$1:$X$65536,12,FALSE)*$L$14),2)</f>
        <v>0</v>
      </c>
      <c r="H636" s="22">
        <f t="shared" si="14"/>
        <v>0</v>
      </c>
      <c r="I636" s="14"/>
    </row>
    <row r="637" spans="1:9" ht="12.4" hidden="1" customHeight="1">
      <c r="A637" s="13"/>
      <c r="B637" s="1"/>
      <c r="C637" s="36"/>
      <c r="D637" s="138"/>
      <c r="E637" s="139"/>
      <c r="F637" s="43" t="str">
        <f>VLOOKUP(C637,'[2]Acha Air Sales Price List'!$B$1:$D$65536,3,FALSE)</f>
        <v>first line keep open</v>
      </c>
      <c r="G637" s="21">
        <f>ROUND(IF(ISBLANK(C637),0,VLOOKUP(C637,'[2]Acha Air Sales Price List'!$B$1:$X$65536,12,FALSE)*$L$14),2)</f>
        <v>0</v>
      </c>
      <c r="H637" s="22">
        <f t="shared" si="14"/>
        <v>0</v>
      </c>
      <c r="I637" s="14"/>
    </row>
    <row r="638" spans="1:9" ht="12.4" hidden="1" customHeight="1">
      <c r="A638" s="13"/>
      <c r="B638" s="1"/>
      <c r="C638" s="36"/>
      <c r="D638" s="138"/>
      <c r="E638" s="139"/>
      <c r="F638" s="43" t="str">
        <f>VLOOKUP(C638,'[2]Acha Air Sales Price List'!$B$1:$D$65536,3,FALSE)</f>
        <v>first line keep open</v>
      </c>
      <c r="G638" s="21">
        <f>ROUND(IF(ISBLANK(C638),0,VLOOKUP(C638,'[2]Acha Air Sales Price List'!$B$1:$X$65536,12,FALSE)*$L$14),2)</f>
        <v>0</v>
      </c>
      <c r="H638" s="22">
        <f t="shared" si="14"/>
        <v>0</v>
      </c>
      <c r="I638" s="14"/>
    </row>
    <row r="639" spans="1:9" ht="12.4" hidden="1" customHeight="1">
      <c r="A639" s="13"/>
      <c r="B639" s="1"/>
      <c r="C639" s="37"/>
      <c r="D639" s="138"/>
      <c r="E639" s="139"/>
      <c r="F639" s="43" t="str">
        <f>VLOOKUP(C639,'[2]Acha Air Sales Price List'!$B$1:$D$65536,3,FALSE)</f>
        <v>first line keep open</v>
      </c>
      <c r="G639" s="21">
        <f>ROUND(IF(ISBLANK(C639),0,VLOOKUP(C639,'[2]Acha Air Sales Price List'!$B$1:$X$65536,12,FALSE)*$L$14),2)</f>
        <v>0</v>
      </c>
      <c r="H639" s="22">
        <f t="shared" si="14"/>
        <v>0</v>
      </c>
      <c r="I639" s="14"/>
    </row>
    <row r="640" spans="1:9" ht="12" hidden="1" customHeight="1">
      <c r="A640" s="13"/>
      <c r="B640" s="1"/>
      <c r="C640" s="36"/>
      <c r="D640" s="138"/>
      <c r="E640" s="139"/>
      <c r="F640" s="43" t="str">
        <f>VLOOKUP(C640,'[2]Acha Air Sales Price List'!$B$1:$D$65536,3,FALSE)</f>
        <v>first line keep open</v>
      </c>
      <c r="G640" s="21">
        <f>ROUND(IF(ISBLANK(C640),0,VLOOKUP(C640,'[2]Acha Air Sales Price List'!$B$1:$X$65536,12,FALSE)*$L$14),2)</f>
        <v>0</v>
      </c>
      <c r="H640" s="22">
        <f t="shared" si="14"/>
        <v>0</v>
      </c>
      <c r="I640" s="14"/>
    </row>
    <row r="641" spans="1:9" ht="12.4" hidden="1" customHeight="1">
      <c r="A641" s="13"/>
      <c r="B641" s="1"/>
      <c r="C641" s="36"/>
      <c r="D641" s="138"/>
      <c r="E641" s="139"/>
      <c r="F641" s="43" t="str">
        <f>VLOOKUP(C641,'[2]Acha Air Sales Price List'!$B$1:$D$65536,3,FALSE)</f>
        <v>first line keep open</v>
      </c>
      <c r="G641" s="21">
        <f>ROUND(IF(ISBLANK(C641),0,VLOOKUP(C641,'[2]Acha Air Sales Price List'!$B$1:$X$65536,12,FALSE)*$L$14),2)</f>
        <v>0</v>
      </c>
      <c r="H641" s="22">
        <f t="shared" si="14"/>
        <v>0</v>
      </c>
      <c r="I641" s="14"/>
    </row>
    <row r="642" spans="1:9" ht="12.4" hidden="1" customHeight="1">
      <c r="A642" s="13"/>
      <c r="B642" s="1"/>
      <c r="C642" s="36"/>
      <c r="D642" s="138"/>
      <c r="E642" s="139"/>
      <c r="F642" s="43" t="str">
        <f>VLOOKUP(C642,'[2]Acha Air Sales Price List'!$B$1:$D$65536,3,FALSE)</f>
        <v>first line keep open</v>
      </c>
      <c r="G642" s="21">
        <f>ROUND(IF(ISBLANK(C642),0,VLOOKUP(C642,'[2]Acha Air Sales Price List'!$B$1:$X$65536,12,FALSE)*$L$14),2)</f>
        <v>0</v>
      </c>
      <c r="H642" s="22">
        <f t="shared" si="14"/>
        <v>0</v>
      </c>
      <c r="I642" s="14"/>
    </row>
    <row r="643" spans="1:9" ht="12.4" hidden="1" customHeight="1">
      <c r="A643" s="13"/>
      <c r="B643" s="1"/>
      <c r="C643" s="36"/>
      <c r="D643" s="138"/>
      <c r="E643" s="139"/>
      <c r="F643" s="43" t="str">
        <f>VLOOKUP(C643,'[2]Acha Air Sales Price List'!$B$1:$D$65536,3,FALSE)</f>
        <v>first line keep open</v>
      </c>
      <c r="G643" s="21">
        <f>ROUND(IF(ISBLANK(C643),0,VLOOKUP(C643,'[2]Acha Air Sales Price List'!$B$1:$X$65536,12,FALSE)*$L$14),2)</f>
        <v>0</v>
      </c>
      <c r="H643" s="22">
        <f t="shared" si="14"/>
        <v>0</v>
      </c>
      <c r="I643" s="14"/>
    </row>
    <row r="644" spans="1:9" ht="12.4" hidden="1" customHeight="1">
      <c r="A644" s="13"/>
      <c r="B644" s="1"/>
      <c r="C644" s="36"/>
      <c r="D644" s="138"/>
      <c r="E644" s="139"/>
      <c r="F644" s="43" t="str">
        <f>VLOOKUP(C644,'[2]Acha Air Sales Price List'!$B$1:$D$65536,3,FALSE)</f>
        <v>first line keep open</v>
      </c>
      <c r="G644" s="21">
        <f>ROUND(IF(ISBLANK(C644),0,VLOOKUP(C644,'[2]Acha Air Sales Price List'!$B$1:$X$65536,12,FALSE)*$L$14),2)</f>
        <v>0</v>
      </c>
      <c r="H644" s="22">
        <f t="shared" si="14"/>
        <v>0</v>
      </c>
      <c r="I644" s="14"/>
    </row>
    <row r="645" spans="1:9" ht="12.4" hidden="1" customHeight="1">
      <c r="A645" s="13"/>
      <c r="B645" s="1"/>
      <c r="C645" s="36"/>
      <c r="D645" s="138"/>
      <c r="E645" s="139"/>
      <c r="F645" s="43" t="str">
        <f>VLOOKUP(C645,'[2]Acha Air Sales Price List'!$B$1:$D$65536,3,FALSE)</f>
        <v>first line keep open</v>
      </c>
      <c r="G645" s="21">
        <f>ROUND(IF(ISBLANK(C645),0,VLOOKUP(C645,'[2]Acha Air Sales Price List'!$B$1:$X$65536,12,FALSE)*$L$14),2)</f>
        <v>0</v>
      </c>
      <c r="H645" s="22">
        <f t="shared" si="14"/>
        <v>0</v>
      </c>
      <c r="I645" s="14"/>
    </row>
    <row r="646" spans="1:9" ht="12.4" hidden="1" customHeight="1">
      <c r="A646" s="13"/>
      <c r="B646" s="1"/>
      <c r="C646" s="36"/>
      <c r="D646" s="138"/>
      <c r="E646" s="139"/>
      <c r="F646" s="43" t="str">
        <f>VLOOKUP(C646,'[2]Acha Air Sales Price List'!$B$1:$D$65536,3,FALSE)</f>
        <v>first line keep open</v>
      </c>
      <c r="G646" s="21">
        <f>ROUND(IF(ISBLANK(C646),0,VLOOKUP(C646,'[2]Acha Air Sales Price List'!$B$1:$X$65536,12,FALSE)*$L$14),2)</f>
        <v>0</v>
      </c>
      <c r="H646" s="22">
        <f t="shared" si="14"/>
        <v>0</v>
      </c>
      <c r="I646" s="14"/>
    </row>
    <row r="647" spans="1:9" ht="12.4" hidden="1" customHeight="1">
      <c r="A647" s="13"/>
      <c r="B647" s="1"/>
      <c r="C647" s="36"/>
      <c r="D647" s="138"/>
      <c r="E647" s="139"/>
      <c r="F647" s="43" t="str">
        <f>VLOOKUP(C647,'[2]Acha Air Sales Price List'!$B$1:$D$65536,3,FALSE)</f>
        <v>first line keep open</v>
      </c>
      <c r="G647" s="21">
        <f>ROUND(IF(ISBLANK(C647),0,VLOOKUP(C647,'[2]Acha Air Sales Price List'!$B$1:$X$65536,12,FALSE)*$L$14),2)</f>
        <v>0</v>
      </c>
      <c r="H647" s="22">
        <f t="shared" si="14"/>
        <v>0</v>
      </c>
      <c r="I647" s="14"/>
    </row>
    <row r="648" spans="1:9" ht="12.4" hidden="1" customHeight="1">
      <c r="A648" s="13"/>
      <c r="B648" s="1"/>
      <c r="C648" s="36"/>
      <c r="D648" s="138"/>
      <c r="E648" s="139"/>
      <c r="F648" s="43" t="str">
        <f>VLOOKUP(C648,'[2]Acha Air Sales Price List'!$B$1:$D$65536,3,FALSE)</f>
        <v>first line keep open</v>
      </c>
      <c r="G648" s="21">
        <f>ROUND(IF(ISBLANK(C648),0,VLOOKUP(C648,'[2]Acha Air Sales Price List'!$B$1:$X$65536,12,FALSE)*$L$14),2)</f>
        <v>0</v>
      </c>
      <c r="H648" s="22">
        <f t="shared" si="14"/>
        <v>0</v>
      </c>
      <c r="I648" s="14"/>
    </row>
    <row r="649" spans="1:9" ht="12.4" hidden="1" customHeight="1">
      <c r="A649" s="13"/>
      <c r="B649" s="1"/>
      <c r="C649" s="36"/>
      <c r="D649" s="138"/>
      <c r="E649" s="139"/>
      <c r="F649" s="43" t="str">
        <f>VLOOKUP(C649,'[2]Acha Air Sales Price List'!$B$1:$D$65536,3,FALSE)</f>
        <v>first line keep open</v>
      </c>
      <c r="G649" s="21">
        <f>ROUND(IF(ISBLANK(C649),0,VLOOKUP(C649,'[2]Acha Air Sales Price List'!$B$1:$X$65536,12,FALSE)*$L$14),2)</f>
        <v>0</v>
      </c>
      <c r="H649" s="22">
        <f t="shared" si="14"/>
        <v>0</v>
      </c>
      <c r="I649" s="14"/>
    </row>
    <row r="650" spans="1:9" ht="12.4" hidden="1" customHeight="1">
      <c r="A650" s="13"/>
      <c r="B650" s="1"/>
      <c r="C650" s="36"/>
      <c r="D650" s="138"/>
      <c r="E650" s="139"/>
      <c r="F650" s="43" t="str">
        <f>VLOOKUP(C650,'[2]Acha Air Sales Price List'!$B$1:$D$65536,3,FALSE)</f>
        <v>first line keep open</v>
      </c>
      <c r="G650" s="21">
        <f>ROUND(IF(ISBLANK(C650),0,VLOOKUP(C650,'[2]Acha Air Sales Price List'!$B$1:$X$65536,12,FALSE)*$L$14),2)</f>
        <v>0</v>
      </c>
      <c r="H650" s="22">
        <f t="shared" si="14"/>
        <v>0</v>
      </c>
      <c r="I650" s="14"/>
    </row>
    <row r="651" spans="1:9" ht="12.4" hidden="1" customHeight="1">
      <c r="A651" s="13"/>
      <c r="B651" s="1"/>
      <c r="C651" s="36"/>
      <c r="D651" s="138"/>
      <c r="E651" s="139"/>
      <c r="F651" s="43" t="str">
        <f>VLOOKUP(C651,'[2]Acha Air Sales Price List'!$B$1:$D$65536,3,FALSE)</f>
        <v>first line keep open</v>
      </c>
      <c r="G651" s="21">
        <f>ROUND(IF(ISBLANK(C651),0,VLOOKUP(C651,'[2]Acha Air Sales Price List'!$B$1:$X$65536,12,FALSE)*$L$14),2)</f>
        <v>0</v>
      </c>
      <c r="H651" s="22">
        <f t="shared" si="14"/>
        <v>0</v>
      </c>
      <c r="I651" s="14"/>
    </row>
    <row r="652" spans="1:9" ht="12.4" hidden="1" customHeight="1">
      <c r="A652" s="13"/>
      <c r="B652" s="1"/>
      <c r="C652" s="36"/>
      <c r="D652" s="138"/>
      <c r="E652" s="139"/>
      <c r="F652" s="43" t="str">
        <f>VLOOKUP(C652,'[2]Acha Air Sales Price List'!$B$1:$D$65536,3,FALSE)</f>
        <v>first line keep open</v>
      </c>
      <c r="G652" s="21">
        <f>ROUND(IF(ISBLANK(C652),0,VLOOKUP(C652,'[2]Acha Air Sales Price List'!$B$1:$X$65536,12,FALSE)*$L$14),2)</f>
        <v>0</v>
      </c>
      <c r="H652" s="22">
        <f t="shared" si="14"/>
        <v>0</v>
      </c>
      <c r="I652" s="14"/>
    </row>
    <row r="653" spans="1:9" ht="12.4" hidden="1" customHeight="1">
      <c r="A653" s="13"/>
      <c r="B653" s="1"/>
      <c r="C653" s="36"/>
      <c r="D653" s="138"/>
      <c r="E653" s="139"/>
      <c r="F653" s="43" t="str">
        <f>VLOOKUP(C653,'[2]Acha Air Sales Price List'!$B$1:$D$65536,3,FALSE)</f>
        <v>first line keep open</v>
      </c>
      <c r="G653" s="21">
        <f>ROUND(IF(ISBLANK(C653),0,VLOOKUP(C653,'[2]Acha Air Sales Price List'!$B$1:$X$65536,12,FALSE)*$L$14),2)</f>
        <v>0</v>
      </c>
      <c r="H653" s="22">
        <f t="shared" si="14"/>
        <v>0</v>
      </c>
      <c r="I653" s="14"/>
    </row>
    <row r="654" spans="1:9" ht="12.4" hidden="1" customHeight="1">
      <c r="A654" s="13"/>
      <c r="B654" s="1"/>
      <c r="C654" s="36"/>
      <c r="D654" s="138"/>
      <c r="E654" s="139"/>
      <c r="F654" s="43" t="str">
        <f>VLOOKUP(C654,'[2]Acha Air Sales Price List'!$B$1:$D$65536,3,FALSE)</f>
        <v>first line keep open</v>
      </c>
      <c r="G654" s="21">
        <f>ROUND(IF(ISBLANK(C654),0,VLOOKUP(C654,'[2]Acha Air Sales Price List'!$B$1:$X$65536,12,FALSE)*$L$14),2)</f>
        <v>0</v>
      </c>
      <c r="H654" s="22">
        <f t="shared" si="14"/>
        <v>0</v>
      </c>
      <c r="I654" s="14"/>
    </row>
    <row r="655" spans="1:9" ht="12.4" hidden="1" customHeight="1">
      <c r="A655" s="13"/>
      <c r="B655" s="1"/>
      <c r="C655" s="36"/>
      <c r="D655" s="138"/>
      <c r="E655" s="139"/>
      <c r="F655" s="43" t="str">
        <f>VLOOKUP(C655,'[2]Acha Air Sales Price List'!$B$1:$D$65536,3,FALSE)</f>
        <v>first line keep open</v>
      </c>
      <c r="G655" s="21">
        <f>ROUND(IF(ISBLANK(C655),0,VLOOKUP(C655,'[2]Acha Air Sales Price List'!$B$1:$X$65536,12,FALSE)*$L$14),2)</f>
        <v>0</v>
      </c>
      <c r="H655" s="22">
        <f t="shared" si="14"/>
        <v>0</v>
      </c>
      <c r="I655" s="14"/>
    </row>
    <row r="656" spans="1:9" ht="12.4" hidden="1" customHeight="1">
      <c r="A656" s="13"/>
      <c r="B656" s="1"/>
      <c r="C656" s="36"/>
      <c r="D656" s="138"/>
      <c r="E656" s="139"/>
      <c r="F656" s="43" t="str">
        <f>VLOOKUP(C656,'[2]Acha Air Sales Price List'!$B$1:$D$65536,3,FALSE)</f>
        <v>first line keep open</v>
      </c>
      <c r="G656" s="21">
        <f>ROUND(IF(ISBLANK(C656),0,VLOOKUP(C656,'[2]Acha Air Sales Price List'!$B$1:$X$65536,12,FALSE)*$L$14),2)</f>
        <v>0</v>
      </c>
      <c r="H656" s="22">
        <f t="shared" si="14"/>
        <v>0</v>
      </c>
      <c r="I656" s="14"/>
    </row>
    <row r="657" spans="1:9" ht="12.4" hidden="1" customHeight="1">
      <c r="A657" s="13"/>
      <c r="B657" s="1"/>
      <c r="C657" s="36"/>
      <c r="D657" s="138"/>
      <c r="E657" s="139"/>
      <c r="F657" s="43" t="str">
        <f>VLOOKUP(C657,'[2]Acha Air Sales Price List'!$B$1:$D$65536,3,FALSE)</f>
        <v>first line keep open</v>
      </c>
      <c r="G657" s="21">
        <f>ROUND(IF(ISBLANK(C657),0,VLOOKUP(C657,'[2]Acha Air Sales Price List'!$B$1:$X$65536,12,FALSE)*$L$14),2)</f>
        <v>0</v>
      </c>
      <c r="H657" s="22">
        <f t="shared" si="14"/>
        <v>0</v>
      </c>
      <c r="I657" s="14"/>
    </row>
    <row r="658" spans="1:9" ht="12.4" hidden="1" customHeight="1">
      <c r="A658" s="13"/>
      <c r="B658" s="1"/>
      <c r="C658" s="36"/>
      <c r="D658" s="138"/>
      <c r="E658" s="139"/>
      <c r="F658" s="43" t="str">
        <f>VLOOKUP(C658,'[2]Acha Air Sales Price List'!$B$1:$D$65536,3,FALSE)</f>
        <v>first line keep open</v>
      </c>
      <c r="G658" s="21">
        <f>ROUND(IF(ISBLANK(C658),0,VLOOKUP(C658,'[2]Acha Air Sales Price List'!$B$1:$X$65536,12,FALSE)*$L$14),2)</f>
        <v>0</v>
      </c>
      <c r="H658" s="22">
        <f t="shared" si="14"/>
        <v>0</v>
      </c>
      <c r="I658" s="14"/>
    </row>
    <row r="659" spans="1:9" ht="12.4" hidden="1" customHeight="1">
      <c r="A659" s="13"/>
      <c r="B659" s="1"/>
      <c r="C659" s="36"/>
      <c r="D659" s="138"/>
      <c r="E659" s="139"/>
      <c r="F659" s="43" t="str">
        <f>VLOOKUP(C659,'[2]Acha Air Sales Price List'!$B$1:$D$65536,3,FALSE)</f>
        <v>first line keep open</v>
      </c>
      <c r="G659" s="21">
        <f>ROUND(IF(ISBLANK(C659),0,VLOOKUP(C659,'[2]Acha Air Sales Price List'!$B$1:$X$65536,12,FALSE)*$L$14),2)</f>
        <v>0</v>
      </c>
      <c r="H659" s="22">
        <f t="shared" si="14"/>
        <v>0</v>
      </c>
      <c r="I659" s="14"/>
    </row>
    <row r="660" spans="1:9" ht="12.4" hidden="1" customHeight="1">
      <c r="A660" s="13"/>
      <c r="B660" s="1"/>
      <c r="C660" s="36"/>
      <c r="D660" s="138"/>
      <c r="E660" s="139"/>
      <c r="F660" s="43" t="str">
        <f>VLOOKUP(C660,'[2]Acha Air Sales Price List'!$B$1:$D$65536,3,FALSE)</f>
        <v>first line keep open</v>
      </c>
      <c r="G660" s="21">
        <f>ROUND(IF(ISBLANK(C660),0,VLOOKUP(C660,'[2]Acha Air Sales Price List'!$B$1:$X$65536,12,FALSE)*$L$14),2)</f>
        <v>0</v>
      </c>
      <c r="H660" s="22">
        <f t="shared" si="14"/>
        <v>0</v>
      </c>
      <c r="I660" s="14"/>
    </row>
    <row r="661" spans="1:9" ht="12.4" hidden="1" customHeight="1">
      <c r="A661" s="13"/>
      <c r="B661" s="1"/>
      <c r="C661" s="36"/>
      <c r="D661" s="138"/>
      <c r="E661" s="139"/>
      <c r="F661" s="43" t="str">
        <f>VLOOKUP(C661,'[2]Acha Air Sales Price List'!$B$1:$D$65536,3,FALSE)</f>
        <v>first line keep open</v>
      </c>
      <c r="G661" s="21">
        <f>ROUND(IF(ISBLANK(C661),0,VLOOKUP(C661,'[2]Acha Air Sales Price List'!$B$1:$X$65536,12,FALSE)*$L$14),2)</f>
        <v>0</v>
      </c>
      <c r="H661" s="22">
        <f t="shared" si="14"/>
        <v>0</v>
      </c>
      <c r="I661" s="14"/>
    </row>
    <row r="662" spans="1:9" ht="12.4" hidden="1" customHeight="1">
      <c r="A662" s="13"/>
      <c r="B662" s="1"/>
      <c r="C662" s="36"/>
      <c r="D662" s="138"/>
      <c r="E662" s="139"/>
      <c r="F662" s="43" t="str">
        <f>VLOOKUP(C662,'[2]Acha Air Sales Price List'!$B$1:$D$65536,3,FALSE)</f>
        <v>first line keep open</v>
      </c>
      <c r="G662" s="21">
        <f>ROUND(IF(ISBLANK(C662),0,VLOOKUP(C662,'[2]Acha Air Sales Price List'!$B$1:$X$65536,12,FALSE)*$L$14),2)</f>
        <v>0</v>
      </c>
      <c r="H662" s="22">
        <f t="shared" si="14"/>
        <v>0</v>
      </c>
      <c r="I662" s="14"/>
    </row>
    <row r="663" spans="1:9" ht="12.4" hidden="1" customHeight="1">
      <c r="A663" s="13"/>
      <c r="B663" s="1"/>
      <c r="C663" s="36"/>
      <c r="D663" s="138"/>
      <c r="E663" s="139"/>
      <c r="F663" s="43" t="str">
        <f>VLOOKUP(C663,'[2]Acha Air Sales Price List'!$B$1:$D$65536,3,FALSE)</f>
        <v>first line keep open</v>
      </c>
      <c r="G663" s="21">
        <f>ROUND(IF(ISBLANK(C663),0,VLOOKUP(C663,'[2]Acha Air Sales Price List'!$B$1:$X$65536,12,FALSE)*$L$14),2)</f>
        <v>0</v>
      </c>
      <c r="H663" s="22">
        <f t="shared" si="14"/>
        <v>0</v>
      </c>
      <c r="I663" s="14"/>
    </row>
    <row r="664" spans="1:9" ht="12.4" hidden="1" customHeight="1">
      <c r="A664" s="13"/>
      <c r="B664" s="1"/>
      <c r="C664" s="36"/>
      <c r="D664" s="138"/>
      <c r="E664" s="139"/>
      <c r="F664" s="43" t="str">
        <f>VLOOKUP(C664,'[2]Acha Air Sales Price List'!$B$1:$D$65536,3,FALSE)</f>
        <v>first line keep open</v>
      </c>
      <c r="G664" s="21">
        <f>ROUND(IF(ISBLANK(C664),0,VLOOKUP(C664,'[2]Acha Air Sales Price List'!$B$1:$X$65536,12,FALSE)*$L$14),2)</f>
        <v>0</v>
      </c>
      <c r="H664" s="22">
        <f t="shared" si="14"/>
        <v>0</v>
      </c>
      <c r="I664" s="14"/>
    </row>
    <row r="665" spans="1:9" ht="12.4" hidden="1" customHeight="1">
      <c r="A665" s="13"/>
      <c r="B665" s="1"/>
      <c r="C665" s="36"/>
      <c r="D665" s="138"/>
      <c r="E665" s="139"/>
      <c r="F665" s="43" t="str">
        <f>VLOOKUP(C665,'[2]Acha Air Sales Price List'!$B$1:$D$65536,3,FALSE)</f>
        <v>first line keep open</v>
      </c>
      <c r="G665" s="21">
        <f>ROUND(IF(ISBLANK(C665),0,VLOOKUP(C665,'[2]Acha Air Sales Price List'!$B$1:$X$65536,12,FALSE)*$L$14),2)</f>
        <v>0</v>
      </c>
      <c r="H665" s="22">
        <f t="shared" si="14"/>
        <v>0</v>
      </c>
      <c r="I665" s="14"/>
    </row>
    <row r="666" spans="1:9" ht="12.4" hidden="1" customHeight="1">
      <c r="A666" s="13"/>
      <c r="B666" s="1"/>
      <c r="C666" s="36"/>
      <c r="D666" s="138"/>
      <c r="E666" s="139"/>
      <c r="F666" s="43" t="str">
        <f>VLOOKUP(C666,'[2]Acha Air Sales Price List'!$B$1:$D$65536,3,FALSE)</f>
        <v>first line keep open</v>
      </c>
      <c r="G666" s="21">
        <f>ROUND(IF(ISBLANK(C666),0,VLOOKUP(C666,'[2]Acha Air Sales Price List'!$B$1:$X$65536,12,FALSE)*$L$14),2)</f>
        <v>0</v>
      </c>
      <c r="H666" s="22">
        <f t="shared" si="14"/>
        <v>0</v>
      </c>
      <c r="I666" s="14"/>
    </row>
    <row r="667" spans="1:9" ht="12.4" hidden="1" customHeight="1">
      <c r="A667" s="13"/>
      <c r="B667" s="1"/>
      <c r="C667" s="37"/>
      <c r="D667" s="138"/>
      <c r="E667" s="139"/>
      <c r="F667" s="43" t="str">
        <f>VLOOKUP(C667,'[2]Acha Air Sales Price List'!$B$1:$D$65536,3,FALSE)</f>
        <v>first line keep open</v>
      </c>
      <c r="G667" s="21">
        <f>ROUND(IF(ISBLANK(C667),0,VLOOKUP(C667,'[2]Acha Air Sales Price List'!$B$1:$X$65536,12,FALSE)*$L$14),2)</f>
        <v>0</v>
      </c>
      <c r="H667" s="22">
        <f>ROUND(IF(ISNUMBER(B667), G667*B667, 0),5)</f>
        <v>0</v>
      </c>
      <c r="I667" s="14"/>
    </row>
    <row r="668" spans="1:9" ht="12" hidden="1" customHeight="1">
      <c r="A668" s="13"/>
      <c r="B668" s="1"/>
      <c r="C668" s="36"/>
      <c r="D668" s="138"/>
      <c r="E668" s="139"/>
      <c r="F668" s="43" t="str">
        <f>VLOOKUP(C668,'[2]Acha Air Sales Price List'!$B$1:$D$65536,3,FALSE)</f>
        <v>first line keep open</v>
      </c>
      <c r="G668" s="21">
        <f>ROUND(IF(ISBLANK(C668),0,VLOOKUP(C668,'[2]Acha Air Sales Price List'!$B$1:$X$65536,12,FALSE)*$L$14),2)</f>
        <v>0</v>
      </c>
      <c r="H668" s="22">
        <f t="shared" ref="H668:H718" si="15">ROUND(IF(ISNUMBER(B668), G668*B668, 0),5)</f>
        <v>0</v>
      </c>
      <c r="I668" s="14"/>
    </row>
    <row r="669" spans="1:9" ht="12.4" hidden="1" customHeight="1">
      <c r="A669" s="13"/>
      <c r="B669" s="1"/>
      <c r="C669" s="36"/>
      <c r="D669" s="138"/>
      <c r="E669" s="139"/>
      <c r="F669" s="43" t="str">
        <f>VLOOKUP(C669,'[2]Acha Air Sales Price List'!$B$1:$D$65536,3,FALSE)</f>
        <v>first line keep open</v>
      </c>
      <c r="G669" s="21">
        <f>ROUND(IF(ISBLANK(C669),0,VLOOKUP(C669,'[2]Acha Air Sales Price List'!$B$1:$X$65536,12,FALSE)*$L$14),2)</f>
        <v>0</v>
      </c>
      <c r="H669" s="22">
        <f t="shared" si="15"/>
        <v>0</v>
      </c>
      <c r="I669" s="14"/>
    </row>
    <row r="670" spans="1:9" ht="12.4" hidden="1" customHeight="1">
      <c r="A670" s="13"/>
      <c r="B670" s="1"/>
      <c r="C670" s="36"/>
      <c r="D670" s="138"/>
      <c r="E670" s="139"/>
      <c r="F670" s="43" t="str">
        <f>VLOOKUP(C670,'[2]Acha Air Sales Price List'!$B$1:$D$65536,3,FALSE)</f>
        <v>first line keep open</v>
      </c>
      <c r="G670" s="21">
        <f>ROUND(IF(ISBLANK(C670),0,VLOOKUP(C670,'[2]Acha Air Sales Price List'!$B$1:$X$65536,12,FALSE)*$L$14),2)</f>
        <v>0</v>
      </c>
      <c r="H670" s="22">
        <f t="shared" si="15"/>
        <v>0</v>
      </c>
      <c r="I670" s="14"/>
    </row>
    <row r="671" spans="1:9" ht="12.4" hidden="1" customHeight="1">
      <c r="A671" s="13"/>
      <c r="B671" s="1"/>
      <c r="C671" s="36"/>
      <c r="D671" s="138"/>
      <c r="E671" s="139"/>
      <c r="F671" s="43" t="str">
        <f>VLOOKUP(C671,'[2]Acha Air Sales Price List'!$B$1:$D$65536,3,FALSE)</f>
        <v>first line keep open</v>
      </c>
      <c r="G671" s="21">
        <f>ROUND(IF(ISBLANK(C671),0,VLOOKUP(C671,'[2]Acha Air Sales Price List'!$B$1:$X$65536,12,FALSE)*$L$14),2)</f>
        <v>0</v>
      </c>
      <c r="H671" s="22">
        <f t="shared" si="15"/>
        <v>0</v>
      </c>
      <c r="I671" s="14"/>
    </row>
    <row r="672" spans="1:9" ht="12.4" hidden="1" customHeight="1">
      <c r="A672" s="13"/>
      <c r="B672" s="1"/>
      <c r="C672" s="36"/>
      <c r="D672" s="138"/>
      <c r="E672" s="139"/>
      <c r="F672" s="43" t="str">
        <f>VLOOKUP(C672,'[2]Acha Air Sales Price List'!$B$1:$D$65536,3,FALSE)</f>
        <v>first line keep open</v>
      </c>
      <c r="G672" s="21">
        <f>ROUND(IF(ISBLANK(C672),0,VLOOKUP(C672,'[2]Acha Air Sales Price List'!$B$1:$X$65536,12,FALSE)*$L$14),2)</f>
        <v>0</v>
      </c>
      <c r="H672" s="22">
        <f t="shared" si="15"/>
        <v>0</v>
      </c>
      <c r="I672" s="14"/>
    </row>
    <row r="673" spans="1:9" ht="12.4" hidden="1" customHeight="1">
      <c r="A673" s="13"/>
      <c r="B673" s="1"/>
      <c r="C673" s="36"/>
      <c r="D673" s="138"/>
      <c r="E673" s="139"/>
      <c r="F673" s="43" t="str">
        <f>VLOOKUP(C673,'[2]Acha Air Sales Price List'!$B$1:$D$65536,3,FALSE)</f>
        <v>first line keep open</v>
      </c>
      <c r="G673" s="21">
        <f>ROUND(IF(ISBLANK(C673),0,VLOOKUP(C673,'[2]Acha Air Sales Price List'!$B$1:$X$65536,12,FALSE)*$L$14),2)</f>
        <v>0</v>
      </c>
      <c r="H673" s="22">
        <f t="shared" si="15"/>
        <v>0</v>
      </c>
      <c r="I673" s="14"/>
    </row>
    <row r="674" spans="1:9" ht="12.4" hidden="1" customHeight="1">
      <c r="A674" s="13"/>
      <c r="B674" s="1"/>
      <c r="C674" s="36"/>
      <c r="D674" s="138"/>
      <c r="E674" s="139"/>
      <c r="F674" s="43" t="str">
        <f>VLOOKUP(C674,'[2]Acha Air Sales Price List'!$B$1:$D$65536,3,FALSE)</f>
        <v>first line keep open</v>
      </c>
      <c r="G674" s="21">
        <f>ROUND(IF(ISBLANK(C674),0,VLOOKUP(C674,'[2]Acha Air Sales Price List'!$B$1:$X$65536,12,FALSE)*$L$14),2)</f>
        <v>0</v>
      </c>
      <c r="H674" s="22">
        <f t="shared" si="15"/>
        <v>0</v>
      </c>
      <c r="I674" s="14"/>
    </row>
    <row r="675" spans="1:9" ht="12.4" hidden="1" customHeight="1">
      <c r="A675" s="13"/>
      <c r="B675" s="1"/>
      <c r="C675" s="36"/>
      <c r="D675" s="138"/>
      <c r="E675" s="139"/>
      <c r="F675" s="43" t="str">
        <f>VLOOKUP(C675,'[2]Acha Air Sales Price List'!$B$1:$D$65536,3,FALSE)</f>
        <v>first line keep open</v>
      </c>
      <c r="G675" s="21">
        <f>ROUND(IF(ISBLANK(C675),0,VLOOKUP(C675,'[2]Acha Air Sales Price List'!$B$1:$X$65536,12,FALSE)*$L$14),2)</f>
        <v>0</v>
      </c>
      <c r="H675" s="22">
        <f t="shared" si="15"/>
        <v>0</v>
      </c>
      <c r="I675" s="14"/>
    </row>
    <row r="676" spans="1:9" ht="12.4" hidden="1" customHeight="1">
      <c r="A676" s="13"/>
      <c r="B676" s="1"/>
      <c r="C676" s="36"/>
      <c r="D676" s="138"/>
      <c r="E676" s="139"/>
      <c r="F676" s="43" t="str">
        <f>VLOOKUP(C676,'[2]Acha Air Sales Price List'!$B$1:$D$65536,3,FALSE)</f>
        <v>first line keep open</v>
      </c>
      <c r="G676" s="21">
        <f>ROUND(IF(ISBLANK(C676),0,VLOOKUP(C676,'[2]Acha Air Sales Price List'!$B$1:$X$65536,12,FALSE)*$L$14),2)</f>
        <v>0</v>
      </c>
      <c r="H676" s="22">
        <f t="shared" si="15"/>
        <v>0</v>
      </c>
      <c r="I676" s="14"/>
    </row>
    <row r="677" spans="1:9" ht="12.4" hidden="1" customHeight="1">
      <c r="A677" s="13"/>
      <c r="B677" s="1"/>
      <c r="C677" s="36"/>
      <c r="D677" s="138"/>
      <c r="E677" s="139"/>
      <c r="F677" s="43" t="str">
        <f>VLOOKUP(C677,'[2]Acha Air Sales Price List'!$B$1:$D$65536,3,FALSE)</f>
        <v>first line keep open</v>
      </c>
      <c r="G677" s="21">
        <f>ROUND(IF(ISBLANK(C677),0,VLOOKUP(C677,'[2]Acha Air Sales Price List'!$B$1:$X$65536,12,FALSE)*$L$14),2)</f>
        <v>0</v>
      </c>
      <c r="H677" s="22">
        <f t="shared" si="15"/>
        <v>0</v>
      </c>
      <c r="I677" s="14"/>
    </row>
    <row r="678" spans="1:9" ht="12.4" hidden="1" customHeight="1">
      <c r="A678" s="13"/>
      <c r="B678" s="1"/>
      <c r="C678" s="36"/>
      <c r="D678" s="138"/>
      <c r="E678" s="139"/>
      <c r="F678" s="43" t="str">
        <f>VLOOKUP(C678,'[2]Acha Air Sales Price List'!$B$1:$D$65536,3,FALSE)</f>
        <v>first line keep open</v>
      </c>
      <c r="G678" s="21">
        <f>ROUND(IF(ISBLANK(C678),0,VLOOKUP(C678,'[2]Acha Air Sales Price List'!$B$1:$X$65536,12,FALSE)*$L$14),2)</f>
        <v>0</v>
      </c>
      <c r="H678" s="22">
        <f t="shared" si="15"/>
        <v>0</v>
      </c>
      <c r="I678" s="14"/>
    </row>
    <row r="679" spans="1:9" ht="12.4" hidden="1" customHeight="1">
      <c r="A679" s="13"/>
      <c r="B679" s="1"/>
      <c r="C679" s="36"/>
      <c r="D679" s="138"/>
      <c r="E679" s="139"/>
      <c r="F679" s="43" t="str">
        <f>VLOOKUP(C679,'[2]Acha Air Sales Price List'!$B$1:$D$65536,3,FALSE)</f>
        <v>first line keep open</v>
      </c>
      <c r="G679" s="21">
        <f>ROUND(IF(ISBLANK(C679),0,VLOOKUP(C679,'[2]Acha Air Sales Price List'!$B$1:$X$65536,12,FALSE)*$L$14),2)</f>
        <v>0</v>
      </c>
      <c r="H679" s="22">
        <f t="shared" si="15"/>
        <v>0</v>
      </c>
      <c r="I679" s="14"/>
    </row>
    <row r="680" spans="1:9" ht="12.4" hidden="1" customHeight="1">
      <c r="A680" s="13"/>
      <c r="B680" s="1"/>
      <c r="C680" s="36"/>
      <c r="D680" s="138"/>
      <c r="E680" s="139"/>
      <c r="F680" s="43" t="str">
        <f>VLOOKUP(C680,'[2]Acha Air Sales Price List'!$B$1:$D$65536,3,FALSE)</f>
        <v>first line keep open</v>
      </c>
      <c r="G680" s="21">
        <f>ROUND(IF(ISBLANK(C680),0,VLOOKUP(C680,'[2]Acha Air Sales Price List'!$B$1:$X$65536,12,FALSE)*$L$14),2)</f>
        <v>0</v>
      </c>
      <c r="H680" s="22">
        <f t="shared" si="15"/>
        <v>0</v>
      </c>
      <c r="I680" s="14"/>
    </row>
    <row r="681" spans="1:9" ht="12.4" hidden="1" customHeight="1">
      <c r="A681" s="13"/>
      <c r="B681" s="1"/>
      <c r="C681" s="36"/>
      <c r="D681" s="138"/>
      <c r="E681" s="139"/>
      <c r="F681" s="43" t="str">
        <f>VLOOKUP(C681,'[2]Acha Air Sales Price List'!$B$1:$D$65536,3,FALSE)</f>
        <v>first line keep open</v>
      </c>
      <c r="G681" s="21">
        <f>ROUND(IF(ISBLANK(C681),0,VLOOKUP(C681,'[2]Acha Air Sales Price List'!$B$1:$X$65536,12,FALSE)*$L$14),2)</f>
        <v>0</v>
      </c>
      <c r="H681" s="22">
        <f t="shared" si="15"/>
        <v>0</v>
      </c>
      <c r="I681" s="14"/>
    </row>
    <row r="682" spans="1:9" ht="12.4" hidden="1" customHeight="1">
      <c r="A682" s="13"/>
      <c r="B682" s="1"/>
      <c r="C682" s="36"/>
      <c r="D682" s="138"/>
      <c r="E682" s="139"/>
      <c r="F682" s="43" t="str">
        <f>VLOOKUP(C682,'[2]Acha Air Sales Price List'!$B$1:$D$65536,3,FALSE)</f>
        <v>first line keep open</v>
      </c>
      <c r="G682" s="21">
        <f>ROUND(IF(ISBLANK(C682),0,VLOOKUP(C682,'[2]Acha Air Sales Price List'!$B$1:$X$65536,12,FALSE)*$L$14),2)</f>
        <v>0</v>
      </c>
      <c r="H682" s="22">
        <f t="shared" si="15"/>
        <v>0</v>
      </c>
      <c r="I682" s="14"/>
    </row>
    <row r="683" spans="1:9" ht="12.4" hidden="1" customHeight="1">
      <c r="A683" s="13"/>
      <c r="B683" s="1"/>
      <c r="C683" s="36"/>
      <c r="D683" s="138"/>
      <c r="E683" s="139"/>
      <c r="F683" s="43" t="str">
        <f>VLOOKUP(C683,'[2]Acha Air Sales Price List'!$B$1:$D$65536,3,FALSE)</f>
        <v>first line keep open</v>
      </c>
      <c r="G683" s="21">
        <f>ROUND(IF(ISBLANK(C683),0,VLOOKUP(C683,'[2]Acha Air Sales Price List'!$B$1:$X$65536,12,FALSE)*$L$14),2)</f>
        <v>0</v>
      </c>
      <c r="H683" s="22">
        <f t="shared" si="15"/>
        <v>0</v>
      </c>
      <c r="I683" s="14"/>
    </row>
    <row r="684" spans="1:9" ht="12.4" hidden="1" customHeight="1">
      <c r="A684" s="13"/>
      <c r="B684" s="1"/>
      <c r="C684" s="36"/>
      <c r="D684" s="138"/>
      <c r="E684" s="139"/>
      <c r="F684" s="43" t="str">
        <f>VLOOKUP(C684,'[2]Acha Air Sales Price List'!$B$1:$D$65536,3,FALSE)</f>
        <v>first line keep open</v>
      </c>
      <c r="G684" s="21">
        <f>ROUND(IF(ISBLANK(C684),0,VLOOKUP(C684,'[2]Acha Air Sales Price List'!$B$1:$X$65536,12,FALSE)*$L$14),2)</f>
        <v>0</v>
      </c>
      <c r="H684" s="22">
        <f t="shared" si="15"/>
        <v>0</v>
      </c>
      <c r="I684" s="14"/>
    </row>
    <row r="685" spans="1:9" ht="12.4" hidden="1" customHeight="1">
      <c r="A685" s="13"/>
      <c r="B685" s="1"/>
      <c r="C685" s="36"/>
      <c r="D685" s="138"/>
      <c r="E685" s="139"/>
      <c r="F685" s="43" t="str">
        <f>VLOOKUP(C685,'[2]Acha Air Sales Price List'!$B$1:$D$65536,3,FALSE)</f>
        <v>first line keep open</v>
      </c>
      <c r="G685" s="21">
        <f>ROUND(IF(ISBLANK(C685),0,VLOOKUP(C685,'[2]Acha Air Sales Price List'!$B$1:$X$65536,12,FALSE)*$L$14),2)</f>
        <v>0</v>
      </c>
      <c r="H685" s="22">
        <f t="shared" si="15"/>
        <v>0</v>
      </c>
      <c r="I685" s="14"/>
    </row>
    <row r="686" spans="1:9" ht="12.4" hidden="1" customHeight="1">
      <c r="A686" s="13"/>
      <c r="B686" s="1"/>
      <c r="C686" s="36"/>
      <c r="D686" s="138"/>
      <c r="E686" s="139"/>
      <c r="F686" s="43" t="str">
        <f>VLOOKUP(C686,'[2]Acha Air Sales Price List'!$B$1:$D$65536,3,FALSE)</f>
        <v>first line keep open</v>
      </c>
      <c r="G686" s="21">
        <f>ROUND(IF(ISBLANK(C686),0,VLOOKUP(C686,'[2]Acha Air Sales Price List'!$B$1:$X$65536,12,FALSE)*$L$14),2)</f>
        <v>0</v>
      </c>
      <c r="H686" s="22">
        <f t="shared" si="15"/>
        <v>0</v>
      </c>
      <c r="I686" s="14"/>
    </row>
    <row r="687" spans="1:9" ht="12.4" hidden="1" customHeight="1">
      <c r="A687" s="13"/>
      <c r="B687" s="1"/>
      <c r="C687" s="36"/>
      <c r="D687" s="138"/>
      <c r="E687" s="139"/>
      <c r="F687" s="43" t="str">
        <f>VLOOKUP(C687,'[2]Acha Air Sales Price List'!$B$1:$D$65536,3,FALSE)</f>
        <v>first line keep open</v>
      </c>
      <c r="G687" s="21">
        <f>ROUND(IF(ISBLANK(C687),0,VLOOKUP(C687,'[2]Acha Air Sales Price List'!$B$1:$X$65536,12,FALSE)*$L$14),2)</f>
        <v>0</v>
      </c>
      <c r="H687" s="22">
        <f t="shared" si="15"/>
        <v>0</v>
      </c>
      <c r="I687" s="14"/>
    </row>
    <row r="688" spans="1:9" ht="12.4" hidden="1" customHeight="1">
      <c r="A688" s="13"/>
      <c r="B688" s="1"/>
      <c r="C688" s="36"/>
      <c r="D688" s="138"/>
      <c r="E688" s="139"/>
      <c r="F688" s="43" t="str">
        <f>VLOOKUP(C688,'[2]Acha Air Sales Price List'!$B$1:$D$65536,3,FALSE)</f>
        <v>first line keep open</v>
      </c>
      <c r="G688" s="21">
        <f>ROUND(IF(ISBLANK(C688),0,VLOOKUP(C688,'[2]Acha Air Sales Price List'!$B$1:$X$65536,12,FALSE)*$L$14),2)</f>
        <v>0</v>
      </c>
      <c r="H688" s="22">
        <f t="shared" si="15"/>
        <v>0</v>
      </c>
      <c r="I688" s="14"/>
    </row>
    <row r="689" spans="1:9" ht="12.4" hidden="1" customHeight="1">
      <c r="A689" s="13"/>
      <c r="B689" s="1"/>
      <c r="C689" s="36"/>
      <c r="D689" s="138"/>
      <c r="E689" s="139"/>
      <c r="F689" s="43" t="str">
        <f>VLOOKUP(C689,'[2]Acha Air Sales Price List'!$B$1:$D$65536,3,FALSE)</f>
        <v>first line keep open</v>
      </c>
      <c r="G689" s="21">
        <f>ROUND(IF(ISBLANK(C689),0,VLOOKUP(C689,'[2]Acha Air Sales Price List'!$B$1:$X$65536,12,FALSE)*$L$14),2)</f>
        <v>0</v>
      </c>
      <c r="H689" s="22">
        <f t="shared" si="15"/>
        <v>0</v>
      </c>
      <c r="I689" s="14"/>
    </row>
    <row r="690" spans="1:9" ht="12.4" hidden="1" customHeight="1">
      <c r="A690" s="13"/>
      <c r="B690" s="1"/>
      <c r="C690" s="36"/>
      <c r="D690" s="138"/>
      <c r="E690" s="139"/>
      <c r="F690" s="43" t="str">
        <f>VLOOKUP(C690,'[2]Acha Air Sales Price List'!$B$1:$D$65536,3,FALSE)</f>
        <v>first line keep open</v>
      </c>
      <c r="G690" s="21">
        <f>ROUND(IF(ISBLANK(C690),0,VLOOKUP(C690,'[2]Acha Air Sales Price List'!$B$1:$X$65536,12,FALSE)*$L$14),2)</f>
        <v>0</v>
      </c>
      <c r="H690" s="22">
        <f t="shared" si="15"/>
        <v>0</v>
      </c>
      <c r="I690" s="14"/>
    </row>
    <row r="691" spans="1:9" ht="12.4" hidden="1" customHeight="1">
      <c r="A691" s="13"/>
      <c r="B691" s="1"/>
      <c r="C691" s="37"/>
      <c r="D691" s="138"/>
      <c r="E691" s="139"/>
      <c r="F691" s="43" t="str">
        <f>VLOOKUP(C691,'[2]Acha Air Sales Price List'!$B$1:$D$65536,3,FALSE)</f>
        <v>first line keep open</v>
      </c>
      <c r="G691" s="21">
        <f>ROUND(IF(ISBLANK(C691),0,VLOOKUP(C691,'[2]Acha Air Sales Price List'!$B$1:$X$65536,12,FALSE)*$L$14),2)</f>
        <v>0</v>
      </c>
      <c r="H691" s="22">
        <f t="shared" si="15"/>
        <v>0</v>
      </c>
      <c r="I691" s="14"/>
    </row>
    <row r="692" spans="1:9" ht="12" hidden="1" customHeight="1">
      <c r="A692" s="13"/>
      <c r="B692" s="1"/>
      <c r="C692" s="36"/>
      <c r="D692" s="138"/>
      <c r="E692" s="139"/>
      <c r="F692" s="43" t="str">
        <f>VLOOKUP(C692,'[2]Acha Air Sales Price List'!$B$1:$D$65536,3,FALSE)</f>
        <v>first line keep open</v>
      </c>
      <c r="G692" s="21">
        <f>ROUND(IF(ISBLANK(C692),0,VLOOKUP(C692,'[2]Acha Air Sales Price List'!$B$1:$X$65536,12,FALSE)*$L$14),2)</f>
        <v>0</v>
      </c>
      <c r="H692" s="22">
        <f t="shared" si="15"/>
        <v>0</v>
      </c>
      <c r="I692" s="14"/>
    </row>
    <row r="693" spans="1:9" ht="12.4" hidden="1" customHeight="1">
      <c r="A693" s="13"/>
      <c r="B693" s="1"/>
      <c r="C693" s="36"/>
      <c r="D693" s="138"/>
      <c r="E693" s="139"/>
      <c r="F693" s="43" t="str">
        <f>VLOOKUP(C693,'[2]Acha Air Sales Price List'!$B$1:$D$65536,3,FALSE)</f>
        <v>first line keep open</v>
      </c>
      <c r="G693" s="21">
        <f>ROUND(IF(ISBLANK(C693),0,VLOOKUP(C693,'[2]Acha Air Sales Price List'!$B$1:$X$65536,12,FALSE)*$L$14),2)</f>
        <v>0</v>
      </c>
      <c r="H693" s="22">
        <f t="shared" si="15"/>
        <v>0</v>
      </c>
      <c r="I693" s="14"/>
    </row>
    <row r="694" spans="1:9" ht="12.4" hidden="1" customHeight="1">
      <c r="A694" s="13"/>
      <c r="B694" s="1"/>
      <c r="C694" s="36"/>
      <c r="D694" s="138"/>
      <c r="E694" s="139"/>
      <c r="F694" s="43" t="str">
        <f>VLOOKUP(C694,'[2]Acha Air Sales Price List'!$B$1:$D$65536,3,FALSE)</f>
        <v>first line keep open</v>
      </c>
      <c r="G694" s="21">
        <f>ROUND(IF(ISBLANK(C694),0,VLOOKUP(C694,'[2]Acha Air Sales Price List'!$B$1:$X$65536,12,FALSE)*$L$14),2)</f>
        <v>0</v>
      </c>
      <c r="H694" s="22">
        <f t="shared" si="15"/>
        <v>0</v>
      </c>
      <c r="I694" s="14"/>
    </row>
    <row r="695" spans="1:9" ht="12.4" hidden="1" customHeight="1">
      <c r="A695" s="13"/>
      <c r="B695" s="1"/>
      <c r="C695" s="36"/>
      <c r="D695" s="138"/>
      <c r="E695" s="139"/>
      <c r="F695" s="43" t="str">
        <f>VLOOKUP(C695,'[2]Acha Air Sales Price List'!$B$1:$D$65536,3,FALSE)</f>
        <v>first line keep open</v>
      </c>
      <c r="G695" s="21">
        <f>ROUND(IF(ISBLANK(C695),0,VLOOKUP(C695,'[2]Acha Air Sales Price List'!$B$1:$X$65536,12,FALSE)*$L$14),2)</f>
        <v>0</v>
      </c>
      <c r="H695" s="22">
        <f t="shared" si="15"/>
        <v>0</v>
      </c>
      <c r="I695" s="14"/>
    </row>
    <row r="696" spans="1:9" ht="12.4" hidden="1" customHeight="1">
      <c r="A696" s="13"/>
      <c r="B696" s="1"/>
      <c r="C696" s="36"/>
      <c r="D696" s="138"/>
      <c r="E696" s="139"/>
      <c r="F696" s="43" t="str">
        <f>VLOOKUP(C696,'[2]Acha Air Sales Price List'!$B$1:$D$65536,3,FALSE)</f>
        <v>first line keep open</v>
      </c>
      <c r="G696" s="21">
        <f>ROUND(IF(ISBLANK(C696),0,VLOOKUP(C696,'[2]Acha Air Sales Price List'!$B$1:$X$65536,12,FALSE)*$L$14),2)</f>
        <v>0</v>
      </c>
      <c r="H696" s="22">
        <f t="shared" si="15"/>
        <v>0</v>
      </c>
      <c r="I696" s="14"/>
    </row>
    <row r="697" spans="1:9" ht="12.4" hidden="1" customHeight="1">
      <c r="A697" s="13"/>
      <c r="B697" s="1"/>
      <c r="C697" s="36"/>
      <c r="D697" s="138"/>
      <c r="E697" s="139"/>
      <c r="F697" s="43" t="str">
        <f>VLOOKUP(C697,'[2]Acha Air Sales Price List'!$B$1:$D$65536,3,FALSE)</f>
        <v>first line keep open</v>
      </c>
      <c r="G697" s="21">
        <f>ROUND(IF(ISBLANK(C697),0,VLOOKUP(C697,'[2]Acha Air Sales Price List'!$B$1:$X$65536,12,FALSE)*$L$14),2)</f>
        <v>0</v>
      </c>
      <c r="H697" s="22">
        <f t="shared" si="15"/>
        <v>0</v>
      </c>
      <c r="I697" s="14"/>
    </row>
    <row r="698" spans="1:9" ht="12.4" hidden="1" customHeight="1">
      <c r="A698" s="13"/>
      <c r="B698" s="1"/>
      <c r="C698" s="36"/>
      <c r="D698" s="138"/>
      <c r="E698" s="139"/>
      <c r="F698" s="43" t="str">
        <f>VLOOKUP(C698,'[2]Acha Air Sales Price List'!$B$1:$D$65536,3,FALSE)</f>
        <v>first line keep open</v>
      </c>
      <c r="G698" s="21">
        <f>ROUND(IF(ISBLANK(C698),0,VLOOKUP(C698,'[2]Acha Air Sales Price List'!$B$1:$X$65536,12,FALSE)*$L$14),2)</f>
        <v>0</v>
      </c>
      <c r="H698" s="22">
        <f t="shared" si="15"/>
        <v>0</v>
      </c>
      <c r="I698" s="14"/>
    </row>
    <row r="699" spans="1:9" ht="12.4" hidden="1" customHeight="1">
      <c r="A699" s="13"/>
      <c r="B699" s="1"/>
      <c r="C699" s="36"/>
      <c r="D699" s="138"/>
      <c r="E699" s="139"/>
      <c r="F699" s="43" t="str">
        <f>VLOOKUP(C699,'[2]Acha Air Sales Price List'!$B$1:$D$65536,3,FALSE)</f>
        <v>first line keep open</v>
      </c>
      <c r="G699" s="21">
        <f>ROUND(IF(ISBLANK(C699),0,VLOOKUP(C699,'[2]Acha Air Sales Price List'!$B$1:$X$65536,12,FALSE)*$L$14),2)</f>
        <v>0</v>
      </c>
      <c r="H699" s="22">
        <f t="shared" si="15"/>
        <v>0</v>
      </c>
      <c r="I699" s="14"/>
    </row>
    <row r="700" spans="1:9" ht="12.4" hidden="1" customHeight="1">
      <c r="A700" s="13"/>
      <c r="B700" s="1"/>
      <c r="C700" s="36"/>
      <c r="D700" s="138"/>
      <c r="E700" s="139"/>
      <c r="F700" s="43" t="str">
        <f>VLOOKUP(C700,'[2]Acha Air Sales Price List'!$B$1:$D$65536,3,FALSE)</f>
        <v>first line keep open</v>
      </c>
      <c r="G700" s="21">
        <f>ROUND(IF(ISBLANK(C700),0,VLOOKUP(C700,'[2]Acha Air Sales Price List'!$B$1:$X$65536,12,FALSE)*$L$14),2)</f>
        <v>0</v>
      </c>
      <c r="H700" s="22">
        <f t="shared" si="15"/>
        <v>0</v>
      </c>
      <c r="I700" s="14"/>
    </row>
    <row r="701" spans="1:9" ht="12.4" hidden="1" customHeight="1">
      <c r="A701" s="13"/>
      <c r="B701" s="1"/>
      <c r="C701" s="36"/>
      <c r="D701" s="138"/>
      <c r="E701" s="139"/>
      <c r="F701" s="43" t="str">
        <f>VLOOKUP(C701,'[2]Acha Air Sales Price List'!$B$1:$D$65536,3,FALSE)</f>
        <v>first line keep open</v>
      </c>
      <c r="G701" s="21">
        <f>ROUND(IF(ISBLANK(C701),0,VLOOKUP(C701,'[2]Acha Air Sales Price List'!$B$1:$X$65536,12,FALSE)*$L$14),2)</f>
        <v>0</v>
      </c>
      <c r="H701" s="22">
        <f t="shared" si="15"/>
        <v>0</v>
      </c>
      <c r="I701" s="14"/>
    </row>
    <row r="702" spans="1:9" ht="12.4" hidden="1" customHeight="1">
      <c r="A702" s="13"/>
      <c r="B702" s="1"/>
      <c r="C702" s="36"/>
      <c r="D702" s="138"/>
      <c r="E702" s="139"/>
      <c r="F702" s="43" t="str">
        <f>VLOOKUP(C702,'[2]Acha Air Sales Price List'!$B$1:$D$65536,3,FALSE)</f>
        <v>first line keep open</v>
      </c>
      <c r="G702" s="21">
        <f>ROUND(IF(ISBLANK(C702),0,VLOOKUP(C702,'[2]Acha Air Sales Price List'!$B$1:$X$65536,12,FALSE)*$L$14),2)</f>
        <v>0</v>
      </c>
      <c r="H702" s="22">
        <f t="shared" si="15"/>
        <v>0</v>
      </c>
      <c r="I702" s="14"/>
    </row>
    <row r="703" spans="1:9" ht="12.4" hidden="1" customHeight="1">
      <c r="A703" s="13"/>
      <c r="B703" s="1"/>
      <c r="C703" s="36"/>
      <c r="D703" s="138"/>
      <c r="E703" s="139"/>
      <c r="F703" s="43" t="str">
        <f>VLOOKUP(C703,'[2]Acha Air Sales Price List'!$B$1:$D$65536,3,FALSE)</f>
        <v>first line keep open</v>
      </c>
      <c r="G703" s="21">
        <f>ROUND(IF(ISBLANK(C703),0,VLOOKUP(C703,'[2]Acha Air Sales Price List'!$B$1:$X$65536,12,FALSE)*$L$14),2)</f>
        <v>0</v>
      </c>
      <c r="H703" s="22">
        <f t="shared" si="15"/>
        <v>0</v>
      </c>
      <c r="I703" s="14"/>
    </row>
    <row r="704" spans="1:9" ht="12.4" hidden="1" customHeight="1">
      <c r="A704" s="13"/>
      <c r="B704" s="1"/>
      <c r="C704" s="36"/>
      <c r="D704" s="138"/>
      <c r="E704" s="139"/>
      <c r="F704" s="43" t="str">
        <f>VLOOKUP(C704,'[2]Acha Air Sales Price List'!$B$1:$D$65536,3,FALSE)</f>
        <v>first line keep open</v>
      </c>
      <c r="G704" s="21">
        <f>ROUND(IF(ISBLANK(C704),0,VLOOKUP(C704,'[2]Acha Air Sales Price List'!$B$1:$X$65536,12,FALSE)*$L$14),2)</f>
        <v>0</v>
      </c>
      <c r="H704" s="22">
        <f t="shared" si="15"/>
        <v>0</v>
      </c>
      <c r="I704" s="14"/>
    </row>
    <row r="705" spans="1:9" ht="12.4" hidden="1" customHeight="1">
      <c r="A705" s="13"/>
      <c r="B705" s="1"/>
      <c r="C705" s="36"/>
      <c r="D705" s="138"/>
      <c r="E705" s="139"/>
      <c r="F705" s="43" t="str">
        <f>VLOOKUP(C705,'[2]Acha Air Sales Price List'!$B$1:$D$65536,3,FALSE)</f>
        <v>first line keep open</v>
      </c>
      <c r="G705" s="21">
        <f>ROUND(IF(ISBLANK(C705),0,VLOOKUP(C705,'[2]Acha Air Sales Price List'!$B$1:$X$65536,12,FALSE)*$L$14),2)</f>
        <v>0</v>
      </c>
      <c r="H705" s="22">
        <f t="shared" si="15"/>
        <v>0</v>
      </c>
      <c r="I705" s="14"/>
    </row>
    <row r="706" spans="1:9" ht="12.4" hidden="1" customHeight="1">
      <c r="A706" s="13"/>
      <c r="B706" s="1"/>
      <c r="C706" s="36"/>
      <c r="D706" s="138"/>
      <c r="E706" s="139"/>
      <c r="F706" s="43" t="str">
        <f>VLOOKUP(C706,'[2]Acha Air Sales Price List'!$B$1:$D$65536,3,FALSE)</f>
        <v>first line keep open</v>
      </c>
      <c r="G706" s="21">
        <f>ROUND(IF(ISBLANK(C706),0,VLOOKUP(C706,'[2]Acha Air Sales Price List'!$B$1:$X$65536,12,FALSE)*$L$14),2)</f>
        <v>0</v>
      </c>
      <c r="H706" s="22">
        <f t="shared" si="15"/>
        <v>0</v>
      </c>
      <c r="I706" s="14"/>
    </row>
    <row r="707" spans="1:9" ht="12.4" hidden="1" customHeight="1">
      <c r="A707" s="13"/>
      <c r="B707" s="1"/>
      <c r="C707" s="36"/>
      <c r="D707" s="138"/>
      <c r="E707" s="139"/>
      <c r="F707" s="43" t="str">
        <f>VLOOKUP(C707,'[2]Acha Air Sales Price List'!$B$1:$D$65536,3,FALSE)</f>
        <v>first line keep open</v>
      </c>
      <c r="G707" s="21">
        <f>ROUND(IF(ISBLANK(C707),0,VLOOKUP(C707,'[2]Acha Air Sales Price List'!$B$1:$X$65536,12,FALSE)*$L$14),2)</f>
        <v>0</v>
      </c>
      <c r="H707" s="22">
        <f t="shared" si="15"/>
        <v>0</v>
      </c>
      <c r="I707" s="14"/>
    </row>
    <row r="708" spans="1:9" ht="12.4" hidden="1" customHeight="1">
      <c r="A708" s="13"/>
      <c r="B708" s="1"/>
      <c r="C708" s="36"/>
      <c r="D708" s="138"/>
      <c r="E708" s="139"/>
      <c r="F708" s="43" t="str">
        <f>VLOOKUP(C708,'[2]Acha Air Sales Price List'!$B$1:$D$65536,3,FALSE)</f>
        <v>first line keep open</v>
      </c>
      <c r="G708" s="21">
        <f>ROUND(IF(ISBLANK(C708),0,VLOOKUP(C708,'[2]Acha Air Sales Price List'!$B$1:$X$65536,12,FALSE)*$L$14),2)</f>
        <v>0</v>
      </c>
      <c r="H708" s="22">
        <f t="shared" si="15"/>
        <v>0</v>
      </c>
      <c r="I708" s="14"/>
    </row>
    <row r="709" spans="1:9" ht="12.4" hidden="1" customHeight="1">
      <c r="A709" s="13"/>
      <c r="B709" s="1"/>
      <c r="C709" s="36"/>
      <c r="D709" s="138"/>
      <c r="E709" s="139"/>
      <c r="F709" s="43" t="str">
        <f>VLOOKUP(C709,'[2]Acha Air Sales Price List'!$B$1:$D$65536,3,FALSE)</f>
        <v>first line keep open</v>
      </c>
      <c r="G709" s="21">
        <f>ROUND(IF(ISBLANK(C709),0,VLOOKUP(C709,'[2]Acha Air Sales Price List'!$B$1:$X$65536,12,FALSE)*$L$14),2)</f>
        <v>0</v>
      </c>
      <c r="H709" s="22">
        <f t="shared" si="15"/>
        <v>0</v>
      </c>
      <c r="I709" s="14"/>
    </row>
    <row r="710" spans="1:9" ht="12.4" hidden="1" customHeight="1">
      <c r="A710" s="13"/>
      <c r="B710" s="1"/>
      <c r="C710" s="36"/>
      <c r="D710" s="138"/>
      <c r="E710" s="139"/>
      <c r="F710" s="43" t="str">
        <f>VLOOKUP(C710,'[2]Acha Air Sales Price List'!$B$1:$D$65536,3,FALSE)</f>
        <v>first line keep open</v>
      </c>
      <c r="G710" s="21">
        <f>ROUND(IF(ISBLANK(C710),0,VLOOKUP(C710,'[2]Acha Air Sales Price List'!$B$1:$X$65536,12,FALSE)*$L$14),2)</f>
        <v>0</v>
      </c>
      <c r="H710" s="22">
        <f t="shared" si="15"/>
        <v>0</v>
      </c>
      <c r="I710" s="14"/>
    </row>
    <row r="711" spans="1:9" ht="12.4" hidden="1" customHeight="1">
      <c r="A711" s="13"/>
      <c r="B711" s="1"/>
      <c r="C711" s="36"/>
      <c r="D711" s="138"/>
      <c r="E711" s="139"/>
      <c r="F711" s="43" t="str">
        <f>VLOOKUP(C711,'[2]Acha Air Sales Price List'!$B$1:$D$65536,3,FALSE)</f>
        <v>first line keep open</v>
      </c>
      <c r="G711" s="21">
        <f>ROUND(IF(ISBLANK(C711),0,VLOOKUP(C711,'[2]Acha Air Sales Price List'!$B$1:$X$65536,12,FALSE)*$L$14),2)</f>
        <v>0</v>
      </c>
      <c r="H711" s="22">
        <f t="shared" si="15"/>
        <v>0</v>
      </c>
      <c r="I711" s="14"/>
    </row>
    <row r="712" spans="1:9" ht="12.4" hidden="1" customHeight="1">
      <c r="A712" s="13"/>
      <c r="B712" s="1"/>
      <c r="C712" s="36"/>
      <c r="D712" s="138"/>
      <c r="E712" s="139"/>
      <c r="F712" s="43" t="str">
        <f>VLOOKUP(C712,'[2]Acha Air Sales Price List'!$B$1:$D$65536,3,FALSE)</f>
        <v>first line keep open</v>
      </c>
      <c r="G712" s="21">
        <f>ROUND(IF(ISBLANK(C712),0,VLOOKUP(C712,'[2]Acha Air Sales Price List'!$B$1:$X$65536,12,FALSE)*$L$14),2)</f>
        <v>0</v>
      </c>
      <c r="H712" s="22">
        <f t="shared" si="15"/>
        <v>0</v>
      </c>
      <c r="I712" s="14"/>
    </row>
    <row r="713" spans="1:9" ht="12.4" hidden="1" customHeight="1">
      <c r="A713" s="13"/>
      <c r="B713" s="1"/>
      <c r="C713" s="36"/>
      <c r="D713" s="138"/>
      <c r="E713" s="139"/>
      <c r="F713" s="43" t="str">
        <f>VLOOKUP(C713,'[2]Acha Air Sales Price List'!$B$1:$D$65536,3,FALSE)</f>
        <v>first line keep open</v>
      </c>
      <c r="G713" s="21">
        <f>ROUND(IF(ISBLANK(C713),0,VLOOKUP(C713,'[2]Acha Air Sales Price List'!$B$1:$X$65536,12,FALSE)*$L$14),2)</f>
        <v>0</v>
      </c>
      <c r="H713" s="22">
        <f t="shared" si="15"/>
        <v>0</v>
      </c>
      <c r="I713" s="14"/>
    </row>
    <row r="714" spans="1:9" ht="12.4" hidden="1" customHeight="1">
      <c r="A714" s="13"/>
      <c r="B714" s="1"/>
      <c r="C714" s="36"/>
      <c r="D714" s="138"/>
      <c r="E714" s="139"/>
      <c r="F714" s="43" t="str">
        <f>VLOOKUP(C714,'[2]Acha Air Sales Price List'!$B$1:$D$65536,3,FALSE)</f>
        <v>first line keep open</v>
      </c>
      <c r="G714" s="21">
        <f>ROUND(IF(ISBLANK(C714),0,VLOOKUP(C714,'[2]Acha Air Sales Price List'!$B$1:$X$65536,12,FALSE)*$L$14),2)</f>
        <v>0</v>
      </c>
      <c r="H714" s="22">
        <f t="shared" si="15"/>
        <v>0</v>
      </c>
      <c r="I714" s="14"/>
    </row>
    <row r="715" spans="1:9" ht="12.4" hidden="1" customHeight="1">
      <c r="A715" s="13"/>
      <c r="B715" s="1"/>
      <c r="C715" s="36"/>
      <c r="D715" s="138"/>
      <c r="E715" s="139"/>
      <c r="F715" s="43" t="str">
        <f>VLOOKUP(C715,'[2]Acha Air Sales Price List'!$B$1:$D$65536,3,FALSE)</f>
        <v>first line keep open</v>
      </c>
      <c r="G715" s="21">
        <f>ROUND(IF(ISBLANK(C715),0,VLOOKUP(C715,'[2]Acha Air Sales Price List'!$B$1:$X$65536,12,FALSE)*$L$14),2)</f>
        <v>0</v>
      </c>
      <c r="H715" s="22">
        <f t="shared" si="15"/>
        <v>0</v>
      </c>
      <c r="I715" s="14"/>
    </row>
    <row r="716" spans="1:9" ht="12.4" hidden="1" customHeight="1">
      <c r="A716" s="13"/>
      <c r="B716" s="1"/>
      <c r="C716" s="36"/>
      <c r="D716" s="138"/>
      <c r="E716" s="139"/>
      <c r="F716" s="43" t="str">
        <f>VLOOKUP(C716,'[2]Acha Air Sales Price List'!$B$1:$D$65536,3,FALSE)</f>
        <v>first line keep open</v>
      </c>
      <c r="G716" s="21">
        <f>ROUND(IF(ISBLANK(C716),0,VLOOKUP(C716,'[2]Acha Air Sales Price List'!$B$1:$X$65536,12,FALSE)*$L$14),2)</f>
        <v>0</v>
      </c>
      <c r="H716" s="22">
        <f t="shared" si="15"/>
        <v>0</v>
      </c>
      <c r="I716" s="14"/>
    </row>
    <row r="717" spans="1:9" ht="12.4" hidden="1" customHeight="1">
      <c r="A717" s="13"/>
      <c r="B717" s="1"/>
      <c r="C717" s="36"/>
      <c r="D717" s="138"/>
      <c r="E717" s="139"/>
      <c r="F717" s="43" t="str">
        <f>VLOOKUP(C717,'[2]Acha Air Sales Price List'!$B$1:$D$65536,3,FALSE)</f>
        <v>first line keep open</v>
      </c>
      <c r="G717" s="21">
        <f>ROUND(IF(ISBLANK(C717),0,VLOOKUP(C717,'[2]Acha Air Sales Price List'!$B$1:$X$65536,12,FALSE)*$L$14),2)</f>
        <v>0</v>
      </c>
      <c r="H717" s="22">
        <f t="shared" si="15"/>
        <v>0</v>
      </c>
      <c r="I717" s="14"/>
    </row>
    <row r="718" spans="1:9" ht="12.4" hidden="1" customHeight="1">
      <c r="A718" s="13"/>
      <c r="B718" s="1"/>
      <c r="C718" s="36"/>
      <c r="D718" s="138"/>
      <c r="E718" s="139"/>
      <c r="F718" s="43" t="str">
        <f>VLOOKUP(C718,'[2]Acha Air Sales Price List'!$B$1:$D$65536,3,FALSE)</f>
        <v>first line keep open</v>
      </c>
      <c r="G718" s="21">
        <f>ROUND(IF(ISBLANK(C718),0,VLOOKUP(C718,'[2]Acha Air Sales Price List'!$B$1:$X$65536,12,FALSE)*$L$14),2)</f>
        <v>0</v>
      </c>
      <c r="H718" s="22">
        <f t="shared" si="15"/>
        <v>0</v>
      </c>
      <c r="I718" s="14"/>
    </row>
    <row r="719" spans="1:9" ht="12.4" hidden="1" customHeight="1">
      <c r="A719" s="13"/>
      <c r="B719" s="1"/>
      <c r="C719" s="37"/>
      <c r="D719" s="138"/>
      <c r="E719" s="139"/>
      <c r="F719" s="43" t="str">
        <f>VLOOKUP(C719,'[2]Acha Air Sales Price List'!$B$1:$D$65536,3,FALSE)</f>
        <v>first line keep open</v>
      </c>
      <c r="G719" s="21">
        <f>ROUND(IF(ISBLANK(C719),0,VLOOKUP(C719,'[2]Acha Air Sales Price List'!$B$1:$X$65536,12,FALSE)*$L$14),2)</f>
        <v>0</v>
      </c>
      <c r="H719" s="22">
        <f>ROUND(IF(ISNUMBER(B719), G719*B719, 0),5)</f>
        <v>0</v>
      </c>
      <c r="I719" s="14"/>
    </row>
    <row r="720" spans="1:9" ht="12" hidden="1" customHeight="1">
      <c r="A720" s="13"/>
      <c r="B720" s="1"/>
      <c r="C720" s="36"/>
      <c r="D720" s="138"/>
      <c r="E720" s="139"/>
      <c r="F720" s="43" t="str">
        <f>VLOOKUP(C720,'[2]Acha Air Sales Price List'!$B$1:$D$65536,3,FALSE)</f>
        <v>first line keep open</v>
      </c>
      <c r="G720" s="21">
        <f>ROUND(IF(ISBLANK(C720),0,VLOOKUP(C720,'[2]Acha Air Sales Price List'!$B$1:$X$65536,12,FALSE)*$L$14),2)</f>
        <v>0</v>
      </c>
      <c r="H720" s="22">
        <f t="shared" ref="H720:H736" si="16">ROUND(IF(ISNUMBER(B720), G720*B720, 0),5)</f>
        <v>0</v>
      </c>
      <c r="I720" s="14"/>
    </row>
    <row r="721" spans="1:9" ht="12.4" hidden="1" customHeight="1">
      <c r="A721" s="13"/>
      <c r="B721" s="1"/>
      <c r="C721" s="36"/>
      <c r="D721" s="138"/>
      <c r="E721" s="139"/>
      <c r="F721" s="43" t="str">
        <f>VLOOKUP(C721,'[2]Acha Air Sales Price List'!$B$1:$D$65536,3,FALSE)</f>
        <v>first line keep open</v>
      </c>
      <c r="G721" s="21">
        <f>ROUND(IF(ISBLANK(C721),0,VLOOKUP(C721,'[2]Acha Air Sales Price List'!$B$1:$X$65536,12,FALSE)*$L$14),2)</f>
        <v>0</v>
      </c>
      <c r="H721" s="22">
        <f t="shared" si="16"/>
        <v>0</v>
      </c>
      <c r="I721" s="14"/>
    </row>
    <row r="722" spans="1:9" ht="12.4" hidden="1" customHeight="1">
      <c r="A722" s="13"/>
      <c r="B722" s="1"/>
      <c r="C722" s="36"/>
      <c r="D722" s="138"/>
      <c r="E722" s="139"/>
      <c r="F722" s="43" t="str">
        <f>VLOOKUP(C722,'[2]Acha Air Sales Price List'!$B$1:$D$65536,3,FALSE)</f>
        <v>first line keep open</v>
      </c>
      <c r="G722" s="21">
        <f>ROUND(IF(ISBLANK(C722),0,VLOOKUP(C722,'[2]Acha Air Sales Price List'!$B$1:$X$65536,12,FALSE)*$L$14),2)</f>
        <v>0</v>
      </c>
      <c r="H722" s="22">
        <f t="shared" si="16"/>
        <v>0</v>
      </c>
      <c r="I722" s="14"/>
    </row>
    <row r="723" spans="1:9" ht="12.4" hidden="1" customHeight="1">
      <c r="A723" s="13"/>
      <c r="B723" s="1"/>
      <c r="C723" s="36"/>
      <c r="D723" s="138"/>
      <c r="E723" s="139"/>
      <c r="F723" s="43" t="str">
        <f>VLOOKUP(C723,'[2]Acha Air Sales Price List'!$B$1:$D$65536,3,FALSE)</f>
        <v>first line keep open</v>
      </c>
      <c r="G723" s="21">
        <f>ROUND(IF(ISBLANK(C723),0,VLOOKUP(C723,'[2]Acha Air Sales Price List'!$B$1:$X$65536,12,FALSE)*$L$14),2)</f>
        <v>0</v>
      </c>
      <c r="H723" s="22">
        <f t="shared" si="16"/>
        <v>0</v>
      </c>
      <c r="I723" s="14"/>
    </row>
    <row r="724" spans="1:9" ht="12.4" hidden="1" customHeight="1">
      <c r="A724" s="13"/>
      <c r="B724" s="1"/>
      <c r="C724" s="36"/>
      <c r="D724" s="138"/>
      <c r="E724" s="139"/>
      <c r="F724" s="43" t="str">
        <f>VLOOKUP(C724,'[2]Acha Air Sales Price List'!$B$1:$D$65536,3,FALSE)</f>
        <v>first line keep open</v>
      </c>
      <c r="G724" s="21">
        <f>ROUND(IF(ISBLANK(C724),0,VLOOKUP(C724,'[2]Acha Air Sales Price List'!$B$1:$X$65536,12,FALSE)*$L$14),2)</f>
        <v>0</v>
      </c>
      <c r="H724" s="22">
        <f t="shared" si="16"/>
        <v>0</v>
      </c>
      <c r="I724" s="14"/>
    </row>
    <row r="725" spans="1:9" ht="12.4" hidden="1" customHeight="1">
      <c r="A725" s="13"/>
      <c r="B725" s="1"/>
      <c r="C725" s="36"/>
      <c r="D725" s="138"/>
      <c r="E725" s="139"/>
      <c r="F725" s="43" t="str">
        <f>VLOOKUP(C725,'[2]Acha Air Sales Price List'!$B$1:$D$65536,3,FALSE)</f>
        <v>first line keep open</v>
      </c>
      <c r="G725" s="21">
        <f>ROUND(IF(ISBLANK(C725),0,VLOOKUP(C725,'[2]Acha Air Sales Price List'!$B$1:$X$65536,12,FALSE)*$L$14),2)</f>
        <v>0</v>
      </c>
      <c r="H725" s="22">
        <f t="shared" si="16"/>
        <v>0</v>
      </c>
      <c r="I725" s="14"/>
    </row>
    <row r="726" spans="1:9" ht="12.4" hidden="1" customHeight="1">
      <c r="A726" s="13"/>
      <c r="B726" s="1"/>
      <c r="C726" s="36"/>
      <c r="D726" s="138"/>
      <c r="E726" s="139"/>
      <c r="F726" s="43" t="str">
        <f>VLOOKUP(C726,'[2]Acha Air Sales Price List'!$B$1:$D$65536,3,FALSE)</f>
        <v>first line keep open</v>
      </c>
      <c r="G726" s="21">
        <f>ROUND(IF(ISBLANK(C726),0,VLOOKUP(C726,'[2]Acha Air Sales Price List'!$B$1:$X$65536,12,FALSE)*$L$14),2)</f>
        <v>0</v>
      </c>
      <c r="H726" s="22">
        <f t="shared" si="16"/>
        <v>0</v>
      </c>
      <c r="I726" s="14"/>
    </row>
    <row r="727" spans="1:9" ht="12.4" hidden="1" customHeight="1">
      <c r="A727" s="13"/>
      <c r="B727" s="1"/>
      <c r="C727" s="36"/>
      <c r="D727" s="138"/>
      <c r="E727" s="139"/>
      <c r="F727" s="43" t="str">
        <f>VLOOKUP(C727,'[2]Acha Air Sales Price List'!$B$1:$D$65536,3,FALSE)</f>
        <v>first line keep open</v>
      </c>
      <c r="G727" s="21">
        <f>ROUND(IF(ISBLANK(C727),0,VLOOKUP(C727,'[2]Acha Air Sales Price List'!$B$1:$X$65536,12,FALSE)*$L$14),2)</f>
        <v>0</v>
      </c>
      <c r="H727" s="22">
        <f t="shared" si="16"/>
        <v>0</v>
      </c>
      <c r="I727" s="14"/>
    </row>
    <row r="728" spans="1:9" ht="12.4" hidden="1" customHeight="1">
      <c r="A728" s="13"/>
      <c r="B728" s="1"/>
      <c r="C728" s="36"/>
      <c r="D728" s="138"/>
      <c r="E728" s="139"/>
      <c r="F728" s="43" t="str">
        <f>VLOOKUP(C728,'[2]Acha Air Sales Price List'!$B$1:$D$65536,3,FALSE)</f>
        <v>first line keep open</v>
      </c>
      <c r="G728" s="21">
        <f>ROUND(IF(ISBLANK(C728),0,VLOOKUP(C728,'[2]Acha Air Sales Price List'!$B$1:$X$65536,12,FALSE)*$L$14),2)</f>
        <v>0</v>
      </c>
      <c r="H728" s="22">
        <f t="shared" si="16"/>
        <v>0</v>
      </c>
      <c r="I728" s="14"/>
    </row>
    <row r="729" spans="1:9" ht="12.4" hidden="1" customHeight="1">
      <c r="A729" s="13"/>
      <c r="B729" s="1"/>
      <c r="C729" s="36"/>
      <c r="D729" s="138"/>
      <c r="E729" s="139"/>
      <c r="F729" s="43" t="str">
        <f>VLOOKUP(C729,'[2]Acha Air Sales Price List'!$B$1:$D$65536,3,FALSE)</f>
        <v>first line keep open</v>
      </c>
      <c r="G729" s="21">
        <f>ROUND(IF(ISBLANK(C729),0,VLOOKUP(C729,'[2]Acha Air Sales Price List'!$B$1:$X$65536,12,FALSE)*$L$14),2)</f>
        <v>0</v>
      </c>
      <c r="H729" s="22">
        <f t="shared" si="16"/>
        <v>0</v>
      </c>
      <c r="I729" s="14"/>
    </row>
    <row r="730" spans="1:9" ht="12.4" hidden="1" customHeight="1">
      <c r="A730" s="13"/>
      <c r="B730" s="1"/>
      <c r="C730" s="36"/>
      <c r="D730" s="138"/>
      <c r="E730" s="139"/>
      <c r="F730" s="43" t="str">
        <f>VLOOKUP(C730,'[2]Acha Air Sales Price List'!$B$1:$D$65536,3,FALSE)</f>
        <v>first line keep open</v>
      </c>
      <c r="G730" s="21">
        <f>ROUND(IF(ISBLANK(C730),0,VLOOKUP(C730,'[2]Acha Air Sales Price List'!$B$1:$X$65536,12,FALSE)*$L$14),2)</f>
        <v>0</v>
      </c>
      <c r="H730" s="22">
        <f t="shared" si="16"/>
        <v>0</v>
      </c>
      <c r="I730" s="14"/>
    </row>
    <row r="731" spans="1:9" ht="12.4" hidden="1" customHeight="1">
      <c r="A731" s="13"/>
      <c r="B731" s="1"/>
      <c r="C731" s="36"/>
      <c r="D731" s="138"/>
      <c r="E731" s="139"/>
      <c r="F731" s="43" t="str">
        <f>VLOOKUP(C731,'[2]Acha Air Sales Price List'!$B$1:$D$65536,3,FALSE)</f>
        <v>first line keep open</v>
      </c>
      <c r="G731" s="21">
        <f>ROUND(IF(ISBLANK(C731),0,VLOOKUP(C731,'[2]Acha Air Sales Price List'!$B$1:$X$65536,12,FALSE)*$L$14),2)</f>
        <v>0</v>
      </c>
      <c r="H731" s="22">
        <f t="shared" si="16"/>
        <v>0</v>
      </c>
      <c r="I731" s="14"/>
    </row>
    <row r="732" spans="1:9" ht="12.4" hidden="1" customHeight="1">
      <c r="A732" s="13"/>
      <c r="B732" s="1"/>
      <c r="C732" s="36"/>
      <c r="D732" s="138"/>
      <c r="E732" s="139"/>
      <c r="F732" s="43" t="str">
        <f>VLOOKUP(C732,'[2]Acha Air Sales Price List'!$B$1:$D$65536,3,FALSE)</f>
        <v>first line keep open</v>
      </c>
      <c r="G732" s="21">
        <f>ROUND(IF(ISBLANK(C732),0,VLOOKUP(C732,'[2]Acha Air Sales Price List'!$B$1:$X$65536,12,FALSE)*$L$14),2)</f>
        <v>0</v>
      </c>
      <c r="H732" s="22">
        <f t="shared" si="16"/>
        <v>0</v>
      </c>
      <c r="I732" s="14"/>
    </row>
    <row r="733" spans="1:9" ht="12.4" hidden="1" customHeight="1">
      <c r="A733" s="13"/>
      <c r="B733" s="1"/>
      <c r="C733" s="36"/>
      <c r="D733" s="138"/>
      <c r="E733" s="139"/>
      <c r="F733" s="43" t="str">
        <f>VLOOKUP(C733,'[2]Acha Air Sales Price List'!$B$1:$D$65536,3,FALSE)</f>
        <v>first line keep open</v>
      </c>
      <c r="G733" s="21">
        <f>ROUND(IF(ISBLANK(C733),0,VLOOKUP(C733,'[2]Acha Air Sales Price List'!$B$1:$X$65536,12,FALSE)*$L$14),2)</f>
        <v>0</v>
      </c>
      <c r="H733" s="22">
        <f t="shared" si="16"/>
        <v>0</v>
      </c>
      <c r="I733" s="14"/>
    </row>
    <row r="734" spans="1:9" ht="12.4" hidden="1" customHeight="1">
      <c r="A734" s="13"/>
      <c r="B734" s="1"/>
      <c r="C734" s="36"/>
      <c r="D734" s="138"/>
      <c r="E734" s="139"/>
      <c r="F734" s="43" t="str">
        <f>VLOOKUP(C734,'[2]Acha Air Sales Price List'!$B$1:$D$65536,3,FALSE)</f>
        <v>first line keep open</v>
      </c>
      <c r="G734" s="21">
        <f>ROUND(IF(ISBLANK(C734),0,VLOOKUP(C734,'[2]Acha Air Sales Price List'!$B$1:$X$65536,12,FALSE)*$L$14),2)</f>
        <v>0</v>
      </c>
      <c r="H734" s="22">
        <f t="shared" si="16"/>
        <v>0</v>
      </c>
      <c r="I734" s="14"/>
    </row>
    <row r="735" spans="1:9" ht="12.4" hidden="1" customHeight="1">
      <c r="A735" s="13"/>
      <c r="B735" s="1"/>
      <c r="C735" s="37"/>
      <c r="D735" s="138"/>
      <c r="E735" s="139"/>
      <c r="F735" s="43" t="str">
        <f>VLOOKUP(C735,'[2]Acha Air Sales Price List'!$B$1:$D$65536,3,FALSE)</f>
        <v>first line keep open</v>
      </c>
      <c r="G735" s="21">
        <f>ROUND(IF(ISBLANK(C735),0,VLOOKUP(C735,'[2]Acha Air Sales Price List'!$B$1:$X$65536,12,FALSE)*$L$14),2)</f>
        <v>0</v>
      </c>
      <c r="H735" s="22">
        <f t="shared" si="16"/>
        <v>0</v>
      </c>
      <c r="I735" s="14"/>
    </row>
    <row r="736" spans="1:9" ht="12.4" hidden="1" customHeight="1">
      <c r="A736" s="13"/>
      <c r="B736" s="1"/>
      <c r="C736" s="37"/>
      <c r="D736" s="138"/>
      <c r="E736" s="139"/>
      <c r="F736" s="43" t="str">
        <f>VLOOKUP(C736,'[2]Acha Air Sales Price List'!$B$1:$D$65536,3,FALSE)</f>
        <v>first line keep open</v>
      </c>
      <c r="G736" s="21">
        <f>ROUND(IF(ISBLANK(C736),0,VLOOKUP(C736,'[2]Acha Air Sales Price List'!$B$1:$X$65536,12,FALSE)*$L$14),2)</f>
        <v>0</v>
      </c>
      <c r="H736" s="22">
        <f t="shared" si="16"/>
        <v>0</v>
      </c>
      <c r="I736" s="14"/>
    </row>
    <row r="737" spans="1:9" ht="12.4" hidden="1" customHeight="1">
      <c r="A737" s="13"/>
      <c r="B737" s="1"/>
      <c r="C737" s="36"/>
      <c r="D737" s="138"/>
      <c r="E737" s="139"/>
      <c r="F737" s="43" t="str">
        <f>VLOOKUP(C737,'[2]Acha Air Sales Price List'!$B$1:$D$65536,3,FALSE)</f>
        <v>first line keep open</v>
      </c>
      <c r="G737" s="21">
        <f>ROUND(IF(ISBLANK(C737),0,VLOOKUP(C737,'[2]Acha Air Sales Price List'!$B$1:$X$65536,12,FALSE)*$L$14),2)</f>
        <v>0</v>
      </c>
      <c r="H737" s="22">
        <f>ROUND(IF(ISNUMBER(B737), G737*B737, 0),5)</f>
        <v>0</v>
      </c>
      <c r="I737" s="14"/>
    </row>
    <row r="738" spans="1:9" ht="12.4" hidden="1" customHeight="1">
      <c r="A738" s="13"/>
      <c r="B738" s="1"/>
      <c r="C738" s="36"/>
      <c r="D738" s="138"/>
      <c r="E738" s="139"/>
      <c r="F738" s="43" t="str">
        <f>VLOOKUP(C738,'[2]Acha Air Sales Price List'!$B$1:$D$65536,3,FALSE)</f>
        <v>first line keep open</v>
      </c>
      <c r="G738" s="21">
        <f>ROUND(IF(ISBLANK(C738),0,VLOOKUP(C738,'[2]Acha Air Sales Price List'!$B$1:$X$65536,12,FALSE)*$L$14),2)</f>
        <v>0</v>
      </c>
      <c r="H738" s="22">
        <f t="shared" ref="H738:H775" si="17"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138"/>
      <c r="E739" s="139"/>
      <c r="F739" s="43" t="str">
        <f>VLOOKUP(C739,'[2]Acha Air Sales Price List'!$B$1:$D$65536,3,FALSE)</f>
        <v>first line keep open</v>
      </c>
      <c r="G739" s="21">
        <f>ROUND(IF(ISBLANK(C739),0,VLOOKUP(C739,'[2]Acha Air Sales Price List'!$B$1:$X$65536,12,FALSE)*$L$14),2)</f>
        <v>0</v>
      </c>
      <c r="H739" s="22">
        <f t="shared" si="17"/>
        <v>0</v>
      </c>
      <c r="I739" s="14"/>
    </row>
    <row r="740" spans="1:9" ht="12.4" hidden="1" customHeight="1">
      <c r="A740" s="13"/>
      <c r="B740" s="1"/>
      <c r="C740" s="36"/>
      <c r="D740" s="138"/>
      <c r="E740" s="139"/>
      <c r="F740" s="43" t="str">
        <f>VLOOKUP(C740,'[2]Acha Air Sales Price List'!$B$1:$D$65536,3,FALSE)</f>
        <v>first line keep open</v>
      </c>
      <c r="G740" s="21">
        <f>ROUND(IF(ISBLANK(C740),0,VLOOKUP(C740,'[2]Acha Air Sales Price List'!$B$1:$X$65536,12,FALSE)*$L$14),2)</f>
        <v>0</v>
      </c>
      <c r="H740" s="22">
        <f t="shared" si="17"/>
        <v>0</v>
      </c>
      <c r="I740" s="14"/>
    </row>
    <row r="741" spans="1:9" ht="12.4" hidden="1" customHeight="1">
      <c r="A741" s="13"/>
      <c r="B741" s="1"/>
      <c r="C741" s="36"/>
      <c r="D741" s="138"/>
      <c r="E741" s="139"/>
      <c r="F741" s="43" t="str">
        <f>VLOOKUP(C741,'[2]Acha Air Sales Price List'!$B$1:$D$65536,3,FALSE)</f>
        <v>first line keep open</v>
      </c>
      <c r="G741" s="21">
        <f>ROUND(IF(ISBLANK(C741),0,VLOOKUP(C741,'[2]Acha Air Sales Price List'!$B$1:$X$65536,12,FALSE)*$L$14),2)</f>
        <v>0</v>
      </c>
      <c r="H741" s="22">
        <f t="shared" si="17"/>
        <v>0</v>
      </c>
      <c r="I741" s="14"/>
    </row>
    <row r="742" spans="1:9" ht="12.4" hidden="1" customHeight="1">
      <c r="A742" s="13"/>
      <c r="B742" s="1"/>
      <c r="C742" s="36"/>
      <c r="D742" s="138"/>
      <c r="E742" s="139"/>
      <c r="F742" s="43" t="str">
        <f>VLOOKUP(C742,'[2]Acha Air Sales Price List'!$B$1:$D$65536,3,FALSE)</f>
        <v>first line keep open</v>
      </c>
      <c r="G742" s="21">
        <f>ROUND(IF(ISBLANK(C742),0,VLOOKUP(C742,'[2]Acha Air Sales Price List'!$B$1:$X$65536,12,FALSE)*$L$14),2)</f>
        <v>0</v>
      </c>
      <c r="H742" s="22">
        <f t="shared" si="17"/>
        <v>0</v>
      </c>
      <c r="I742" s="14"/>
    </row>
    <row r="743" spans="1:9" ht="12.4" hidden="1" customHeight="1">
      <c r="A743" s="13"/>
      <c r="B743" s="1"/>
      <c r="C743" s="36"/>
      <c r="D743" s="138"/>
      <c r="E743" s="139"/>
      <c r="F743" s="43" t="str">
        <f>VLOOKUP(C743,'[2]Acha Air Sales Price List'!$B$1:$D$65536,3,FALSE)</f>
        <v>first line keep open</v>
      </c>
      <c r="G743" s="21">
        <f>ROUND(IF(ISBLANK(C743),0,VLOOKUP(C743,'[2]Acha Air Sales Price List'!$B$1:$X$65536,12,FALSE)*$L$14),2)</f>
        <v>0</v>
      </c>
      <c r="H743" s="22">
        <f t="shared" si="17"/>
        <v>0</v>
      </c>
      <c r="I743" s="14"/>
    </row>
    <row r="744" spans="1:9" ht="12.4" hidden="1" customHeight="1">
      <c r="A744" s="13"/>
      <c r="B744" s="1"/>
      <c r="C744" s="36"/>
      <c r="D744" s="138"/>
      <c r="E744" s="139"/>
      <c r="F744" s="43" t="str">
        <f>VLOOKUP(C744,'[2]Acha Air Sales Price List'!$B$1:$D$65536,3,FALSE)</f>
        <v>first line keep open</v>
      </c>
      <c r="G744" s="21">
        <f>ROUND(IF(ISBLANK(C744),0,VLOOKUP(C744,'[2]Acha Air Sales Price List'!$B$1:$X$65536,12,FALSE)*$L$14),2)</f>
        <v>0</v>
      </c>
      <c r="H744" s="22">
        <f t="shared" si="17"/>
        <v>0</v>
      </c>
      <c r="I744" s="14"/>
    </row>
    <row r="745" spans="1:9" ht="12.4" hidden="1" customHeight="1">
      <c r="A745" s="13"/>
      <c r="B745" s="1"/>
      <c r="C745" s="36"/>
      <c r="D745" s="138"/>
      <c r="E745" s="139"/>
      <c r="F745" s="43" t="str">
        <f>VLOOKUP(C745,'[2]Acha Air Sales Price List'!$B$1:$D$65536,3,FALSE)</f>
        <v>first line keep open</v>
      </c>
      <c r="G745" s="21">
        <f>ROUND(IF(ISBLANK(C745),0,VLOOKUP(C745,'[2]Acha Air Sales Price List'!$B$1:$X$65536,12,FALSE)*$L$14),2)</f>
        <v>0</v>
      </c>
      <c r="H745" s="22">
        <f t="shared" si="17"/>
        <v>0</v>
      </c>
      <c r="I745" s="14"/>
    </row>
    <row r="746" spans="1:9" ht="12.4" hidden="1" customHeight="1">
      <c r="A746" s="13"/>
      <c r="B746" s="1"/>
      <c r="C746" s="36"/>
      <c r="D746" s="138"/>
      <c r="E746" s="139"/>
      <c r="F746" s="43" t="str">
        <f>VLOOKUP(C746,'[2]Acha Air Sales Price List'!$B$1:$D$65536,3,FALSE)</f>
        <v>first line keep open</v>
      </c>
      <c r="G746" s="21">
        <f>ROUND(IF(ISBLANK(C746),0,VLOOKUP(C746,'[2]Acha Air Sales Price List'!$B$1:$X$65536,12,FALSE)*$L$14),2)</f>
        <v>0</v>
      </c>
      <c r="H746" s="22">
        <f t="shared" si="17"/>
        <v>0</v>
      </c>
      <c r="I746" s="14"/>
    </row>
    <row r="747" spans="1:9" ht="12.4" hidden="1" customHeight="1">
      <c r="A747" s="13"/>
      <c r="B747" s="1"/>
      <c r="C747" s="36"/>
      <c r="D747" s="138"/>
      <c r="E747" s="139"/>
      <c r="F747" s="43" t="str">
        <f>VLOOKUP(C747,'[2]Acha Air Sales Price List'!$B$1:$D$65536,3,FALSE)</f>
        <v>first line keep open</v>
      </c>
      <c r="G747" s="21">
        <f>ROUND(IF(ISBLANK(C747),0,VLOOKUP(C747,'[2]Acha Air Sales Price List'!$B$1:$X$65536,12,FALSE)*$L$14),2)</f>
        <v>0</v>
      </c>
      <c r="H747" s="22">
        <f t="shared" si="17"/>
        <v>0</v>
      </c>
      <c r="I747" s="14"/>
    </row>
    <row r="748" spans="1:9" ht="12.4" hidden="1" customHeight="1">
      <c r="A748" s="13"/>
      <c r="B748" s="1"/>
      <c r="C748" s="37"/>
      <c r="D748" s="138"/>
      <c r="E748" s="139"/>
      <c r="F748" s="43" t="str">
        <f>VLOOKUP(C748,'[2]Acha Air Sales Price List'!$B$1:$D$65536,3,FALSE)</f>
        <v>first line keep open</v>
      </c>
      <c r="G748" s="21">
        <f>ROUND(IF(ISBLANK(C748),0,VLOOKUP(C748,'[2]Acha Air Sales Price List'!$B$1:$X$65536,12,FALSE)*$L$14),2)</f>
        <v>0</v>
      </c>
      <c r="H748" s="22">
        <f t="shared" si="17"/>
        <v>0</v>
      </c>
      <c r="I748" s="14"/>
    </row>
    <row r="749" spans="1:9" ht="12" hidden="1" customHeight="1">
      <c r="A749" s="13"/>
      <c r="B749" s="1"/>
      <c r="C749" s="36"/>
      <c r="D749" s="138"/>
      <c r="E749" s="139"/>
      <c r="F749" s="43" t="str">
        <f>VLOOKUP(C749,'[2]Acha Air Sales Price List'!$B$1:$D$65536,3,FALSE)</f>
        <v>first line keep open</v>
      </c>
      <c r="G749" s="21">
        <f>ROUND(IF(ISBLANK(C749),0,VLOOKUP(C749,'[2]Acha Air Sales Price List'!$B$1:$X$65536,12,FALSE)*$L$14),2)</f>
        <v>0</v>
      </c>
      <c r="H749" s="22">
        <f t="shared" si="17"/>
        <v>0</v>
      </c>
      <c r="I749" s="14"/>
    </row>
    <row r="750" spans="1:9" ht="12.4" hidden="1" customHeight="1">
      <c r="A750" s="13"/>
      <c r="B750" s="1"/>
      <c r="C750" s="36"/>
      <c r="D750" s="138"/>
      <c r="E750" s="139"/>
      <c r="F750" s="43" t="str">
        <f>VLOOKUP(C750,'[2]Acha Air Sales Price List'!$B$1:$D$65536,3,FALSE)</f>
        <v>first line keep open</v>
      </c>
      <c r="G750" s="21">
        <f>ROUND(IF(ISBLANK(C750),0,VLOOKUP(C750,'[2]Acha Air Sales Price List'!$B$1:$X$65536,12,FALSE)*$L$14),2)</f>
        <v>0</v>
      </c>
      <c r="H750" s="22">
        <f t="shared" si="17"/>
        <v>0</v>
      </c>
      <c r="I750" s="14"/>
    </row>
    <row r="751" spans="1:9" ht="12.4" hidden="1" customHeight="1">
      <c r="A751" s="13"/>
      <c r="B751" s="1"/>
      <c r="C751" s="36"/>
      <c r="D751" s="138"/>
      <c r="E751" s="139"/>
      <c r="F751" s="43" t="str">
        <f>VLOOKUP(C751,'[2]Acha Air Sales Price List'!$B$1:$D$65536,3,FALSE)</f>
        <v>first line keep open</v>
      </c>
      <c r="G751" s="21">
        <f>ROUND(IF(ISBLANK(C751),0,VLOOKUP(C751,'[2]Acha Air Sales Price List'!$B$1:$X$65536,12,FALSE)*$L$14),2)</f>
        <v>0</v>
      </c>
      <c r="H751" s="22">
        <f t="shared" si="17"/>
        <v>0</v>
      </c>
      <c r="I751" s="14"/>
    </row>
    <row r="752" spans="1:9" ht="12.4" hidden="1" customHeight="1">
      <c r="A752" s="13"/>
      <c r="B752" s="1"/>
      <c r="C752" s="36"/>
      <c r="D752" s="138"/>
      <c r="E752" s="139"/>
      <c r="F752" s="43" t="str">
        <f>VLOOKUP(C752,'[2]Acha Air Sales Price List'!$B$1:$D$65536,3,FALSE)</f>
        <v>first line keep open</v>
      </c>
      <c r="G752" s="21">
        <f>ROUND(IF(ISBLANK(C752),0,VLOOKUP(C752,'[2]Acha Air Sales Price List'!$B$1:$X$65536,12,FALSE)*$L$14),2)</f>
        <v>0</v>
      </c>
      <c r="H752" s="22">
        <f t="shared" si="17"/>
        <v>0</v>
      </c>
      <c r="I752" s="14"/>
    </row>
    <row r="753" spans="1:9" ht="12.4" hidden="1" customHeight="1">
      <c r="A753" s="13"/>
      <c r="B753" s="1"/>
      <c r="C753" s="36"/>
      <c r="D753" s="138"/>
      <c r="E753" s="139"/>
      <c r="F753" s="43" t="str">
        <f>VLOOKUP(C753,'[2]Acha Air Sales Price List'!$B$1:$D$65536,3,FALSE)</f>
        <v>first line keep open</v>
      </c>
      <c r="G753" s="21">
        <f>ROUND(IF(ISBLANK(C753),0,VLOOKUP(C753,'[2]Acha Air Sales Price List'!$B$1:$X$65536,12,FALSE)*$L$14),2)</f>
        <v>0</v>
      </c>
      <c r="H753" s="22">
        <f t="shared" si="17"/>
        <v>0</v>
      </c>
      <c r="I753" s="14"/>
    </row>
    <row r="754" spans="1:9" ht="12.4" hidden="1" customHeight="1">
      <c r="A754" s="13"/>
      <c r="B754" s="1"/>
      <c r="C754" s="36"/>
      <c r="D754" s="138"/>
      <c r="E754" s="139"/>
      <c r="F754" s="43" t="str">
        <f>VLOOKUP(C754,'[2]Acha Air Sales Price List'!$B$1:$D$65536,3,FALSE)</f>
        <v>first line keep open</v>
      </c>
      <c r="G754" s="21">
        <f>ROUND(IF(ISBLANK(C754),0,VLOOKUP(C754,'[2]Acha Air Sales Price List'!$B$1:$X$65536,12,FALSE)*$L$14),2)</f>
        <v>0</v>
      </c>
      <c r="H754" s="22">
        <f t="shared" si="17"/>
        <v>0</v>
      </c>
      <c r="I754" s="14"/>
    </row>
    <row r="755" spans="1:9" ht="12.4" hidden="1" customHeight="1">
      <c r="A755" s="13"/>
      <c r="B755" s="1"/>
      <c r="C755" s="36"/>
      <c r="D755" s="138"/>
      <c r="E755" s="139"/>
      <c r="F755" s="43" t="str">
        <f>VLOOKUP(C755,'[2]Acha Air Sales Price List'!$B$1:$D$65536,3,FALSE)</f>
        <v>first line keep open</v>
      </c>
      <c r="G755" s="21">
        <f>ROUND(IF(ISBLANK(C755),0,VLOOKUP(C755,'[2]Acha Air Sales Price List'!$B$1:$X$65536,12,FALSE)*$L$14),2)</f>
        <v>0</v>
      </c>
      <c r="H755" s="22">
        <f t="shared" si="17"/>
        <v>0</v>
      </c>
      <c r="I755" s="14"/>
    </row>
    <row r="756" spans="1:9" ht="12.4" hidden="1" customHeight="1">
      <c r="A756" s="13"/>
      <c r="B756" s="1"/>
      <c r="C756" s="36"/>
      <c r="D756" s="138"/>
      <c r="E756" s="139"/>
      <c r="F756" s="43" t="str">
        <f>VLOOKUP(C756,'[2]Acha Air Sales Price List'!$B$1:$D$65536,3,FALSE)</f>
        <v>first line keep open</v>
      </c>
      <c r="G756" s="21">
        <f>ROUND(IF(ISBLANK(C756),0,VLOOKUP(C756,'[2]Acha Air Sales Price List'!$B$1:$X$65536,12,FALSE)*$L$14),2)</f>
        <v>0</v>
      </c>
      <c r="H756" s="22">
        <f t="shared" si="17"/>
        <v>0</v>
      </c>
      <c r="I756" s="14"/>
    </row>
    <row r="757" spans="1:9" ht="12.4" hidden="1" customHeight="1">
      <c r="A757" s="13"/>
      <c r="B757" s="1"/>
      <c r="C757" s="36"/>
      <c r="D757" s="138"/>
      <c r="E757" s="139"/>
      <c r="F757" s="43" t="str">
        <f>VLOOKUP(C757,'[2]Acha Air Sales Price List'!$B$1:$D$65536,3,FALSE)</f>
        <v>first line keep open</v>
      </c>
      <c r="G757" s="21">
        <f>ROUND(IF(ISBLANK(C757),0,VLOOKUP(C757,'[2]Acha Air Sales Price List'!$B$1:$X$65536,12,FALSE)*$L$14),2)</f>
        <v>0</v>
      </c>
      <c r="H757" s="22">
        <f t="shared" si="17"/>
        <v>0</v>
      </c>
      <c r="I757" s="14"/>
    </row>
    <row r="758" spans="1:9" ht="12.4" hidden="1" customHeight="1">
      <c r="A758" s="13"/>
      <c r="B758" s="1"/>
      <c r="C758" s="36"/>
      <c r="D758" s="138"/>
      <c r="E758" s="139"/>
      <c r="F758" s="43" t="str">
        <f>VLOOKUP(C758,'[2]Acha Air Sales Price List'!$B$1:$D$65536,3,FALSE)</f>
        <v>first line keep open</v>
      </c>
      <c r="G758" s="21">
        <f>ROUND(IF(ISBLANK(C758),0,VLOOKUP(C758,'[2]Acha Air Sales Price List'!$B$1:$X$65536,12,FALSE)*$L$14),2)</f>
        <v>0</v>
      </c>
      <c r="H758" s="22">
        <f t="shared" si="17"/>
        <v>0</v>
      </c>
      <c r="I758" s="14"/>
    </row>
    <row r="759" spans="1:9" ht="12.4" hidden="1" customHeight="1">
      <c r="A759" s="13"/>
      <c r="B759" s="1"/>
      <c r="C759" s="36"/>
      <c r="D759" s="138"/>
      <c r="E759" s="139"/>
      <c r="F759" s="43" t="str">
        <f>VLOOKUP(C759,'[2]Acha Air Sales Price List'!$B$1:$D$65536,3,FALSE)</f>
        <v>first line keep open</v>
      </c>
      <c r="G759" s="21">
        <f>ROUND(IF(ISBLANK(C759),0,VLOOKUP(C759,'[2]Acha Air Sales Price List'!$B$1:$X$65536,12,FALSE)*$L$14),2)</f>
        <v>0</v>
      </c>
      <c r="H759" s="22">
        <f t="shared" si="17"/>
        <v>0</v>
      </c>
      <c r="I759" s="14"/>
    </row>
    <row r="760" spans="1:9" ht="12.4" hidden="1" customHeight="1">
      <c r="A760" s="13"/>
      <c r="B760" s="1"/>
      <c r="C760" s="36"/>
      <c r="D760" s="138"/>
      <c r="E760" s="139"/>
      <c r="F760" s="43" t="str">
        <f>VLOOKUP(C760,'[2]Acha Air Sales Price List'!$B$1:$D$65536,3,FALSE)</f>
        <v>first line keep open</v>
      </c>
      <c r="G760" s="21">
        <f>ROUND(IF(ISBLANK(C760),0,VLOOKUP(C760,'[2]Acha Air Sales Price List'!$B$1:$X$65536,12,FALSE)*$L$14),2)</f>
        <v>0</v>
      </c>
      <c r="H760" s="22">
        <f t="shared" si="17"/>
        <v>0</v>
      </c>
      <c r="I760" s="14"/>
    </row>
    <row r="761" spans="1:9" ht="12.4" hidden="1" customHeight="1">
      <c r="A761" s="13"/>
      <c r="B761" s="1"/>
      <c r="C761" s="36"/>
      <c r="D761" s="138"/>
      <c r="E761" s="139"/>
      <c r="F761" s="43" t="str">
        <f>VLOOKUP(C761,'[2]Acha Air Sales Price List'!$B$1:$D$65536,3,FALSE)</f>
        <v>first line keep open</v>
      </c>
      <c r="G761" s="21">
        <f>ROUND(IF(ISBLANK(C761),0,VLOOKUP(C761,'[2]Acha Air Sales Price List'!$B$1:$X$65536,12,FALSE)*$L$14),2)</f>
        <v>0</v>
      </c>
      <c r="H761" s="22">
        <f t="shared" si="17"/>
        <v>0</v>
      </c>
      <c r="I761" s="14"/>
    </row>
    <row r="762" spans="1:9" ht="12.4" hidden="1" customHeight="1">
      <c r="A762" s="13"/>
      <c r="B762" s="1"/>
      <c r="C762" s="36"/>
      <c r="D762" s="138"/>
      <c r="E762" s="139"/>
      <c r="F762" s="43" t="str">
        <f>VLOOKUP(C762,'[2]Acha Air Sales Price List'!$B$1:$D$65536,3,FALSE)</f>
        <v>first line keep open</v>
      </c>
      <c r="G762" s="21">
        <f>ROUND(IF(ISBLANK(C762),0,VLOOKUP(C762,'[2]Acha Air Sales Price List'!$B$1:$X$65536,12,FALSE)*$L$14),2)</f>
        <v>0</v>
      </c>
      <c r="H762" s="22">
        <f t="shared" si="17"/>
        <v>0</v>
      </c>
      <c r="I762" s="14"/>
    </row>
    <row r="763" spans="1:9" ht="12.4" hidden="1" customHeight="1">
      <c r="A763" s="13"/>
      <c r="B763" s="1"/>
      <c r="C763" s="36"/>
      <c r="D763" s="138"/>
      <c r="E763" s="139"/>
      <c r="F763" s="43" t="str">
        <f>VLOOKUP(C763,'[2]Acha Air Sales Price List'!$B$1:$D$65536,3,FALSE)</f>
        <v>first line keep open</v>
      </c>
      <c r="G763" s="21">
        <f>ROUND(IF(ISBLANK(C763),0,VLOOKUP(C763,'[2]Acha Air Sales Price List'!$B$1:$X$65536,12,FALSE)*$L$14),2)</f>
        <v>0</v>
      </c>
      <c r="H763" s="22">
        <f t="shared" si="17"/>
        <v>0</v>
      </c>
      <c r="I763" s="14"/>
    </row>
    <row r="764" spans="1:9" ht="12.4" hidden="1" customHeight="1">
      <c r="A764" s="13"/>
      <c r="B764" s="1"/>
      <c r="C764" s="36"/>
      <c r="D764" s="138"/>
      <c r="E764" s="139"/>
      <c r="F764" s="43" t="str">
        <f>VLOOKUP(C764,'[2]Acha Air Sales Price List'!$B$1:$D$65536,3,FALSE)</f>
        <v>first line keep open</v>
      </c>
      <c r="G764" s="21">
        <f>ROUND(IF(ISBLANK(C764),0,VLOOKUP(C764,'[2]Acha Air Sales Price List'!$B$1:$X$65536,12,FALSE)*$L$14),2)</f>
        <v>0</v>
      </c>
      <c r="H764" s="22">
        <f t="shared" si="17"/>
        <v>0</v>
      </c>
      <c r="I764" s="14"/>
    </row>
    <row r="765" spans="1:9" ht="12.4" hidden="1" customHeight="1">
      <c r="A765" s="13"/>
      <c r="B765" s="1"/>
      <c r="C765" s="36"/>
      <c r="D765" s="138"/>
      <c r="E765" s="139"/>
      <c r="F765" s="43" t="str">
        <f>VLOOKUP(C765,'[2]Acha Air Sales Price List'!$B$1:$D$65536,3,FALSE)</f>
        <v>first line keep open</v>
      </c>
      <c r="G765" s="21">
        <f>ROUND(IF(ISBLANK(C765),0,VLOOKUP(C765,'[2]Acha Air Sales Price List'!$B$1:$X$65536,12,FALSE)*$L$14),2)</f>
        <v>0</v>
      </c>
      <c r="H765" s="22">
        <f t="shared" si="17"/>
        <v>0</v>
      </c>
      <c r="I765" s="14"/>
    </row>
    <row r="766" spans="1:9" ht="12.4" hidden="1" customHeight="1">
      <c r="A766" s="13"/>
      <c r="B766" s="1"/>
      <c r="C766" s="36"/>
      <c r="D766" s="138"/>
      <c r="E766" s="139"/>
      <c r="F766" s="43" t="str">
        <f>VLOOKUP(C766,'[2]Acha Air Sales Price List'!$B$1:$D$65536,3,FALSE)</f>
        <v>first line keep open</v>
      </c>
      <c r="G766" s="21">
        <f>ROUND(IF(ISBLANK(C766),0,VLOOKUP(C766,'[2]Acha Air Sales Price List'!$B$1:$X$65536,12,FALSE)*$L$14),2)</f>
        <v>0</v>
      </c>
      <c r="H766" s="22">
        <f t="shared" si="17"/>
        <v>0</v>
      </c>
      <c r="I766" s="14"/>
    </row>
    <row r="767" spans="1:9" ht="12.4" hidden="1" customHeight="1">
      <c r="A767" s="13"/>
      <c r="B767" s="1"/>
      <c r="C767" s="36"/>
      <c r="D767" s="138"/>
      <c r="E767" s="139"/>
      <c r="F767" s="43" t="str">
        <f>VLOOKUP(C767,'[2]Acha Air Sales Price List'!$B$1:$D$65536,3,FALSE)</f>
        <v>first line keep open</v>
      </c>
      <c r="G767" s="21">
        <f>ROUND(IF(ISBLANK(C767),0,VLOOKUP(C767,'[2]Acha Air Sales Price List'!$B$1:$X$65536,12,FALSE)*$L$14),2)</f>
        <v>0</v>
      </c>
      <c r="H767" s="22">
        <f t="shared" si="17"/>
        <v>0</v>
      </c>
      <c r="I767" s="14"/>
    </row>
    <row r="768" spans="1:9" ht="12.4" hidden="1" customHeight="1">
      <c r="A768" s="13"/>
      <c r="B768" s="1"/>
      <c r="C768" s="36"/>
      <c r="D768" s="138"/>
      <c r="E768" s="139"/>
      <c r="F768" s="43" t="str">
        <f>VLOOKUP(C768,'[2]Acha Air Sales Price List'!$B$1:$D$65536,3,FALSE)</f>
        <v>first line keep open</v>
      </c>
      <c r="G768" s="21">
        <f>ROUND(IF(ISBLANK(C768),0,VLOOKUP(C768,'[2]Acha Air Sales Price List'!$B$1:$X$65536,12,FALSE)*$L$14),2)</f>
        <v>0</v>
      </c>
      <c r="H768" s="22">
        <f t="shared" si="17"/>
        <v>0</v>
      </c>
      <c r="I768" s="14"/>
    </row>
    <row r="769" spans="1:9" ht="12.4" hidden="1" customHeight="1">
      <c r="A769" s="13"/>
      <c r="B769" s="1"/>
      <c r="C769" s="36"/>
      <c r="D769" s="138"/>
      <c r="E769" s="139"/>
      <c r="F769" s="43" t="str">
        <f>VLOOKUP(C769,'[2]Acha Air Sales Price List'!$B$1:$D$65536,3,FALSE)</f>
        <v>first line keep open</v>
      </c>
      <c r="G769" s="21">
        <f>ROUND(IF(ISBLANK(C769),0,VLOOKUP(C769,'[2]Acha Air Sales Price List'!$B$1:$X$65536,12,FALSE)*$L$14),2)</f>
        <v>0</v>
      </c>
      <c r="H769" s="22">
        <f t="shared" si="17"/>
        <v>0</v>
      </c>
      <c r="I769" s="14"/>
    </row>
    <row r="770" spans="1:9" ht="12.4" hidden="1" customHeight="1">
      <c r="A770" s="13"/>
      <c r="B770" s="1"/>
      <c r="C770" s="36"/>
      <c r="D770" s="138"/>
      <c r="E770" s="139"/>
      <c r="F770" s="43" t="str">
        <f>VLOOKUP(C770,'[2]Acha Air Sales Price List'!$B$1:$D$65536,3,FALSE)</f>
        <v>first line keep open</v>
      </c>
      <c r="G770" s="21">
        <f>ROUND(IF(ISBLANK(C770),0,VLOOKUP(C770,'[2]Acha Air Sales Price List'!$B$1:$X$65536,12,FALSE)*$L$14),2)</f>
        <v>0</v>
      </c>
      <c r="H770" s="22">
        <f t="shared" si="17"/>
        <v>0</v>
      </c>
      <c r="I770" s="14"/>
    </row>
    <row r="771" spans="1:9" ht="12.4" hidden="1" customHeight="1">
      <c r="A771" s="13"/>
      <c r="B771" s="1"/>
      <c r="C771" s="36"/>
      <c r="D771" s="138"/>
      <c r="E771" s="139"/>
      <c r="F771" s="43" t="str">
        <f>VLOOKUP(C771,'[2]Acha Air Sales Price List'!$B$1:$D$65536,3,FALSE)</f>
        <v>first line keep open</v>
      </c>
      <c r="G771" s="21">
        <f>ROUND(IF(ISBLANK(C771),0,VLOOKUP(C771,'[2]Acha Air Sales Price List'!$B$1:$X$65536,12,FALSE)*$L$14),2)</f>
        <v>0</v>
      </c>
      <c r="H771" s="22">
        <f t="shared" si="17"/>
        <v>0</v>
      </c>
      <c r="I771" s="14"/>
    </row>
    <row r="772" spans="1:9" ht="12.4" hidden="1" customHeight="1">
      <c r="A772" s="13"/>
      <c r="B772" s="1"/>
      <c r="C772" s="36"/>
      <c r="D772" s="138"/>
      <c r="E772" s="139"/>
      <c r="F772" s="43" t="str">
        <f>VLOOKUP(C772,'[2]Acha Air Sales Price List'!$B$1:$D$65536,3,FALSE)</f>
        <v>first line keep open</v>
      </c>
      <c r="G772" s="21">
        <f>ROUND(IF(ISBLANK(C772),0,VLOOKUP(C772,'[2]Acha Air Sales Price List'!$B$1:$X$65536,12,FALSE)*$L$14),2)</f>
        <v>0</v>
      </c>
      <c r="H772" s="22">
        <f t="shared" si="17"/>
        <v>0</v>
      </c>
      <c r="I772" s="14"/>
    </row>
    <row r="773" spans="1:9" ht="12.4" hidden="1" customHeight="1">
      <c r="A773" s="13"/>
      <c r="B773" s="1"/>
      <c r="C773" s="36"/>
      <c r="D773" s="138"/>
      <c r="E773" s="139"/>
      <c r="F773" s="43" t="str">
        <f>VLOOKUP(C773,'[2]Acha Air Sales Price List'!$B$1:$D$65536,3,FALSE)</f>
        <v>first line keep open</v>
      </c>
      <c r="G773" s="21">
        <f>ROUND(IF(ISBLANK(C773),0,VLOOKUP(C773,'[2]Acha Air Sales Price List'!$B$1:$X$65536,12,FALSE)*$L$14),2)</f>
        <v>0</v>
      </c>
      <c r="H773" s="22">
        <f t="shared" si="17"/>
        <v>0</v>
      </c>
      <c r="I773" s="14"/>
    </row>
    <row r="774" spans="1:9" ht="12.4" hidden="1" customHeight="1">
      <c r="A774" s="13"/>
      <c r="B774" s="1"/>
      <c r="C774" s="36"/>
      <c r="D774" s="138"/>
      <c r="E774" s="139"/>
      <c r="F774" s="43" t="str">
        <f>VLOOKUP(C774,'[2]Acha Air Sales Price List'!$B$1:$D$65536,3,FALSE)</f>
        <v>first line keep open</v>
      </c>
      <c r="G774" s="21">
        <f>ROUND(IF(ISBLANK(C774),0,VLOOKUP(C774,'[2]Acha Air Sales Price List'!$B$1:$X$65536,12,FALSE)*$L$14),2)</f>
        <v>0</v>
      </c>
      <c r="H774" s="22">
        <f t="shared" si="17"/>
        <v>0</v>
      </c>
      <c r="I774" s="14"/>
    </row>
    <row r="775" spans="1:9" ht="12.4" hidden="1" customHeight="1">
      <c r="A775" s="13"/>
      <c r="B775" s="1"/>
      <c r="C775" s="36"/>
      <c r="D775" s="138"/>
      <c r="E775" s="139"/>
      <c r="F775" s="43" t="str">
        <f>VLOOKUP(C775,'[2]Acha Air Sales Price List'!$B$1:$D$65536,3,FALSE)</f>
        <v>first line keep open</v>
      </c>
      <c r="G775" s="21">
        <f>ROUND(IF(ISBLANK(C775),0,VLOOKUP(C775,'[2]Acha Air Sales Price List'!$B$1:$X$65536,12,FALSE)*$L$14),2)</f>
        <v>0</v>
      </c>
      <c r="H775" s="22">
        <f t="shared" si="17"/>
        <v>0</v>
      </c>
      <c r="I775" s="14"/>
    </row>
    <row r="776" spans="1:9" ht="12.4" hidden="1" customHeight="1">
      <c r="A776" s="13"/>
      <c r="B776" s="1"/>
      <c r="C776" s="37"/>
      <c r="D776" s="138"/>
      <c r="E776" s="139"/>
      <c r="F776" s="43" t="str">
        <f>VLOOKUP(C776,'[2]Acha Air Sales Price List'!$B$1:$D$65536,3,FALSE)</f>
        <v>first line keep open</v>
      </c>
      <c r="G776" s="21">
        <f>ROUND(IF(ISBLANK(C776),0,VLOOKUP(C776,'[2]Acha Air Sales Price List'!$B$1:$X$65536,12,FALSE)*$L$14),2)</f>
        <v>0</v>
      </c>
      <c r="H776" s="22">
        <f>ROUND(IF(ISNUMBER(B776), G776*B776, 0),5)</f>
        <v>0</v>
      </c>
      <c r="I776" s="14"/>
    </row>
    <row r="777" spans="1:9" ht="12" hidden="1" customHeight="1">
      <c r="A777" s="13"/>
      <c r="B777" s="1"/>
      <c r="C777" s="36"/>
      <c r="D777" s="138"/>
      <c r="E777" s="139"/>
      <c r="F777" s="43" t="str">
        <f>VLOOKUP(C777,'[2]Acha Air Sales Price List'!$B$1:$D$65536,3,FALSE)</f>
        <v>first line keep open</v>
      </c>
      <c r="G777" s="21">
        <f>ROUND(IF(ISBLANK(C777),0,VLOOKUP(C777,'[2]Acha Air Sales Price List'!$B$1:$X$65536,12,FALSE)*$L$14),2)</f>
        <v>0</v>
      </c>
      <c r="H777" s="22">
        <f t="shared" ref="H777:H840" si="18">ROUND(IF(ISNUMBER(B777), G777*B777, 0),5)</f>
        <v>0</v>
      </c>
      <c r="I777" s="14"/>
    </row>
    <row r="778" spans="1:9" ht="12.4" hidden="1" customHeight="1">
      <c r="A778" s="13"/>
      <c r="B778" s="1"/>
      <c r="C778" s="36"/>
      <c r="D778" s="138"/>
      <c r="E778" s="139"/>
      <c r="F778" s="43" t="str">
        <f>VLOOKUP(C778,'[2]Acha Air Sales Price List'!$B$1:$D$65536,3,FALSE)</f>
        <v>first line keep open</v>
      </c>
      <c r="G778" s="21">
        <f>ROUND(IF(ISBLANK(C778),0,VLOOKUP(C778,'[2]Acha Air Sales Price List'!$B$1:$X$65536,12,FALSE)*$L$14),2)</f>
        <v>0</v>
      </c>
      <c r="H778" s="22">
        <f t="shared" si="18"/>
        <v>0</v>
      </c>
      <c r="I778" s="14"/>
    </row>
    <row r="779" spans="1:9" ht="12.4" hidden="1" customHeight="1">
      <c r="A779" s="13"/>
      <c r="B779" s="1"/>
      <c r="C779" s="36"/>
      <c r="D779" s="138"/>
      <c r="E779" s="139"/>
      <c r="F779" s="43" t="str">
        <f>VLOOKUP(C779,'[2]Acha Air Sales Price List'!$B$1:$D$65536,3,FALSE)</f>
        <v>first line keep open</v>
      </c>
      <c r="G779" s="21">
        <f>ROUND(IF(ISBLANK(C779),0,VLOOKUP(C779,'[2]Acha Air Sales Price List'!$B$1:$X$65536,12,FALSE)*$L$14),2)</f>
        <v>0</v>
      </c>
      <c r="H779" s="22">
        <f t="shared" si="18"/>
        <v>0</v>
      </c>
      <c r="I779" s="14"/>
    </row>
    <row r="780" spans="1:9" ht="12.4" hidden="1" customHeight="1">
      <c r="A780" s="13"/>
      <c r="B780" s="1"/>
      <c r="C780" s="36"/>
      <c r="D780" s="138"/>
      <c r="E780" s="139"/>
      <c r="F780" s="43" t="str">
        <f>VLOOKUP(C780,'[2]Acha Air Sales Price List'!$B$1:$D$65536,3,FALSE)</f>
        <v>first line keep open</v>
      </c>
      <c r="G780" s="21">
        <f>ROUND(IF(ISBLANK(C780),0,VLOOKUP(C780,'[2]Acha Air Sales Price List'!$B$1:$X$65536,12,FALSE)*$L$14),2)</f>
        <v>0</v>
      </c>
      <c r="H780" s="22">
        <f t="shared" si="18"/>
        <v>0</v>
      </c>
      <c r="I780" s="14"/>
    </row>
    <row r="781" spans="1:9" ht="12.4" hidden="1" customHeight="1">
      <c r="A781" s="13"/>
      <c r="B781" s="1"/>
      <c r="C781" s="36"/>
      <c r="D781" s="138"/>
      <c r="E781" s="139"/>
      <c r="F781" s="43" t="str">
        <f>VLOOKUP(C781,'[2]Acha Air Sales Price List'!$B$1:$D$65536,3,FALSE)</f>
        <v>first line keep open</v>
      </c>
      <c r="G781" s="21">
        <f>ROUND(IF(ISBLANK(C781),0,VLOOKUP(C781,'[2]Acha Air Sales Price List'!$B$1:$X$65536,12,FALSE)*$L$14),2)</f>
        <v>0</v>
      </c>
      <c r="H781" s="22">
        <f t="shared" si="18"/>
        <v>0</v>
      </c>
      <c r="I781" s="14"/>
    </row>
    <row r="782" spans="1:9" ht="12.4" hidden="1" customHeight="1">
      <c r="A782" s="13"/>
      <c r="B782" s="1"/>
      <c r="C782" s="36"/>
      <c r="D782" s="138"/>
      <c r="E782" s="139"/>
      <c r="F782" s="43" t="str">
        <f>VLOOKUP(C782,'[2]Acha Air Sales Price List'!$B$1:$D$65536,3,FALSE)</f>
        <v>first line keep open</v>
      </c>
      <c r="G782" s="21">
        <f>ROUND(IF(ISBLANK(C782),0,VLOOKUP(C782,'[2]Acha Air Sales Price List'!$B$1:$X$65536,12,FALSE)*$L$14),2)</f>
        <v>0</v>
      </c>
      <c r="H782" s="22">
        <f t="shared" si="18"/>
        <v>0</v>
      </c>
      <c r="I782" s="14"/>
    </row>
    <row r="783" spans="1:9" ht="12.4" hidden="1" customHeight="1">
      <c r="A783" s="13"/>
      <c r="B783" s="1"/>
      <c r="C783" s="36"/>
      <c r="D783" s="138"/>
      <c r="E783" s="139"/>
      <c r="F783" s="43" t="str">
        <f>VLOOKUP(C783,'[2]Acha Air Sales Price List'!$B$1:$D$65536,3,FALSE)</f>
        <v>first line keep open</v>
      </c>
      <c r="G783" s="21">
        <f>ROUND(IF(ISBLANK(C783),0,VLOOKUP(C783,'[2]Acha Air Sales Price List'!$B$1:$X$65536,12,FALSE)*$L$14),2)</f>
        <v>0</v>
      </c>
      <c r="H783" s="22">
        <f t="shared" si="18"/>
        <v>0</v>
      </c>
      <c r="I783" s="14"/>
    </row>
    <row r="784" spans="1:9" ht="12.4" hidden="1" customHeight="1">
      <c r="A784" s="13"/>
      <c r="B784" s="1"/>
      <c r="C784" s="36"/>
      <c r="D784" s="138"/>
      <c r="E784" s="139"/>
      <c r="F784" s="43" t="str">
        <f>VLOOKUP(C784,'[2]Acha Air Sales Price List'!$B$1:$D$65536,3,FALSE)</f>
        <v>first line keep open</v>
      </c>
      <c r="G784" s="21">
        <f>ROUND(IF(ISBLANK(C784),0,VLOOKUP(C784,'[2]Acha Air Sales Price List'!$B$1:$X$65536,12,FALSE)*$L$14),2)</f>
        <v>0</v>
      </c>
      <c r="H784" s="22">
        <f t="shared" si="18"/>
        <v>0</v>
      </c>
      <c r="I784" s="14"/>
    </row>
    <row r="785" spans="1:9" ht="12.4" hidden="1" customHeight="1">
      <c r="A785" s="13"/>
      <c r="B785" s="1"/>
      <c r="C785" s="36"/>
      <c r="D785" s="138"/>
      <c r="E785" s="139"/>
      <c r="F785" s="43" t="str">
        <f>VLOOKUP(C785,'[2]Acha Air Sales Price List'!$B$1:$D$65536,3,FALSE)</f>
        <v>first line keep open</v>
      </c>
      <c r="G785" s="21">
        <f>ROUND(IF(ISBLANK(C785),0,VLOOKUP(C785,'[2]Acha Air Sales Price List'!$B$1:$X$65536,12,FALSE)*$L$14),2)</f>
        <v>0</v>
      </c>
      <c r="H785" s="22">
        <f t="shared" si="18"/>
        <v>0</v>
      </c>
      <c r="I785" s="14"/>
    </row>
    <row r="786" spans="1:9" ht="12.4" hidden="1" customHeight="1">
      <c r="A786" s="13"/>
      <c r="B786" s="1"/>
      <c r="C786" s="36"/>
      <c r="D786" s="138"/>
      <c r="E786" s="139"/>
      <c r="F786" s="43" t="str">
        <f>VLOOKUP(C786,'[2]Acha Air Sales Price List'!$B$1:$D$65536,3,FALSE)</f>
        <v>first line keep open</v>
      </c>
      <c r="G786" s="21">
        <f>ROUND(IF(ISBLANK(C786),0,VLOOKUP(C786,'[2]Acha Air Sales Price List'!$B$1:$X$65536,12,FALSE)*$L$14),2)</f>
        <v>0</v>
      </c>
      <c r="H786" s="22">
        <f t="shared" si="18"/>
        <v>0</v>
      </c>
      <c r="I786" s="14"/>
    </row>
    <row r="787" spans="1:9" ht="12.4" hidden="1" customHeight="1">
      <c r="A787" s="13"/>
      <c r="B787" s="1"/>
      <c r="C787" s="36"/>
      <c r="D787" s="138"/>
      <c r="E787" s="139"/>
      <c r="F787" s="43" t="str">
        <f>VLOOKUP(C787,'[2]Acha Air Sales Price List'!$B$1:$D$65536,3,FALSE)</f>
        <v>first line keep open</v>
      </c>
      <c r="G787" s="21">
        <f>ROUND(IF(ISBLANK(C787),0,VLOOKUP(C787,'[2]Acha Air Sales Price List'!$B$1:$X$65536,12,FALSE)*$L$14),2)</f>
        <v>0</v>
      </c>
      <c r="H787" s="22">
        <f t="shared" si="18"/>
        <v>0</v>
      </c>
      <c r="I787" s="14"/>
    </row>
    <row r="788" spans="1:9" ht="12.4" hidden="1" customHeight="1">
      <c r="A788" s="13"/>
      <c r="B788" s="1"/>
      <c r="C788" s="36"/>
      <c r="D788" s="138"/>
      <c r="E788" s="139"/>
      <c r="F788" s="43" t="str">
        <f>VLOOKUP(C788,'[2]Acha Air Sales Price List'!$B$1:$D$65536,3,FALSE)</f>
        <v>first line keep open</v>
      </c>
      <c r="G788" s="21">
        <f>ROUND(IF(ISBLANK(C788),0,VLOOKUP(C788,'[2]Acha Air Sales Price List'!$B$1:$X$65536,12,FALSE)*$L$14),2)</f>
        <v>0</v>
      </c>
      <c r="H788" s="22">
        <f t="shared" si="18"/>
        <v>0</v>
      </c>
      <c r="I788" s="14"/>
    </row>
    <row r="789" spans="1:9" ht="12.4" hidden="1" customHeight="1">
      <c r="A789" s="13"/>
      <c r="B789" s="1"/>
      <c r="C789" s="36"/>
      <c r="D789" s="138"/>
      <c r="E789" s="139"/>
      <c r="F789" s="43" t="str">
        <f>VLOOKUP(C789,'[2]Acha Air Sales Price List'!$B$1:$D$65536,3,FALSE)</f>
        <v>first line keep open</v>
      </c>
      <c r="G789" s="21">
        <f>ROUND(IF(ISBLANK(C789),0,VLOOKUP(C789,'[2]Acha Air Sales Price List'!$B$1:$X$65536,12,FALSE)*$L$14),2)</f>
        <v>0</v>
      </c>
      <c r="H789" s="22">
        <f t="shared" si="18"/>
        <v>0</v>
      </c>
      <c r="I789" s="14"/>
    </row>
    <row r="790" spans="1:9" ht="12.4" hidden="1" customHeight="1">
      <c r="A790" s="13"/>
      <c r="B790" s="1"/>
      <c r="C790" s="36"/>
      <c r="D790" s="138"/>
      <c r="E790" s="139"/>
      <c r="F790" s="43" t="str">
        <f>VLOOKUP(C790,'[2]Acha Air Sales Price List'!$B$1:$D$65536,3,FALSE)</f>
        <v>first line keep open</v>
      </c>
      <c r="G790" s="21">
        <f>ROUND(IF(ISBLANK(C790),0,VLOOKUP(C790,'[2]Acha Air Sales Price List'!$B$1:$X$65536,12,FALSE)*$L$14),2)</f>
        <v>0</v>
      </c>
      <c r="H790" s="22">
        <f t="shared" si="18"/>
        <v>0</v>
      </c>
      <c r="I790" s="14"/>
    </row>
    <row r="791" spans="1:9" ht="12.4" hidden="1" customHeight="1">
      <c r="A791" s="13"/>
      <c r="B791" s="1"/>
      <c r="C791" s="36"/>
      <c r="D791" s="138"/>
      <c r="E791" s="139"/>
      <c r="F791" s="43" t="str">
        <f>VLOOKUP(C791,'[2]Acha Air Sales Price List'!$B$1:$D$65536,3,FALSE)</f>
        <v>first line keep open</v>
      </c>
      <c r="G791" s="21">
        <f>ROUND(IF(ISBLANK(C791),0,VLOOKUP(C791,'[2]Acha Air Sales Price List'!$B$1:$X$65536,12,FALSE)*$L$14),2)</f>
        <v>0</v>
      </c>
      <c r="H791" s="22">
        <f t="shared" si="18"/>
        <v>0</v>
      </c>
      <c r="I791" s="14"/>
    </row>
    <row r="792" spans="1:9" ht="12.4" hidden="1" customHeight="1">
      <c r="A792" s="13"/>
      <c r="B792" s="1"/>
      <c r="C792" s="36"/>
      <c r="D792" s="138"/>
      <c r="E792" s="139"/>
      <c r="F792" s="43" t="str">
        <f>VLOOKUP(C792,'[2]Acha Air Sales Price List'!$B$1:$D$65536,3,FALSE)</f>
        <v>first line keep open</v>
      </c>
      <c r="G792" s="21">
        <f>ROUND(IF(ISBLANK(C792),0,VLOOKUP(C792,'[2]Acha Air Sales Price List'!$B$1:$X$65536,12,FALSE)*$L$14),2)</f>
        <v>0</v>
      </c>
      <c r="H792" s="22">
        <f t="shared" si="18"/>
        <v>0</v>
      </c>
      <c r="I792" s="14"/>
    </row>
    <row r="793" spans="1:9" ht="12.4" hidden="1" customHeight="1">
      <c r="A793" s="13"/>
      <c r="B793" s="1"/>
      <c r="C793" s="36"/>
      <c r="D793" s="138"/>
      <c r="E793" s="139"/>
      <c r="F793" s="43" t="str">
        <f>VLOOKUP(C793,'[2]Acha Air Sales Price List'!$B$1:$D$65536,3,FALSE)</f>
        <v>first line keep open</v>
      </c>
      <c r="G793" s="21">
        <f>ROUND(IF(ISBLANK(C793),0,VLOOKUP(C793,'[2]Acha Air Sales Price List'!$B$1:$X$65536,12,FALSE)*$L$14),2)</f>
        <v>0</v>
      </c>
      <c r="H793" s="22">
        <f t="shared" si="18"/>
        <v>0</v>
      </c>
      <c r="I793" s="14"/>
    </row>
    <row r="794" spans="1:9" ht="12.4" hidden="1" customHeight="1">
      <c r="A794" s="13"/>
      <c r="B794" s="1"/>
      <c r="C794" s="36"/>
      <c r="D794" s="138"/>
      <c r="E794" s="139"/>
      <c r="F794" s="43" t="str">
        <f>VLOOKUP(C794,'[2]Acha Air Sales Price List'!$B$1:$D$65536,3,FALSE)</f>
        <v>first line keep open</v>
      </c>
      <c r="G794" s="21">
        <f>ROUND(IF(ISBLANK(C794),0,VLOOKUP(C794,'[2]Acha Air Sales Price List'!$B$1:$X$65536,12,FALSE)*$L$14),2)</f>
        <v>0</v>
      </c>
      <c r="H794" s="22">
        <f t="shared" si="18"/>
        <v>0</v>
      </c>
      <c r="I794" s="14"/>
    </row>
    <row r="795" spans="1:9" ht="12.4" hidden="1" customHeight="1">
      <c r="A795" s="13"/>
      <c r="B795" s="1"/>
      <c r="C795" s="36"/>
      <c r="D795" s="138"/>
      <c r="E795" s="139"/>
      <c r="F795" s="43" t="str">
        <f>VLOOKUP(C795,'[2]Acha Air Sales Price List'!$B$1:$D$65536,3,FALSE)</f>
        <v>first line keep open</v>
      </c>
      <c r="G795" s="21">
        <f>ROUND(IF(ISBLANK(C795),0,VLOOKUP(C795,'[2]Acha Air Sales Price List'!$B$1:$X$65536,12,FALSE)*$L$14),2)</f>
        <v>0</v>
      </c>
      <c r="H795" s="22">
        <f t="shared" si="18"/>
        <v>0</v>
      </c>
      <c r="I795" s="14"/>
    </row>
    <row r="796" spans="1:9" ht="12.4" hidden="1" customHeight="1">
      <c r="A796" s="13"/>
      <c r="B796" s="1"/>
      <c r="C796" s="36"/>
      <c r="D796" s="138"/>
      <c r="E796" s="139"/>
      <c r="F796" s="43" t="str">
        <f>VLOOKUP(C796,'[2]Acha Air Sales Price List'!$B$1:$D$65536,3,FALSE)</f>
        <v>first line keep open</v>
      </c>
      <c r="G796" s="21">
        <f>ROUND(IF(ISBLANK(C796),0,VLOOKUP(C796,'[2]Acha Air Sales Price List'!$B$1:$X$65536,12,FALSE)*$L$14),2)</f>
        <v>0</v>
      </c>
      <c r="H796" s="22">
        <f t="shared" si="18"/>
        <v>0</v>
      </c>
      <c r="I796" s="14"/>
    </row>
    <row r="797" spans="1:9" ht="12.4" hidden="1" customHeight="1">
      <c r="A797" s="13"/>
      <c r="B797" s="1"/>
      <c r="C797" s="36"/>
      <c r="D797" s="138"/>
      <c r="E797" s="139"/>
      <c r="F797" s="43" t="str">
        <f>VLOOKUP(C797,'[2]Acha Air Sales Price List'!$B$1:$D$65536,3,FALSE)</f>
        <v>first line keep open</v>
      </c>
      <c r="G797" s="21">
        <f>ROUND(IF(ISBLANK(C797),0,VLOOKUP(C797,'[2]Acha Air Sales Price List'!$B$1:$X$65536,12,FALSE)*$L$14),2)</f>
        <v>0</v>
      </c>
      <c r="H797" s="22">
        <f t="shared" si="18"/>
        <v>0</v>
      </c>
      <c r="I797" s="14"/>
    </row>
    <row r="798" spans="1:9" ht="12.4" hidden="1" customHeight="1">
      <c r="A798" s="13"/>
      <c r="B798" s="1"/>
      <c r="C798" s="36"/>
      <c r="D798" s="138"/>
      <c r="E798" s="139"/>
      <c r="F798" s="43" t="str">
        <f>VLOOKUP(C798,'[2]Acha Air Sales Price List'!$B$1:$D$65536,3,FALSE)</f>
        <v>first line keep open</v>
      </c>
      <c r="G798" s="21">
        <f>ROUND(IF(ISBLANK(C798),0,VLOOKUP(C798,'[2]Acha Air Sales Price List'!$B$1:$X$65536,12,FALSE)*$L$14),2)</f>
        <v>0</v>
      </c>
      <c r="H798" s="22">
        <f t="shared" si="18"/>
        <v>0</v>
      </c>
      <c r="I798" s="14"/>
    </row>
    <row r="799" spans="1:9" ht="12.4" hidden="1" customHeight="1">
      <c r="A799" s="13"/>
      <c r="B799" s="1"/>
      <c r="C799" s="36"/>
      <c r="D799" s="138"/>
      <c r="E799" s="139"/>
      <c r="F799" s="43" t="str">
        <f>VLOOKUP(C799,'[2]Acha Air Sales Price List'!$B$1:$D$65536,3,FALSE)</f>
        <v>first line keep open</v>
      </c>
      <c r="G799" s="21">
        <f>ROUND(IF(ISBLANK(C799),0,VLOOKUP(C799,'[2]Acha Air Sales Price List'!$B$1:$X$65536,12,FALSE)*$L$14),2)</f>
        <v>0</v>
      </c>
      <c r="H799" s="22">
        <f t="shared" si="18"/>
        <v>0</v>
      </c>
      <c r="I799" s="14"/>
    </row>
    <row r="800" spans="1:9" ht="12.4" hidden="1" customHeight="1">
      <c r="A800" s="13"/>
      <c r="B800" s="1"/>
      <c r="C800" s="37"/>
      <c r="D800" s="138"/>
      <c r="E800" s="139"/>
      <c r="F800" s="43" t="str">
        <f>VLOOKUP(C800,'[2]Acha Air Sales Price List'!$B$1:$D$65536,3,FALSE)</f>
        <v>first line keep open</v>
      </c>
      <c r="G800" s="21">
        <f>ROUND(IF(ISBLANK(C800),0,VLOOKUP(C800,'[2]Acha Air Sales Price List'!$B$1:$X$65536,12,FALSE)*$L$14),2)</f>
        <v>0</v>
      </c>
      <c r="H800" s="22">
        <f t="shared" si="18"/>
        <v>0</v>
      </c>
      <c r="I800" s="14"/>
    </row>
    <row r="801" spans="1:9" ht="12" hidden="1" customHeight="1">
      <c r="A801" s="13"/>
      <c r="B801" s="1"/>
      <c r="C801" s="36"/>
      <c r="D801" s="138"/>
      <c r="E801" s="139"/>
      <c r="F801" s="43" t="str">
        <f>VLOOKUP(C801,'[2]Acha Air Sales Price List'!$B$1:$D$65536,3,FALSE)</f>
        <v>first line keep open</v>
      </c>
      <c r="G801" s="21">
        <f>ROUND(IF(ISBLANK(C801),0,VLOOKUP(C801,'[2]Acha Air Sales Price List'!$B$1:$X$65536,12,FALSE)*$L$14),2)</f>
        <v>0</v>
      </c>
      <c r="H801" s="22">
        <f t="shared" si="18"/>
        <v>0</v>
      </c>
      <c r="I801" s="14"/>
    </row>
    <row r="802" spans="1:9" ht="12.4" hidden="1" customHeight="1">
      <c r="A802" s="13"/>
      <c r="B802" s="1"/>
      <c r="C802" s="36"/>
      <c r="D802" s="138"/>
      <c r="E802" s="139"/>
      <c r="F802" s="43" t="str">
        <f>VLOOKUP(C802,'[2]Acha Air Sales Price List'!$B$1:$D$65536,3,FALSE)</f>
        <v>first line keep open</v>
      </c>
      <c r="G802" s="21">
        <f>ROUND(IF(ISBLANK(C802),0,VLOOKUP(C802,'[2]Acha Air Sales Price List'!$B$1:$X$65536,12,FALSE)*$L$14),2)</f>
        <v>0</v>
      </c>
      <c r="H802" s="22">
        <f t="shared" si="18"/>
        <v>0</v>
      </c>
      <c r="I802" s="14"/>
    </row>
    <row r="803" spans="1:9" ht="12.4" hidden="1" customHeight="1">
      <c r="A803" s="13"/>
      <c r="B803" s="1"/>
      <c r="C803" s="36"/>
      <c r="D803" s="138"/>
      <c r="E803" s="139"/>
      <c r="F803" s="43" t="str">
        <f>VLOOKUP(C803,'[2]Acha Air Sales Price List'!$B$1:$D$65536,3,FALSE)</f>
        <v>first line keep open</v>
      </c>
      <c r="G803" s="21">
        <f>ROUND(IF(ISBLANK(C803),0,VLOOKUP(C803,'[2]Acha Air Sales Price List'!$B$1:$X$65536,12,FALSE)*$L$14),2)</f>
        <v>0</v>
      </c>
      <c r="H803" s="22">
        <f t="shared" si="18"/>
        <v>0</v>
      </c>
      <c r="I803" s="14"/>
    </row>
    <row r="804" spans="1:9" ht="12.4" hidden="1" customHeight="1">
      <c r="A804" s="13"/>
      <c r="B804" s="1"/>
      <c r="C804" s="36"/>
      <c r="D804" s="138"/>
      <c r="E804" s="139"/>
      <c r="F804" s="43" t="str">
        <f>VLOOKUP(C804,'[2]Acha Air Sales Price List'!$B$1:$D$65536,3,FALSE)</f>
        <v>first line keep open</v>
      </c>
      <c r="G804" s="21">
        <f>ROUND(IF(ISBLANK(C804),0,VLOOKUP(C804,'[2]Acha Air Sales Price List'!$B$1:$X$65536,12,FALSE)*$L$14),2)</f>
        <v>0</v>
      </c>
      <c r="H804" s="22">
        <f t="shared" si="18"/>
        <v>0</v>
      </c>
      <c r="I804" s="14"/>
    </row>
    <row r="805" spans="1:9" ht="12.4" hidden="1" customHeight="1">
      <c r="A805" s="13"/>
      <c r="B805" s="1"/>
      <c r="C805" s="36"/>
      <c r="D805" s="138"/>
      <c r="E805" s="139"/>
      <c r="F805" s="43" t="str">
        <f>VLOOKUP(C805,'[2]Acha Air Sales Price List'!$B$1:$D$65536,3,FALSE)</f>
        <v>first line keep open</v>
      </c>
      <c r="G805" s="21">
        <f>ROUND(IF(ISBLANK(C805),0,VLOOKUP(C805,'[2]Acha Air Sales Price List'!$B$1:$X$65536,12,FALSE)*$L$14),2)</f>
        <v>0</v>
      </c>
      <c r="H805" s="22">
        <f t="shared" si="18"/>
        <v>0</v>
      </c>
      <c r="I805" s="14"/>
    </row>
    <row r="806" spans="1:9" ht="12.4" hidden="1" customHeight="1">
      <c r="A806" s="13"/>
      <c r="B806" s="1"/>
      <c r="C806" s="36"/>
      <c r="D806" s="138"/>
      <c r="E806" s="139"/>
      <c r="F806" s="43" t="str">
        <f>VLOOKUP(C806,'[2]Acha Air Sales Price List'!$B$1:$D$65536,3,FALSE)</f>
        <v>first line keep open</v>
      </c>
      <c r="G806" s="21">
        <f>ROUND(IF(ISBLANK(C806),0,VLOOKUP(C806,'[2]Acha Air Sales Price List'!$B$1:$X$65536,12,FALSE)*$L$14),2)</f>
        <v>0</v>
      </c>
      <c r="H806" s="22">
        <f t="shared" si="18"/>
        <v>0</v>
      </c>
      <c r="I806" s="14"/>
    </row>
    <row r="807" spans="1:9" ht="12.4" hidden="1" customHeight="1">
      <c r="A807" s="13"/>
      <c r="B807" s="1"/>
      <c r="C807" s="36"/>
      <c r="D807" s="138"/>
      <c r="E807" s="139"/>
      <c r="F807" s="43" t="str">
        <f>VLOOKUP(C807,'[2]Acha Air Sales Price List'!$B$1:$D$65536,3,FALSE)</f>
        <v>first line keep open</v>
      </c>
      <c r="G807" s="21">
        <f>ROUND(IF(ISBLANK(C807),0,VLOOKUP(C807,'[2]Acha Air Sales Price List'!$B$1:$X$65536,12,FALSE)*$L$14),2)</f>
        <v>0</v>
      </c>
      <c r="H807" s="22">
        <f t="shared" si="18"/>
        <v>0</v>
      </c>
      <c r="I807" s="14"/>
    </row>
    <row r="808" spans="1:9" ht="12.4" hidden="1" customHeight="1">
      <c r="A808" s="13"/>
      <c r="B808" s="1"/>
      <c r="C808" s="36"/>
      <c r="D808" s="138"/>
      <c r="E808" s="139"/>
      <c r="F808" s="43" t="str">
        <f>VLOOKUP(C808,'[2]Acha Air Sales Price List'!$B$1:$D$65536,3,FALSE)</f>
        <v>first line keep open</v>
      </c>
      <c r="G808" s="21">
        <f>ROUND(IF(ISBLANK(C808),0,VLOOKUP(C808,'[2]Acha Air Sales Price List'!$B$1:$X$65536,12,FALSE)*$L$14),2)</f>
        <v>0</v>
      </c>
      <c r="H808" s="22">
        <f t="shared" si="18"/>
        <v>0</v>
      </c>
      <c r="I808" s="14"/>
    </row>
    <row r="809" spans="1:9" ht="12.4" hidden="1" customHeight="1">
      <c r="A809" s="13"/>
      <c r="B809" s="1"/>
      <c r="C809" s="36"/>
      <c r="D809" s="138"/>
      <c r="E809" s="139"/>
      <c r="F809" s="43" t="str">
        <f>VLOOKUP(C809,'[2]Acha Air Sales Price List'!$B$1:$D$65536,3,FALSE)</f>
        <v>first line keep open</v>
      </c>
      <c r="G809" s="21">
        <f>ROUND(IF(ISBLANK(C809),0,VLOOKUP(C809,'[2]Acha Air Sales Price List'!$B$1:$X$65536,12,FALSE)*$L$14),2)</f>
        <v>0</v>
      </c>
      <c r="H809" s="22">
        <f t="shared" si="18"/>
        <v>0</v>
      </c>
      <c r="I809" s="14"/>
    </row>
    <row r="810" spans="1:9" ht="12.4" hidden="1" customHeight="1">
      <c r="A810" s="13"/>
      <c r="B810" s="1"/>
      <c r="C810" s="36"/>
      <c r="D810" s="138"/>
      <c r="E810" s="139"/>
      <c r="F810" s="43" t="str">
        <f>VLOOKUP(C810,'[2]Acha Air Sales Price List'!$B$1:$D$65536,3,FALSE)</f>
        <v>first line keep open</v>
      </c>
      <c r="G810" s="21">
        <f>ROUND(IF(ISBLANK(C810),0,VLOOKUP(C810,'[2]Acha Air Sales Price List'!$B$1:$X$65536,12,FALSE)*$L$14),2)</f>
        <v>0</v>
      </c>
      <c r="H810" s="22">
        <f t="shared" si="18"/>
        <v>0</v>
      </c>
      <c r="I810" s="14"/>
    </row>
    <row r="811" spans="1:9" ht="12.4" hidden="1" customHeight="1">
      <c r="A811" s="13"/>
      <c r="B811" s="1"/>
      <c r="C811" s="36"/>
      <c r="D811" s="138"/>
      <c r="E811" s="139"/>
      <c r="F811" s="43" t="str">
        <f>VLOOKUP(C811,'[2]Acha Air Sales Price List'!$B$1:$D$65536,3,FALSE)</f>
        <v>first line keep open</v>
      </c>
      <c r="G811" s="21">
        <f>ROUND(IF(ISBLANK(C811),0,VLOOKUP(C811,'[2]Acha Air Sales Price List'!$B$1:$X$65536,12,FALSE)*$L$14),2)</f>
        <v>0</v>
      </c>
      <c r="H811" s="22">
        <f t="shared" si="18"/>
        <v>0</v>
      </c>
      <c r="I811" s="14"/>
    </row>
    <row r="812" spans="1:9" ht="12.4" hidden="1" customHeight="1">
      <c r="A812" s="13"/>
      <c r="B812" s="1"/>
      <c r="C812" s="36"/>
      <c r="D812" s="138"/>
      <c r="E812" s="139"/>
      <c r="F812" s="43" t="str">
        <f>VLOOKUP(C812,'[2]Acha Air Sales Price List'!$B$1:$D$65536,3,FALSE)</f>
        <v>first line keep open</v>
      </c>
      <c r="G812" s="21">
        <f>ROUND(IF(ISBLANK(C812),0,VLOOKUP(C812,'[2]Acha Air Sales Price List'!$B$1:$X$65536,12,FALSE)*$L$14),2)</f>
        <v>0</v>
      </c>
      <c r="H812" s="22">
        <f t="shared" si="18"/>
        <v>0</v>
      </c>
      <c r="I812" s="14"/>
    </row>
    <row r="813" spans="1:9" ht="12.4" hidden="1" customHeight="1">
      <c r="A813" s="13"/>
      <c r="B813" s="1"/>
      <c r="C813" s="36"/>
      <c r="D813" s="138"/>
      <c r="E813" s="139"/>
      <c r="F813" s="43" t="str">
        <f>VLOOKUP(C813,'[2]Acha Air Sales Price List'!$B$1:$D$65536,3,FALSE)</f>
        <v>first line keep open</v>
      </c>
      <c r="G813" s="21">
        <f>ROUND(IF(ISBLANK(C813),0,VLOOKUP(C813,'[2]Acha Air Sales Price List'!$B$1:$X$65536,12,FALSE)*$L$14),2)</f>
        <v>0</v>
      </c>
      <c r="H813" s="22">
        <f t="shared" si="18"/>
        <v>0</v>
      </c>
      <c r="I813" s="14"/>
    </row>
    <row r="814" spans="1:9" ht="12.4" hidden="1" customHeight="1">
      <c r="A814" s="13"/>
      <c r="B814" s="1"/>
      <c r="C814" s="36"/>
      <c r="D814" s="138"/>
      <c r="E814" s="139"/>
      <c r="F814" s="43" t="str">
        <f>VLOOKUP(C814,'[2]Acha Air Sales Price List'!$B$1:$D$65536,3,FALSE)</f>
        <v>first line keep open</v>
      </c>
      <c r="G814" s="21">
        <f>ROUND(IF(ISBLANK(C814),0,VLOOKUP(C814,'[2]Acha Air Sales Price List'!$B$1:$X$65536,12,FALSE)*$L$14),2)</f>
        <v>0</v>
      </c>
      <c r="H814" s="22">
        <f t="shared" si="18"/>
        <v>0</v>
      </c>
      <c r="I814" s="14"/>
    </row>
    <row r="815" spans="1:9" ht="12.4" hidden="1" customHeight="1">
      <c r="A815" s="13"/>
      <c r="B815" s="1"/>
      <c r="C815" s="36"/>
      <c r="D815" s="138"/>
      <c r="E815" s="139"/>
      <c r="F815" s="43" t="str">
        <f>VLOOKUP(C815,'[2]Acha Air Sales Price List'!$B$1:$D$65536,3,FALSE)</f>
        <v>first line keep open</v>
      </c>
      <c r="G815" s="21">
        <f>ROUND(IF(ISBLANK(C815),0,VLOOKUP(C815,'[2]Acha Air Sales Price List'!$B$1:$X$65536,12,FALSE)*$L$14),2)</f>
        <v>0</v>
      </c>
      <c r="H815" s="22">
        <f t="shared" si="18"/>
        <v>0</v>
      </c>
      <c r="I815" s="14"/>
    </row>
    <row r="816" spans="1:9" ht="12.4" hidden="1" customHeight="1">
      <c r="A816" s="13"/>
      <c r="B816" s="1"/>
      <c r="C816" s="36"/>
      <c r="D816" s="138"/>
      <c r="E816" s="139"/>
      <c r="F816" s="43" t="str">
        <f>VLOOKUP(C816,'[2]Acha Air Sales Price List'!$B$1:$D$65536,3,FALSE)</f>
        <v>first line keep open</v>
      </c>
      <c r="G816" s="21">
        <f>ROUND(IF(ISBLANK(C816),0,VLOOKUP(C816,'[2]Acha Air Sales Price List'!$B$1:$X$65536,12,FALSE)*$L$14),2)</f>
        <v>0</v>
      </c>
      <c r="H816" s="22">
        <f t="shared" si="18"/>
        <v>0</v>
      </c>
      <c r="I816" s="14"/>
    </row>
    <row r="817" spans="1:9" ht="12.4" hidden="1" customHeight="1">
      <c r="A817" s="13"/>
      <c r="B817" s="1"/>
      <c r="C817" s="36"/>
      <c r="D817" s="138"/>
      <c r="E817" s="139"/>
      <c r="F817" s="43" t="str">
        <f>VLOOKUP(C817,'[2]Acha Air Sales Price List'!$B$1:$D$65536,3,FALSE)</f>
        <v>first line keep open</v>
      </c>
      <c r="G817" s="21">
        <f>ROUND(IF(ISBLANK(C817),0,VLOOKUP(C817,'[2]Acha Air Sales Price List'!$B$1:$X$65536,12,FALSE)*$L$14),2)</f>
        <v>0</v>
      </c>
      <c r="H817" s="22">
        <f t="shared" si="18"/>
        <v>0</v>
      </c>
      <c r="I817" s="14"/>
    </row>
    <row r="818" spans="1:9" ht="12.4" hidden="1" customHeight="1">
      <c r="A818" s="13"/>
      <c r="B818" s="1"/>
      <c r="C818" s="36"/>
      <c r="D818" s="138"/>
      <c r="E818" s="139"/>
      <c r="F818" s="43" t="str">
        <f>VLOOKUP(C818,'[2]Acha Air Sales Price List'!$B$1:$D$65536,3,FALSE)</f>
        <v>first line keep open</v>
      </c>
      <c r="G818" s="21">
        <f>ROUND(IF(ISBLANK(C818),0,VLOOKUP(C818,'[2]Acha Air Sales Price List'!$B$1:$X$65536,12,FALSE)*$L$14),2)</f>
        <v>0</v>
      </c>
      <c r="H818" s="22">
        <f t="shared" si="18"/>
        <v>0</v>
      </c>
      <c r="I818" s="14"/>
    </row>
    <row r="819" spans="1:9" ht="12.4" hidden="1" customHeight="1">
      <c r="A819" s="13"/>
      <c r="B819" s="1"/>
      <c r="C819" s="36"/>
      <c r="D819" s="138"/>
      <c r="E819" s="139"/>
      <c r="F819" s="43" t="str">
        <f>VLOOKUP(C819,'[2]Acha Air Sales Price List'!$B$1:$D$65536,3,FALSE)</f>
        <v>first line keep open</v>
      </c>
      <c r="G819" s="21">
        <f>ROUND(IF(ISBLANK(C819),0,VLOOKUP(C819,'[2]Acha Air Sales Price List'!$B$1:$X$65536,12,FALSE)*$L$14),2)</f>
        <v>0</v>
      </c>
      <c r="H819" s="22">
        <f t="shared" si="18"/>
        <v>0</v>
      </c>
      <c r="I819" s="14"/>
    </row>
    <row r="820" spans="1:9" ht="12.4" hidden="1" customHeight="1">
      <c r="A820" s="13"/>
      <c r="B820" s="1"/>
      <c r="C820" s="36"/>
      <c r="D820" s="138"/>
      <c r="E820" s="139"/>
      <c r="F820" s="43" t="str">
        <f>VLOOKUP(C820,'[2]Acha Air Sales Price List'!$B$1:$D$65536,3,FALSE)</f>
        <v>first line keep open</v>
      </c>
      <c r="G820" s="21">
        <f>ROUND(IF(ISBLANK(C820),0,VLOOKUP(C820,'[2]Acha Air Sales Price List'!$B$1:$X$65536,12,FALSE)*$L$14),2)</f>
        <v>0</v>
      </c>
      <c r="H820" s="22">
        <f t="shared" si="18"/>
        <v>0</v>
      </c>
      <c r="I820" s="14"/>
    </row>
    <row r="821" spans="1:9" ht="12.4" hidden="1" customHeight="1">
      <c r="A821" s="13"/>
      <c r="B821" s="1"/>
      <c r="C821" s="36"/>
      <c r="D821" s="138"/>
      <c r="E821" s="139"/>
      <c r="F821" s="43" t="str">
        <f>VLOOKUP(C821,'[2]Acha Air Sales Price List'!$B$1:$D$65536,3,FALSE)</f>
        <v>first line keep open</v>
      </c>
      <c r="G821" s="21">
        <f>ROUND(IF(ISBLANK(C821),0,VLOOKUP(C821,'[2]Acha Air Sales Price List'!$B$1:$X$65536,12,FALSE)*$L$14),2)</f>
        <v>0</v>
      </c>
      <c r="H821" s="22">
        <f t="shared" si="18"/>
        <v>0</v>
      </c>
      <c r="I821" s="14"/>
    </row>
    <row r="822" spans="1:9" ht="12.4" hidden="1" customHeight="1">
      <c r="A822" s="13"/>
      <c r="B822" s="1"/>
      <c r="C822" s="36"/>
      <c r="D822" s="138"/>
      <c r="E822" s="139"/>
      <c r="F822" s="43" t="str">
        <f>VLOOKUP(C822,'[2]Acha Air Sales Price List'!$B$1:$D$65536,3,FALSE)</f>
        <v>first line keep open</v>
      </c>
      <c r="G822" s="21">
        <f>ROUND(IF(ISBLANK(C822),0,VLOOKUP(C822,'[2]Acha Air Sales Price List'!$B$1:$X$65536,12,FALSE)*$L$14),2)</f>
        <v>0</v>
      </c>
      <c r="H822" s="22">
        <f t="shared" si="18"/>
        <v>0</v>
      </c>
      <c r="I822" s="14"/>
    </row>
    <row r="823" spans="1:9" ht="12.4" hidden="1" customHeight="1">
      <c r="A823" s="13"/>
      <c r="B823" s="1"/>
      <c r="C823" s="36"/>
      <c r="D823" s="138"/>
      <c r="E823" s="139"/>
      <c r="F823" s="43" t="str">
        <f>VLOOKUP(C823,'[2]Acha Air Sales Price List'!$B$1:$D$65536,3,FALSE)</f>
        <v>first line keep open</v>
      </c>
      <c r="G823" s="21">
        <f>ROUND(IF(ISBLANK(C823),0,VLOOKUP(C823,'[2]Acha Air Sales Price List'!$B$1:$X$65536,12,FALSE)*$L$14),2)</f>
        <v>0</v>
      </c>
      <c r="H823" s="22">
        <f t="shared" si="18"/>
        <v>0</v>
      </c>
      <c r="I823" s="14"/>
    </row>
    <row r="824" spans="1:9" ht="12.4" hidden="1" customHeight="1">
      <c r="A824" s="13"/>
      <c r="B824" s="1"/>
      <c r="C824" s="36"/>
      <c r="D824" s="138"/>
      <c r="E824" s="139"/>
      <c r="F824" s="43" t="str">
        <f>VLOOKUP(C824,'[2]Acha Air Sales Price List'!$B$1:$D$65536,3,FALSE)</f>
        <v>first line keep open</v>
      </c>
      <c r="G824" s="21">
        <f>ROUND(IF(ISBLANK(C824),0,VLOOKUP(C824,'[2]Acha Air Sales Price List'!$B$1:$X$65536,12,FALSE)*$L$14),2)</f>
        <v>0</v>
      </c>
      <c r="H824" s="22">
        <f t="shared" si="18"/>
        <v>0</v>
      </c>
      <c r="I824" s="14"/>
    </row>
    <row r="825" spans="1:9" ht="12.4" hidden="1" customHeight="1">
      <c r="A825" s="13"/>
      <c r="B825" s="1"/>
      <c r="C825" s="36"/>
      <c r="D825" s="138"/>
      <c r="E825" s="139"/>
      <c r="F825" s="43" t="str">
        <f>VLOOKUP(C825,'[2]Acha Air Sales Price List'!$B$1:$D$65536,3,FALSE)</f>
        <v>first line keep open</v>
      </c>
      <c r="G825" s="21">
        <f>ROUND(IF(ISBLANK(C825),0,VLOOKUP(C825,'[2]Acha Air Sales Price List'!$B$1:$X$65536,12,FALSE)*$L$14),2)</f>
        <v>0</v>
      </c>
      <c r="H825" s="22">
        <f t="shared" si="18"/>
        <v>0</v>
      </c>
      <c r="I825" s="14"/>
    </row>
    <row r="826" spans="1:9" ht="12.4" hidden="1" customHeight="1">
      <c r="A826" s="13"/>
      <c r="B826" s="1"/>
      <c r="C826" s="36"/>
      <c r="D826" s="138"/>
      <c r="E826" s="139"/>
      <c r="F826" s="43" t="str">
        <f>VLOOKUP(C826,'[2]Acha Air Sales Price List'!$B$1:$D$65536,3,FALSE)</f>
        <v>first line keep open</v>
      </c>
      <c r="G826" s="21">
        <f>ROUND(IF(ISBLANK(C826),0,VLOOKUP(C826,'[2]Acha Air Sales Price List'!$B$1:$X$65536,12,FALSE)*$L$14),2)</f>
        <v>0</v>
      </c>
      <c r="H826" s="22">
        <f t="shared" si="18"/>
        <v>0</v>
      </c>
      <c r="I826" s="14"/>
    </row>
    <row r="827" spans="1:9" ht="12.4" hidden="1" customHeight="1">
      <c r="A827" s="13"/>
      <c r="B827" s="1"/>
      <c r="C827" s="36"/>
      <c r="D827" s="138"/>
      <c r="E827" s="139"/>
      <c r="F827" s="43" t="str">
        <f>VLOOKUP(C827,'[2]Acha Air Sales Price List'!$B$1:$D$65536,3,FALSE)</f>
        <v>first line keep open</v>
      </c>
      <c r="G827" s="21">
        <f>ROUND(IF(ISBLANK(C827),0,VLOOKUP(C827,'[2]Acha Air Sales Price List'!$B$1:$X$65536,12,FALSE)*$L$14),2)</f>
        <v>0</v>
      </c>
      <c r="H827" s="22">
        <f t="shared" si="18"/>
        <v>0</v>
      </c>
      <c r="I827" s="14"/>
    </row>
    <row r="828" spans="1:9" ht="12.4" hidden="1" customHeight="1">
      <c r="A828" s="13"/>
      <c r="B828" s="1"/>
      <c r="C828" s="37"/>
      <c r="D828" s="138"/>
      <c r="E828" s="139"/>
      <c r="F828" s="43" t="str">
        <f>VLOOKUP(C828,'[2]Acha Air Sales Price List'!$B$1:$D$65536,3,FALSE)</f>
        <v>first line keep open</v>
      </c>
      <c r="G828" s="21">
        <f>ROUND(IF(ISBLANK(C828),0,VLOOKUP(C828,'[2]Acha Air Sales Price List'!$B$1:$X$65536,12,FALSE)*$L$14),2)</f>
        <v>0</v>
      </c>
      <c r="H828" s="22">
        <f t="shared" si="18"/>
        <v>0</v>
      </c>
      <c r="I828" s="14"/>
    </row>
    <row r="829" spans="1:9" ht="12" hidden="1" customHeight="1">
      <c r="A829" s="13"/>
      <c r="B829" s="1"/>
      <c r="C829" s="36"/>
      <c r="D829" s="138"/>
      <c r="E829" s="139"/>
      <c r="F829" s="43" t="str">
        <f>VLOOKUP(C829,'[2]Acha Air Sales Price List'!$B$1:$D$65536,3,FALSE)</f>
        <v>first line keep open</v>
      </c>
      <c r="G829" s="21">
        <f>ROUND(IF(ISBLANK(C829),0,VLOOKUP(C829,'[2]Acha Air Sales Price List'!$B$1:$X$65536,12,FALSE)*$L$14),2)</f>
        <v>0</v>
      </c>
      <c r="H829" s="22">
        <f t="shared" si="18"/>
        <v>0</v>
      </c>
      <c r="I829" s="14"/>
    </row>
    <row r="830" spans="1:9" ht="12.4" hidden="1" customHeight="1">
      <c r="A830" s="13"/>
      <c r="B830" s="1"/>
      <c r="C830" s="36"/>
      <c r="D830" s="138"/>
      <c r="E830" s="139"/>
      <c r="F830" s="43" t="str">
        <f>VLOOKUP(C830,'[2]Acha Air Sales Price List'!$B$1:$D$65536,3,FALSE)</f>
        <v>first line keep open</v>
      </c>
      <c r="G830" s="21">
        <f>ROUND(IF(ISBLANK(C830),0,VLOOKUP(C830,'[2]Acha Air Sales Price List'!$B$1:$X$65536,12,FALSE)*$L$14),2)</f>
        <v>0</v>
      </c>
      <c r="H830" s="22">
        <f t="shared" si="18"/>
        <v>0</v>
      </c>
      <c r="I830" s="14"/>
    </row>
    <row r="831" spans="1:9" ht="12.4" hidden="1" customHeight="1">
      <c r="A831" s="13"/>
      <c r="B831" s="1"/>
      <c r="C831" s="36"/>
      <c r="D831" s="138"/>
      <c r="E831" s="139"/>
      <c r="F831" s="43" t="str">
        <f>VLOOKUP(C831,'[2]Acha Air Sales Price List'!$B$1:$D$65536,3,FALSE)</f>
        <v>first line keep open</v>
      </c>
      <c r="G831" s="21">
        <f>ROUND(IF(ISBLANK(C831),0,VLOOKUP(C831,'[2]Acha Air Sales Price List'!$B$1:$X$65536,12,FALSE)*$L$14),2)</f>
        <v>0</v>
      </c>
      <c r="H831" s="22">
        <f t="shared" si="18"/>
        <v>0</v>
      </c>
      <c r="I831" s="14"/>
    </row>
    <row r="832" spans="1:9" ht="12.4" hidden="1" customHeight="1">
      <c r="A832" s="13"/>
      <c r="B832" s="1"/>
      <c r="C832" s="36"/>
      <c r="D832" s="138"/>
      <c r="E832" s="139"/>
      <c r="F832" s="43" t="str">
        <f>VLOOKUP(C832,'[2]Acha Air Sales Price List'!$B$1:$D$65536,3,FALSE)</f>
        <v>first line keep open</v>
      </c>
      <c r="G832" s="21">
        <f>ROUND(IF(ISBLANK(C832),0,VLOOKUP(C832,'[2]Acha Air Sales Price List'!$B$1:$X$65536,12,FALSE)*$L$14),2)</f>
        <v>0</v>
      </c>
      <c r="H832" s="22">
        <f t="shared" si="18"/>
        <v>0</v>
      </c>
      <c r="I832" s="14"/>
    </row>
    <row r="833" spans="1:9" ht="12.4" hidden="1" customHeight="1">
      <c r="A833" s="13"/>
      <c r="B833" s="1"/>
      <c r="C833" s="36"/>
      <c r="D833" s="138"/>
      <c r="E833" s="139"/>
      <c r="F833" s="43" t="str">
        <f>VLOOKUP(C833,'[2]Acha Air Sales Price List'!$B$1:$D$65536,3,FALSE)</f>
        <v>first line keep open</v>
      </c>
      <c r="G833" s="21">
        <f>ROUND(IF(ISBLANK(C833),0,VLOOKUP(C833,'[2]Acha Air Sales Price List'!$B$1:$X$65536,12,FALSE)*$L$14),2)</f>
        <v>0</v>
      </c>
      <c r="H833" s="22">
        <f t="shared" si="18"/>
        <v>0</v>
      </c>
      <c r="I833" s="14"/>
    </row>
    <row r="834" spans="1:9" ht="12.4" hidden="1" customHeight="1">
      <c r="A834" s="13"/>
      <c r="B834" s="1"/>
      <c r="C834" s="36"/>
      <c r="D834" s="138"/>
      <c r="E834" s="139"/>
      <c r="F834" s="43" t="str">
        <f>VLOOKUP(C834,'[2]Acha Air Sales Price List'!$B$1:$D$65536,3,FALSE)</f>
        <v>first line keep open</v>
      </c>
      <c r="G834" s="21">
        <f>ROUND(IF(ISBLANK(C834),0,VLOOKUP(C834,'[2]Acha Air Sales Price List'!$B$1:$X$65536,12,FALSE)*$L$14),2)</f>
        <v>0</v>
      </c>
      <c r="H834" s="22">
        <f t="shared" si="18"/>
        <v>0</v>
      </c>
      <c r="I834" s="14"/>
    </row>
    <row r="835" spans="1:9" ht="12.4" hidden="1" customHeight="1">
      <c r="A835" s="13"/>
      <c r="B835" s="1"/>
      <c r="C835" s="36"/>
      <c r="D835" s="138"/>
      <c r="E835" s="139"/>
      <c r="F835" s="43" t="str">
        <f>VLOOKUP(C835,'[2]Acha Air Sales Price List'!$B$1:$D$65536,3,FALSE)</f>
        <v>first line keep open</v>
      </c>
      <c r="G835" s="21">
        <f>ROUND(IF(ISBLANK(C835),0,VLOOKUP(C835,'[2]Acha Air Sales Price List'!$B$1:$X$65536,12,FALSE)*$L$14),2)</f>
        <v>0</v>
      </c>
      <c r="H835" s="22">
        <f t="shared" si="18"/>
        <v>0</v>
      </c>
      <c r="I835" s="14"/>
    </row>
    <row r="836" spans="1:9" ht="12.4" hidden="1" customHeight="1">
      <c r="A836" s="13"/>
      <c r="B836" s="1"/>
      <c r="C836" s="36"/>
      <c r="D836" s="138"/>
      <c r="E836" s="139"/>
      <c r="F836" s="43" t="str">
        <f>VLOOKUP(C836,'[2]Acha Air Sales Price List'!$B$1:$D$65536,3,FALSE)</f>
        <v>first line keep open</v>
      </c>
      <c r="G836" s="21">
        <f>ROUND(IF(ISBLANK(C836),0,VLOOKUP(C836,'[2]Acha Air Sales Price List'!$B$1:$X$65536,12,FALSE)*$L$14),2)</f>
        <v>0</v>
      </c>
      <c r="H836" s="22">
        <f t="shared" si="18"/>
        <v>0</v>
      </c>
      <c r="I836" s="14"/>
    </row>
    <row r="837" spans="1:9" ht="12.4" hidden="1" customHeight="1">
      <c r="A837" s="13"/>
      <c r="B837" s="1"/>
      <c r="C837" s="36"/>
      <c r="D837" s="138"/>
      <c r="E837" s="139"/>
      <c r="F837" s="43" t="str">
        <f>VLOOKUP(C837,'[2]Acha Air Sales Price List'!$B$1:$D$65536,3,FALSE)</f>
        <v>first line keep open</v>
      </c>
      <c r="G837" s="21">
        <f>ROUND(IF(ISBLANK(C837),0,VLOOKUP(C837,'[2]Acha Air Sales Price List'!$B$1:$X$65536,12,FALSE)*$L$14),2)</f>
        <v>0</v>
      </c>
      <c r="H837" s="22">
        <f t="shared" si="18"/>
        <v>0</v>
      </c>
      <c r="I837" s="14"/>
    </row>
    <row r="838" spans="1:9" ht="12.4" hidden="1" customHeight="1">
      <c r="A838" s="13"/>
      <c r="B838" s="1"/>
      <c r="C838" s="36"/>
      <c r="D838" s="138"/>
      <c r="E838" s="139"/>
      <c r="F838" s="43" t="str">
        <f>VLOOKUP(C838,'[2]Acha Air Sales Price List'!$B$1:$D$65536,3,FALSE)</f>
        <v>first line keep open</v>
      </c>
      <c r="G838" s="21">
        <f>ROUND(IF(ISBLANK(C838),0,VLOOKUP(C838,'[2]Acha Air Sales Price List'!$B$1:$X$65536,12,FALSE)*$L$14),2)</f>
        <v>0</v>
      </c>
      <c r="H838" s="22">
        <f t="shared" si="18"/>
        <v>0</v>
      </c>
      <c r="I838" s="14"/>
    </row>
    <row r="839" spans="1:9" ht="12.4" hidden="1" customHeight="1">
      <c r="A839" s="13"/>
      <c r="B839" s="1"/>
      <c r="C839" s="36"/>
      <c r="D839" s="138"/>
      <c r="E839" s="139"/>
      <c r="F839" s="43" t="str">
        <f>VLOOKUP(C839,'[2]Acha Air Sales Price List'!$B$1:$D$65536,3,FALSE)</f>
        <v>first line keep open</v>
      </c>
      <c r="G839" s="21">
        <f>ROUND(IF(ISBLANK(C839),0,VLOOKUP(C839,'[2]Acha Air Sales Price List'!$B$1:$X$65536,12,FALSE)*$L$14),2)</f>
        <v>0</v>
      </c>
      <c r="H839" s="22">
        <f t="shared" si="18"/>
        <v>0</v>
      </c>
      <c r="I839" s="14"/>
    </row>
    <row r="840" spans="1:9" ht="12.4" hidden="1" customHeight="1">
      <c r="A840" s="13"/>
      <c r="B840" s="1"/>
      <c r="C840" s="36"/>
      <c r="D840" s="138"/>
      <c r="E840" s="139"/>
      <c r="F840" s="43" t="str">
        <f>VLOOKUP(C840,'[2]Acha Air Sales Price List'!$B$1:$D$65536,3,FALSE)</f>
        <v>first line keep open</v>
      </c>
      <c r="G840" s="21">
        <f>ROUND(IF(ISBLANK(C840),0,VLOOKUP(C840,'[2]Acha Air Sales Price List'!$B$1:$X$65536,12,FALSE)*$L$14),2)</f>
        <v>0</v>
      </c>
      <c r="H840" s="22">
        <f t="shared" si="18"/>
        <v>0</v>
      </c>
      <c r="I840" s="14"/>
    </row>
    <row r="841" spans="1:9" ht="12.4" hidden="1" customHeight="1">
      <c r="A841" s="13"/>
      <c r="B841" s="1"/>
      <c r="C841" s="36"/>
      <c r="D841" s="138"/>
      <c r="E841" s="139"/>
      <c r="F841" s="43" t="str">
        <f>VLOOKUP(C841,'[2]Acha Air Sales Price List'!$B$1:$D$65536,3,FALSE)</f>
        <v>first line keep open</v>
      </c>
      <c r="G841" s="21">
        <f>ROUND(IF(ISBLANK(C841),0,VLOOKUP(C841,'[2]Acha Air Sales Price List'!$B$1:$X$65536,12,FALSE)*$L$14),2)</f>
        <v>0</v>
      </c>
      <c r="H841" s="22">
        <f t="shared" ref="H841:H904" si="19">ROUND(IF(ISNUMBER(B841), G841*B841, 0),5)</f>
        <v>0</v>
      </c>
      <c r="I841" s="14"/>
    </row>
    <row r="842" spans="1:9" ht="12.4" hidden="1" customHeight="1">
      <c r="A842" s="13"/>
      <c r="B842" s="1"/>
      <c r="C842" s="36"/>
      <c r="D842" s="138"/>
      <c r="E842" s="139"/>
      <c r="F842" s="43" t="str">
        <f>VLOOKUP(C842,'[2]Acha Air Sales Price List'!$B$1:$D$65536,3,FALSE)</f>
        <v>first line keep open</v>
      </c>
      <c r="G842" s="21">
        <f>ROUND(IF(ISBLANK(C842),0,VLOOKUP(C842,'[2]Acha Air Sales Price List'!$B$1:$X$65536,12,FALSE)*$L$14),2)</f>
        <v>0</v>
      </c>
      <c r="H842" s="22">
        <f t="shared" si="19"/>
        <v>0</v>
      </c>
      <c r="I842" s="14"/>
    </row>
    <row r="843" spans="1:9" ht="12.4" hidden="1" customHeight="1">
      <c r="A843" s="13"/>
      <c r="B843" s="1"/>
      <c r="C843" s="36"/>
      <c r="D843" s="138"/>
      <c r="E843" s="139"/>
      <c r="F843" s="43" t="str">
        <f>VLOOKUP(C843,'[2]Acha Air Sales Price List'!$B$1:$D$65536,3,FALSE)</f>
        <v>first line keep open</v>
      </c>
      <c r="G843" s="21">
        <f>ROUND(IF(ISBLANK(C843),0,VLOOKUP(C843,'[2]Acha Air Sales Price List'!$B$1:$X$65536,12,FALSE)*$L$14),2)</f>
        <v>0</v>
      </c>
      <c r="H843" s="22">
        <f t="shared" si="19"/>
        <v>0</v>
      </c>
      <c r="I843" s="14"/>
    </row>
    <row r="844" spans="1:9" ht="12.4" hidden="1" customHeight="1">
      <c r="A844" s="13"/>
      <c r="B844" s="1"/>
      <c r="C844" s="37"/>
      <c r="D844" s="138"/>
      <c r="E844" s="139"/>
      <c r="F844" s="43" t="str">
        <f>VLOOKUP(C844,'[2]Acha Air Sales Price List'!$B$1:$D$65536,3,FALSE)</f>
        <v>first line keep open</v>
      </c>
      <c r="G844" s="21">
        <f>ROUND(IF(ISBLANK(C844),0,VLOOKUP(C844,'[2]Acha Air Sales Price List'!$B$1:$X$65536,12,FALSE)*$L$14),2)</f>
        <v>0</v>
      </c>
      <c r="H844" s="22">
        <f t="shared" si="19"/>
        <v>0</v>
      </c>
      <c r="I844" s="14"/>
    </row>
    <row r="845" spans="1:9" ht="12.4" hidden="1" customHeight="1">
      <c r="A845" s="13"/>
      <c r="B845" s="1"/>
      <c r="C845" s="37"/>
      <c r="D845" s="138"/>
      <c r="E845" s="139"/>
      <c r="F845" s="43" t="str">
        <f>VLOOKUP(C845,'[2]Acha Air Sales Price List'!$B$1:$D$65536,3,FALSE)</f>
        <v>first line keep open</v>
      </c>
      <c r="G845" s="21">
        <f>ROUND(IF(ISBLANK(C845),0,VLOOKUP(C845,'[2]Acha Air Sales Price List'!$B$1:$X$65536,12,FALSE)*$L$14),2)</f>
        <v>0</v>
      </c>
      <c r="H845" s="22">
        <f t="shared" si="19"/>
        <v>0</v>
      </c>
      <c r="I845" s="14"/>
    </row>
    <row r="846" spans="1:9" ht="12.4" hidden="1" customHeight="1">
      <c r="A846" s="13"/>
      <c r="B846" s="1"/>
      <c r="C846" s="36"/>
      <c r="D846" s="138"/>
      <c r="E846" s="139"/>
      <c r="F846" s="43" t="str">
        <f>VLOOKUP(C846,'[2]Acha Air Sales Price List'!$B$1:$D$65536,3,FALSE)</f>
        <v>first line keep open</v>
      </c>
      <c r="G846" s="21">
        <f>ROUND(IF(ISBLANK(C846),0,VLOOKUP(C846,'[2]Acha Air Sales Price List'!$B$1:$X$65536,12,FALSE)*$L$14),2)</f>
        <v>0</v>
      </c>
      <c r="H846" s="22">
        <f t="shared" si="19"/>
        <v>0</v>
      </c>
      <c r="I846" s="14"/>
    </row>
    <row r="847" spans="1:9" ht="12.4" hidden="1" customHeight="1">
      <c r="A847" s="13"/>
      <c r="B847" s="1"/>
      <c r="C847" s="36"/>
      <c r="D847" s="138"/>
      <c r="E847" s="139"/>
      <c r="F847" s="43" t="str">
        <f>VLOOKUP(C847,'[2]Acha Air Sales Price List'!$B$1:$D$65536,3,FALSE)</f>
        <v>first line keep open</v>
      </c>
      <c r="G847" s="21">
        <f>ROUND(IF(ISBLANK(C847),0,VLOOKUP(C847,'[2]Acha Air Sales Price List'!$B$1:$X$65536,12,FALSE)*$L$14),2)</f>
        <v>0</v>
      </c>
      <c r="H847" s="22">
        <f t="shared" si="19"/>
        <v>0</v>
      </c>
      <c r="I847" s="14"/>
    </row>
    <row r="848" spans="1:9" ht="12.4" hidden="1" customHeight="1">
      <c r="A848" s="13"/>
      <c r="B848" s="1"/>
      <c r="C848" s="36"/>
      <c r="D848" s="138"/>
      <c r="E848" s="139"/>
      <c r="F848" s="43" t="str">
        <f>VLOOKUP(C848,'[2]Acha Air Sales Price List'!$B$1:$D$65536,3,FALSE)</f>
        <v>first line keep open</v>
      </c>
      <c r="G848" s="21">
        <f>ROUND(IF(ISBLANK(C848),0,VLOOKUP(C848,'[2]Acha Air Sales Price List'!$B$1:$X$65536,12,FALSE)*$L$14),2)</f>
        <v>0</v>
      </c>
      <c r="H848" s="22">
        <f t="shared" si="19"/>
        <v>0</v>
      </c>
      <c r="I848" s="14"/>
    </row>
    <row r="849" spans="1:9" ht="12.4" hidden="1" customHeight="1">
      <c r="A849" s="13"/>
      <c r="B849" s="1"/>
      <c r="C849" s="36"/>
      <c r="D849" s="138"/>
      <c r="E849" s="139"/>
      <c r="F849" s="43" t="str">
        <f>VLOOKUP(C849,'[2]Acha Air Sales Price List'!$B$1:$D$65536,3,FALSE)</f>
        <v>first line keep open</v>
      </c>
      <c r="G849" s="21">
        <f>ROUND(IF(ISBLANK(C849),0,VLOOKUP(C849,'[2]Acha Air Sales Price List'!$B$1:$X$65536,12,FALSE)*$L$14),2)</f>
        <v>0</v>
      </c>
      <c r="H849" s="22">
        <f t="shared" si="19"/>
        <v>0</v>
      </c>
      <c r="I849" s="14"/>
    </row>
    <row r="850" spans="1:9" ht="12.4" hidden="1" customHeight="1">
      <c r="A850" s="13"/>
      <c r="B850" s="1"/>
      <c r="C850" s="36"/>
      <c r="D850" s="138"/>
      <c r="E850" s="139"/>
      <c r="F850" s="43" t="str">
        <f>VLOOKUP(C850,'[2]Acha Air Sales Price List'!$B$1:$D$65536,3,FALSE)</f>
        <v>first line keep open</v>
      </c>
      <c r="G850" s="21">
        <f>ROUND(IF(ISBLANK(C850),0,VLOOKUP(C850,'[2]Acha Air Sales Price List'!$B$1:$X$65536,12,FALSE)*$L$14),2)</f>
        <v>0</v>
      </c>
      <c r="H850" s="22">
        <f t="shared" si="19"/>
        <v>0</v>
      </c>
      <c r="I850" s="14"/>
    </row>
    <row r="851" spans="1:9" ht="12.4" hidden="1" customHeight="1">
      <c r="A851" s="13"/>
      <c r="B851" s="1"/>
      <c r="C851" s="36"/>
      <c r="D851" s="138"/>
      <c r="E851" s="139"/>
      <c r="F851" s="43" t="str">
        <f>VLOOKUP(C851,'[2]Acha Air Sales Price List'!$B$1:$D$65536,3,FALSE)</f>
        <v>first line keep open</v>
      </c>
      <c r="G851" s="21">
        <f>ROUND(IF(ISBLANK(C851),0,VLOOKUP(C851,'[2]Acha Air Sales Price List'!$B$1:$X$65536,12,FALSE)*$L$14),2)</f>
        <v>0</v>
      </c>
      <c r="H851" s="22">
        <f t="shared" si="19"/>
        <v>0</v>
      </c>
      <c r="I851" s="14"/>
    </row>
    <row r="852" spans="1:9" ht="12.4" hidden="1" customHeight="1">
      <c r="A852" s="13"/>
      <c r="B852" s="1"/>
      <c r="C852" s="36"/>
      <c r="D852" s="138"/>
      <c r="E852" s="139"/>
      <c r="F852" s="43" t="str">
        <f>VLOOKUP(C852,'[2]Acha Air Sales Price List'!$B$1:$D$65536,3,FALSE)</f>
        <v>first line keep open</v>
      </c>
      <c r="G852" s="21">
        <f>ROUND(IF(ISBLANK(C852),0,VLOOKUP(C852,'[2]Acha Air Sales Price List'!$B$1:$X$65536,12,FALSE)*$L$14),2)</f>
        <v>0</v>
      </c>
      <c r="H852" s="22">
        <f t="shared" si="19"/>
        <v>0</v>
      </c>
      <c r="I852" s="14"/>
    </row>
    <row r="853" spans="1:9" ht="12.4" hidden="1" customHeight="1">
      <c r="A853" s="13"/>
      <c r="B853" s="1"/>
      <c r="C853" s="36"/>
      <c r="D853" s="138"/>
      <c r="E853" s="139"/>
      <c r="F853" s="43" t="str">
        <f>VLOOKUP(C853,'[2]Acha Air Sales Price List'!$B$1:$D$65536,3,FALSE)</f>
        <v>first line keep open</v>
      </c>
      <c r="G853" s="21">
        <f>ROUND(IF(ISBLANK(C853),0,VLOOKUP(C853,'[2]Acha Air Sales Price List'!$B$1:$X$65536,12,FALSE)*$L$14),2)</f>
        <v>0</v>
      </c>
      <c r="H853" s="22">
        <f t="shared" si="19"/>
        <v>0</v>
      </c>
      <c r="I853" s="14"/>
    </row>
    <row r="854" spans="1:9" ht="12.4" hidden="1" customHeight="1">
      <c r="A854" s="13"/>
      <c r="B854" s="1"/>
      <c r="C854" s="36"/>
      <c r="D854" s="138"/>
      <c r="E854" s="139"/>
      <c r="F854" s="43" t="str">
        <f>VLOOKUP(C854,'[2]Acha Air Sales Price List'!$B$1:$D$65536,3,FALSE)</f>
        <v>first line keep open</v>
      </c>
      <c r="G854" s="21">
        <f>ROUND(IF(ISBLANK(C854),0,VLOOKUP(C854,'[2]Acha Air Sales Price List'!$B$1:$X$65536,12,FALSE)*$L$14),2)</f>
        <v>0</v>
      </c>
      <c r="H854" s="22">
        <f t="shared" si="19"/>
        <v>0</v>
      </c>
      <c r="I854" s="14"/>
    </row>
    <row r="855" spans="1:9" ht="12.4" hidden="1" customHeight="1">
      <c r="A855" s="13"/>
      <c r="B855" s="1"/>
      <c r="C855" s="36"/>
      <c r="D855" s="138"/>
      <c r="E855" s="139"/>
      <c r="F855" s="43" t="str">
        <f>VLOOKUP(C855,'[2]Acha Air Sales Price List'!$B$1:$D$65536,3,FALSE)</f>
        <v>first line keep open</v>
      </c>
      <c r="G855" s="21">
        <f>ROUND(IF(ISBLANK(C855),0,VLOOKUP(C855,'[2]Acha Air Sales Price List'!$B$1:$X$65536,12,FALSE)*$L$14),2)</f>
        <v>0</v>
      </c>
      <c r="H855" s="22">
        <f t="shared" si="19"/>
        <v>0</v>
      </c>
      <c r="I855" s="14"/>
    </row>
    <row r="856" spans="1:9" ht="12.4" hidden="1" customHeight="1">
      <c r="A856" s="13"/>
      <c r="B856" s="1"/>
      <c r="C856" s="37"/>
      <c r="D856" s="138"/>
      <c r="E856" s="139"/>
      <c r="F856" s="43" t="str">
        <f>VLOOKUP(C856,'[2]Acha Air Sales Price List'!$B$1:$D$65536,3,FALSE)</f>
        <v>first line keep open</v>
      </c>
      <c r="G856" s="21">
        <f>ROUND(IF(ISBLANK(C856),0,VLOOKUP(C856,'[2]Acha Air Sales Price List'!$B$1:$X$65536,12,FALSE)*$L$14),2)</f>
        <v>0</v>
      </c>
      <c r="H856" s="22">
        <f t="shared" si="19"/>
        <v>0</v>
      </c>
      <c r="I856" s="14"/>
    </row>
    <row r="857" spans="1:9" ht="12" hidden="1" customHeight="1">
      <c r="A857" s="13"/>
      <c r="B857" s="1"/>
      <c r="C857" s="36"/>
      <c r="D857" s="138"/>
      <c r="E857" s="139"/>
      <c r="F857" s="43" t="str">
        <f>VLOOKUP(C857,'[2]Acha Air Sales Price List'!$B$1:$D$65536,3,FALSE)</f>
        <v>first line keep open</v>
      </c>
      <c r="G857" s="21">
        <f>ROUND(IF(ISBLANK(C857),0,VLOOKUP(C857,'[2]Acha Air Sales Price List'!$B$1:$X$65536,12,FALSE)*$L$14),2)</f>
        <v>0</v>
      </c>
      <c r="H857" s="22">
        <f t="shared" si="19"/>
        <v>0</v>
      </c>
      <c r="I857" s="14"/>
    </row>
    <row r="858" spans="1:9" ht="12.4" hidden="1" customHeight="1">
      <c r="A858" s="13"/>
      <c r="B858" s="1"/>
      <c r="C858" s="36"/>
      <c r="D858" s="138"/>
      <c r="E858" s="139"/>
      <c r="F858" s="43" t="str">
        <f>VLOOKUP(C858,'[2]Acha Air Sales Price List'!$B$1:$D$65536,3,FALSE)</f>
        <v>first line keep open</v>
      </c>
      <c r="G858" s="21">
        <f>ROUND(IF(ISBLANK(C858),0,VLOOKUP(C858,'[2]Acha Air Sales Price List'!$B$1:$X$65536,12,FALSE)*$L$14),2)</f>
        <v>0</v>
      </c>
      <c r="H858" s="22">
        <f t="shared" si="19"/>
        <v>0</v>
      </c>
      <c r="I858" s="14"/>
    </row>
    <row r="859" spans="1:9" ht="12.4" hidden="1" customHeight="1">
      <c r="A859" s="13"/>
      <c r="B859" s="1"/>
      <c r="C859" s="36"/>
      <c r="D859" s="138"/>
      <c r="E859" s="139"/>
      <c r="F859" s="43" t="str">
        <f>VLOOKUP(C859,'[2]Acha Air Sales Price List'!$B$1:$D$65536,3,FALSE)</f>
        <v>first line keep open</v>
      </c>
      <c r="G859" s="21">
        <f>ROUND(IF(ISBLANK(C859),0,VLOOKUP(C859,'[2]Acha Air Sales Price List'!$B$1:$X$65536,12,FALSE)*$L$14),2)</f>
        <v>0</v>
      </c>
      <c r="H859" s="22">
        <f t="shared" si="19"/>
        <v>0</v>
      </c>
      <c r="I859" s="14"/>
    </row>
    <row r="860" spans="1:9" ht="12.4" hidden="1" customHeight="1">
      <c r="A860" s="13"/>
      <c r="B860" s="1"/>
      <c r="C860" s="36"/>
      <c r="D860" s="138"/>
      <c r="E860" s="139"/>
      <c r="F860" s="43" t="str">
        <f>VLOOKUP(C860,'[2]Acha Air Sales Price List'!$B$1:$D$65536,3,FALSE)</f>
        <v>first line keep open</v>
      </c>
      <c r="G860" s="21">
        <f>ROUND(IF(ISBLANK(C860),0,VLOOKUP(C860,'[2]Acha Air Sales Price List'!$B$1:$X$65536,12,FALSE)*$L$14),2)</f>
        <v>0</v>
      </c>
      <c r="H860" s="22">
        <f t="shared" si="19"/>
        <v>0</v>
      </c>
      <c r="I860" s="14"/>
    </row>
    <row r="861" spans="1:9" ht="12.4" hidden="1" customHeight="1">
      <c r="A861" s="13"/>
      <c r="B861" s="1"/>
      <c r="C861" s="36"/>
      <c r="D861" s="138"/>
      <c r="E861" s="139"/>
      <c r="F861" s="43" t="str">
        <f>VLOOKUP(C861,'[2]Acha Air Sales Price List'!$B$1:$D$65536,3,FALSE)</f>
        <v>first line keep open</v>
      </c>
      <c r="G861" s="21">
        <f>ROUND(IF(ISBLANK(C861),0,VLOOKUP(C861,'[2]Acha Air Sales Price List'!$B$1:$X$65536,12,FALSE)*$L$14),2)</f>
        <v>0</v>
      </c>
      <c r="H861" s="22">
        <f t="shared" si="19"/>
        <v>0</v>
      </c>
      <c r="I861" s="14"/>
    </row>
    <row r="862" spans="1:9" ht="12.4" hidden="1" customHeight="1">
      <c r="A862" s="13"/>
      <c r="B862" s="1"/>
      <c r="C862" s="36"/>
      <c r="D862" s="138"/>
      <c r="E862" s="139"/>
      <c r="F862" s="43" t="str">
        <f>VLOOKUP(C862,'[2]Acha Air Sales Price List'!$B$1:$D$65536,3,FALSE)</f>
        <v>first line keep open</v>
      </c>
      <c r="G862" s="21">
        <f>ROUND(IF(ISBLANK(C862),0,VLOOKUP(C862,'[2]Acha Air Sales Price List'!$B$1:$X$65536,12,FALSE)*$L$14),2)</f>
        <v>0</v>
      </c>
      <c r="H862" s="22">
        <f t="shared" si="19"/>
        <v>0</v>
      </c>
      <c r="I862" s="14"/>
    </row>
    <row r="863" spans="1:9" ht="12.4" hidden="1" customHeight="1">
      <c r="A863" s="13"/>
      <c r="B863" s="1"/>
      <c r="C863" s="36"/>
      <c r="D863" s="138"/>
      <c r="E863" s="139"/>
      <c r="F863" s="43" t="str">
        <f>VLOOKUP(C863,'[2]Acha Air Sales Price List'!$B$1:$D$65536,3,FALSE)</f>
        <v>first line keep open</v>
      </c>
      <c r="G863" s="21">
        <f>ROUND(IF(ISBLANK(C863),0,VLOOKUP(C863,'[2]Acha Air Sales Price List'!$B$1:$X$65536,12,FALSE)*$L$14),2)</f>
        <v>0</v>
      </c>
      <c r="H863" s="22">
        <f t="shared" si="19"/>
        <v>0</v>
      </c>
      <c r="I863" s="14"/>
    </row>
    <row r="864" spans="1:9" ht="12.4" hidden="1" customHeight="1">
      <c r="A864" s="13"/>
      <c r="B864" s="1"/>
      <c r="C864" s="36"/>
      <c r="D864" s="138"/>
      <c r="E864" s="139"/>
      <c r="F864" s="43" t="str">
        <f>VLOOKUP(C864,'[2]Acha Air Sales Price List'!$B$1:$D$65536,3,FALSE)</f>
        <v>first line keep open</v>
      </c>
      <c r="G864" s="21">
        <f>ROUND(IF(ISBLANK(C864),0,VLOOKUP(C864,'[2]Acha Air Sales Price List'!$B$1:$X$65536,12,FALSE)*$L$14),2)</f>
        <v>0</v>
      </c>
      <c r="H864" s="22">
        <f t="shared" si="19"/>
        <v>0</v>
      </c>
      <c r="I864" s="14"/>
    </row>
    <row r="865" spans="1:9" ht="12.4" hidden="1" customHeight="1">
      <c r="A865" s="13"/>
      <c r="B865" s="1"/>
      <c r="C865" s="36"/>
      <c r="D865" s="138"/>
      <c r="E865" s="139"/>
      <c r="F865" s="43" t="str">
        <f>VLOOKUP(C865,'[2]Acha Air Sales Price List'!$B$1:$D$65536,3,FALSE)</f>
        <v>first line keep open</v>
      </c>
      <c r="G865" s="21">
        <f>ROUND(IF(ISBLANK(C865),0,VLOOKUP(C865,'[2]Acha Air Sales Price List'!$B$1:$X$65536,12,FALSE)*$L$14),2)</f>
        <v>0</v>
      </c>
      <c r="H865" s="22">
        <f t="shared" si="19"/>
        <v>0</v>
      </c>
      <c r="I865" s="14"/>
    </row>
    <row r="866" spans="1:9" ht="12.4" hidden="1" customHeight="1">
      <c r="A866" s="13"/>
      <c r="B866" s="1"/>
      <c r="C866" s="36"/>
      <c r="D866" s="138"/>
      <c r="E866" s="139"/>
      <c r="F866" s="43" t="str">
        <f>VLOOKUP(C866,'[2]Acha Air Sales Price List'!$B$1:$D$65536,3,FALSE)</f>
        <v>first line keep open</v>
      </c>
      <c r="G866" s="21">
        <f>ROUND(IF(ISBLANK(C866),0,VLOOKUP(C866,'[2]Acha Air Sales Price List'!$B$1:$X$65536,12,FALSE)*$L$14),2)</f>
        <v>0</v>
      </c>
      <c r="H866" s="22">
        <f t="shared" si="19"/>
        <v>0</v>
      </c>
      <c r="I866" s="14"/>
    </row>
    <row r="867" spans="1:9" ht="12.4" hidden="1" customHeight="1">
      <c r="A867" s="13"/>
      <c r="B867" s="1"/>
      <c r="C867" s="36"/>
      <c r="D867" s="138"/>
      <c r="E867" s="139"/>
      <c r="F867" s="43" t="str">
        <f>VLOOKUP(C867,'[2]Acha Air Sales Price List'!$B$1:$D$65536,3,FALSE)</f>
        <v>first line keep open</v>
      </c>
      <c r="G867" s="21">
        <f>ROUND(IF(ISBLANK(C867),0,VLOOKUP(C867,'[2]Acha Air Sales Price List'!$B$1:$X$65536,12,FALSE)*$L$14),2)</f>
        <v>0</v>
      </c>
      <c r="H867" s="22">
        <f t="shared" si="19"/>
        <v>0</v>
      </c>
      <c r="I867" s="14"/>
    </row>
    <row r="868" spans="1:9" ht="12.4" hidden="1" customHeight="1">
      <c r="A868" s="13"/>
      <c r="B868" s="1"/>
      <c r="C868" s="36"/>
      <c r="D868" s="138"/>
      <c r="E868" s="139"/>
      <c r="F868" s="43" t="str">
        <f>VLOOKUP(C868,'[2]Acha Air Sales Price List'!$B$1:$D$65536,3,FALSE)</f>
        <v>first line keep open</v>
      </c>
      <c r="G868" s="21">
        <f>ROUND(IF(ISBLANK(C868),0,VLOOKUP(C868,'[2]Acha Air Sales Price List'!$B$1:$X$65536,12,FALSE)*$L$14),2)</f>
        <v>0</v>
      </c>
      <c r="H868" s="22">
        <f t="shared" si="19"/>
        <v>0</v>
      </c>
      <c r="I868" s="14"/>
    </row>
    <row r="869" spans="1:9" ht="12.4" hidden="1" customHeight="1">
      <c r="A869" s="13"/>
      <c r="B869" s="1"/>
      <c r="C869" s="36"/>
      <c r="D869" s="138"/>
      <c r="E869" s="139"/>
      <c r="F869" s="43" t="str">
        <f>VLOOKUP(C869,'[2]Acha Air Sales Price List'!$B$1:$D$65536,3,FALSE)</f>
        <v>first line keep open</v>
      </c>
      <c r="G869" s="21">
        <f>ROUND(IF(ISBLANK(C869),0,VLOOKUP(C869,'[2]Acha Air Sales Price List'!$B$1:$X$65536,12,FALSE)*$L$14),2)</f>
        <v>0</v>
      </c>
      <c r="H869" s="22">
        <f t="shared" si="19"/>
        <v>0</v>
      </c>
      <c r="I869" s="14"/>
    </row>
    <row r="870" spans="1:9" ht="12.4" hidden="1" customHeight="1">
      <c r="A870" s="13"/>
      <c r="B870" s="1"/>
      <c r="C870" s="36"/>
      <c r="D870" s="138"/>
      <c r="E870" s="139"/>
      <c r="F870" s="43" t="str">
        <f>VLOOKUP(C870,'[2]Acha Air Sales Price List'!$B$1:$D$65536,3,FALSE)</f>
        <v>first line keep open</v>
      </c>
      <c r="G870" s="21">
        <f>ROUND(IF(ISBLANK(C870),0,VLOOKUP(C870,'[2]Acha Air Sales Price List'!$B$1:$X$65536,12,FALSE)*$L$14),2)</f>
        <v>0</v>
      </c>
      <c r="H870" s="22">
        <f t="shared" si="19"/>
        <v>0</v>
      </c>
      <c r="I870" s="14"/>
    </row>
    <row r="871" spans="1:9" ht="12.4" hidden="1" customHeight="1">
      <c r="A871" s="13"/>
      <c r="B871" s="1"/>
      <c r="C871" s="36"/>
      <c r="D871" s="138"/>
      <c r="E871" s="139"/>
      <c r="F871" s="43" t="str">
        <f>VLOOKUP(C871,'[2]Acha Air Sales Price List'!$B$1:$D$65536,3,FALSE)</f>
        <v>first line keep open</v>
      </c>
      <c r="G871" s="21">
        <f>ROUND(IF(ISBLANK(C871),0,VLOOKUP(C871,'[2]Acha Air Sales Price List'!$B$1:$X$65536,12,FALSE)*$L$14),2)</f>
        <v>0</v>
      </c>
      <c r="H871" s="22">
        <f t="shared" si="19"/>
        <v>0</v>
      </c>
      <c r="I871" s="14"/>
    </row>
    <row r="872" spans="1:9" ht="12.4" hidden="1" customHeight="1">
      <c r="A872" s="13"/>
      <c r="B872" s="1"/>
      <c r="C872" s="36"/>
      <c r="D872" s="138"/>
      <c r="E872" s="139"/>
      <c r="F872" s="43" t="str">
        <f>VLOOKUP(C872,'[2]Acha Air Sales Price List'!$B$1:$D$65536,3,FALSE)</f>
        <v>first line keep open</v>
      </c>
      <c r="G872" s="21">
        <f>ROUND(IF(ISBLANK(C872),0,VLOOKUP(C872,'[2]Acha Air Sales Price List'!$B$1:$X$65536,12,FALSE)*$L$14),2)</f>
        <v>0</v>
      </c>
      <c r="H872" s="22">
        <f t="shared" si="19"/>
        <v>0</v>
      </c>
      <c r="I872" s="14"/>
    </row>
    <row r="873" spans="1:9" ht="12.4" hidden="1" customHeight="1">
      <c r="A873" s="13"/>
      <c r="B873" s="1"/>
      <c r="C873" s="36"/>
      <c r="D873" s="138"/>
      <c r="E873" s="139"/>
      <c r="F873" s="43" t="str">
        <f>VLOOKUP(C873,'[2]Acha Air Sales Price List'!$B$1:$D$65536,3,FALSE)</f>
        <v>first line keep open</v>
      </c>
      <c r="G873" s="21">
        <f>ROUND(IF(ISBLANK(C873),0,VLOOKUP(C873,'[2]Acha Air Sales Price List'!$B$1:$X$65536,12,FALSE)*$L$14),2)</f>
        <v>0</v>
      </c>
      <c r="H873" s="22">
        <f t="shared" si="19"/>
        <v>0</v>
      </c>
      <c r="I873" s="14"/>
    </row>
    <row r="874" spans="1:9" ht="12.4" hidden="1" customHeight="1">
      <c r="A874" s="13"/>
      <c r="B874" s="1"/>
      <c r="C874" s="36"/>
      <c r="D874" s="138"/>
      <c r="E874" s="139"/>
      <c r="F874" s="43" t="str">
        <f>VLOOKUP(C874,'[2]Acha Air Sales Price List'!$B$1:$D$65536,3,FALSE)</f>
        <v>first line keep open</v>
      </c>
      <c r="G874" s="21">
        <f>ROUND(IF(ISBLANK(C874),0,VLOOKUP(C874,'[2]Acha Air Sales Price List'!$B$1:$X$65536,12,FALSE)*$L$14),2)</f>
        <v>0</v>
      </c>
      <c r="H874" s="22">
        <f t="shared" si="19"/>
        <v>0</v>
      </c>
      <c r="I874" s="14"/>
    </row>
    <row r="875" spans="1:9" ht="12.4" hidden="1" customHeight="1">
      <c r="A875" s="13"/>
      <c r="B875" s="1"/>
      <c r="C875" s="36"/>
      <c r="D875" s="138"/>
      <c r="E875" s="139"/>
      <c r="F875" s="43" t="str">
        <f>VLOOKUP(C875,'[2]Acha Air Sales Price List'!$B$1:$D$65536,3,FALSE)</f>
        <v>first line keep open</v>
      </c>
      <c r="G875" s="21">
        <f>ROUND(IF(ISBLANK(C875),0,VLOOKUP(C875,'[2]Acha Air Sales Price List'!$B$1:$X$65536,12,FALSE)*$L$14),2)</f>
        <v>0</v>
      </c>
      <c r="H875" s="22">
        <f t="shared" si="19"/>
        <v>0</v>
      </c>
      <c r="I875" s="14"/>
    </row>
    <row r="876" spans="1:9" ht="12.4" hidden="1" customHeight="1">
      <c r="A876" s="13"/>
      <c r="B876" s="1"/>
      <c r="C876" s="36"/>
      <c r="D876" s="138"/>
      <c r="E876" s="139"/>
      <c r="F876" s="43" t="str">
        <f>VLOOKUP(C876,'[2]Acha Air Sales Price List'!$B$1:$D$65536,3,FALSE)</f>
        <v>first line keep open</v>
      </c>
      <c r="G876" s="21">
        <f>ROUND(IF(ISBLANK(C876),0,VLOOKUP(C876,'[2]Acha Air Sales Price List'!$B$1:$X$65536,12,FALSE)*$L$14),2)</f>
        <v>0</v>
      </c>
      <c r="H876" s="22">
        <f t="shared" si="19"/>
        <v>0</v>
      </c>
      <c r="I876" s="14"/>
    </row>
    <row r="877" spans="1:9" ht="12.4" hidden="1" customHeight="1">
      <c r="A877" s="13"/>
      <c r="B877" s="1"/>
      <c r="C877" s="36"/>
      <c r="D877" s="138"/>
      <c r="E877" s="139"/>
      <c r="F877" s="43" t="str">
        <f>VLOOKUP(C877,'[2]Acha Air Sales Price List'!$B$1:$D$65536,3,FALSE)</f>
        <v>first line keep open</v>
      </c>
      <c r="G877" s="21">
        <f>ROUND(IF(ISBLANK(C877),0,VLOOKUP(C877,'[2]Acha Air Sales Price List'!$B$1:$X$65536,12,FALSE)*$L$14),2)</f>
        <v>0</v>
      </c>
      <c r="H877" s="22">
        <f t="shared" si="19"/>
        <v>0</v>
      </c>
      <c r="I877" s="14"/>
    </row>
    <row r="878" spans="1:9" ht="12.4" hidden="1" customHeight="1">
      <c r="A878" s="13"/>
      <c r="B878" s="1"/>
      <c r="C878" s="36"/>
      <c r="D878" s="138"/>
      <c r="E878" s="139"/>
      <c r="F878" s="43" t="str">
        <f>VLOOKUP(C878,'[2]Acha Air Sales Price List'!$B$1:$D$65536,3,FALSE)</f>
        <v>first line keep open</v>
      </c>
      <c r="G878" s="21">
        <f>ROUND(IF(ISBLANK(C878),0,VLOOKUP(C878,'[2]Acha Air Sales Price List'!$B$1:$X$65536,12,FALSE)*$L$14),2)</f>
        <v>0</v>
      </c>
      <c r="H878" s="22">
        <f t="shared" si="19"/>
        <v>0</v>
      </c>
      <c r="I878" s="14"/>
    </row>
    <row r="879" spans="1:9" ht="12.4" hidden="1" customHeight="1">
      <c r="A879" s="13"/>
      <c r="B879" s="1"/>
      <c r="C879" s="36"/>
      <c r="D879" s="138"/>
      <c r="E879" s="139"/>
      <c r="F879" s="43" t="str">
        <f>VLOOKUP(C879,'[2]Acha Air Sales Price List'!$B$1:$D$65536,3,FALSE)</f>
        <v>first line keep open</v>
      </c>
      <c r="G879" s="21">
        <f>ROUND(IF(ISBLANK(C879),0,VLOOKUP(C879,'[2]Acha Air Sales Price List'!$B$1:$X$65536,12,FALSE)*$L$14),2)</f>
        <v>0</v>
      </c>
      <c r="H879" s="22">
        <f t="shared" si="19"/>
        <v>0</v>
      </c>
      <c r="I879" s="14"/>
    </row>
    <row r="880" spans="1:9" ht="12.4" hidden="1" customHeight="1">
      <c r="A880" s="13"/>
      <c r="B880" s="1"/>
      <c r="C880" s="36"/>
      <c r="D880" s="138"/>
      <c r="E880" s="139"/>
      <c r="F880" s="43" t="str">
        <f>VLOOKUP(C880,'[2]Acha Air Sales Price List'!$B$1:$D$65536,3,FALSE)</f>
        <v>first line keep open</v>
      </c>
      <c r="G880" s="21">
        <f>ROUND(IF(ISBLANK(C880),0,VLOOKUP(C880,'[2]Acha Air Sales Price List'!$B$1:$X$65536,12,FALSE)*$L$14),2)</f>
        <v>0</v>
      </c>
      <c r="H880" s="22">
        <f t="shared" si="19"/>
        <v>0</v>
      </c>
      <c r="I880" s="14"/>
    </row>
    <row r="881" spans="1:9" ht="12.4" hidden="1" customHeight="1">
      <c r="A881" s="13"/>
      <c r="B881" s="1"/>
      <c r="C881" s="36"/>
      <c r="D881" s="138"/>
      <c r="E881" s="139"/>
      <c r="F881" s="43" t="str">
        <f>VLOOKUP(C881,'[2]Acha Air Sales Price List'!$B$1:$D$65536,3,FALSE)</f>
        <v>first line keep open</v>
      </c>
      <c r="G881" s="21">
        <f>ROUND(IF(ISBLANK(C881),0,VLOOKUP(C881,'[2]Acha Air Sales Price List'!$B$1:$X$65536,12,FALSE)*$L$14),2)</f>
        <v>0</v>
      </c>
      <c r="H881" s="22">
        <f t="shared" si="19"/>
        <v>0</v>
      </c>
      <c r="I881" s="14"/>
    </row>
    <row r="882" spans="1:9" ht="12.4" hidden="1" customHeight="1">
      <c r="A882" s="13"/>
      <c r="B882" s="1"/>
      <c r="C882" s="36"/>
      <c r="D882" s="138"/>
      <c r="E882" s="139"/>
      <c r="F882" s="43" t="str">
        <f>VLOOKUP(C882,'[2]Acha Air Sales Price List'!$B$1:$D$65536,3,FALSE)</f>
        <v>first line keep open</v>
      </c>
      <c r="G882" s="21">
        <f>ROUND(IF(ISBLANK(C882),0,VLOOKUP(C882,'[2]Acha Air Sales Price List'!$B$1:$X$65536,12,FALSE)*$L$14),2)</f>
        <v>0</v>
      </c>
      <c r="H882" s="22">
        <f t="shared" si="19"/>
        <v>0</v>
      </c>
      <c r="I882" s="14"/>
    </row>
    <row r="883" spans="1:9" ht="12.4" hidden="1" customHeight="1">
      <c r="A883" s="13"/>
      <c r="B883" s="1"/>
      <c r="C883" s="36"/>
      <c r="D883" s="138"/>
      <c r="E883" s="139"/>
      <c r="F883" s="43" t="str">
        <f>VLOOKUP(C883,'[2]Acha Air Sales Price List'!$B$1:$D$65536,3,FALSE)</f>
        <v>first line keep open</v>
      </c>
      <c r="G883" s="21">
        <f>ROUND(IF(ISBLANK(C883),0,VLOOKUP(C883,'[2]Acha Air Sales Price List'!$B$1:$X$65536,12,FALSE)*$L$14),2)</f>
        <v>0</v>
      </c>
      <c r="H883" s="22">
        <f t="shared" si="19"/>
        <v>0</v>
      </c>
      <c r="I883" s="14"/>
    </row>
    <row r="884" spans="1:9" ht="12.4" hidden="1" customHeight="1">
      <c r="A884" s="13"/>
      <c r="B884" s="1"/>
      <c r="C884" s="37"/>
      <c r="D884" s="138"/>
      <c r="E884" s="139"/>
      <c r="F884" s="43" t="str">
        <f>VLOOKUP(C884,'[2]Acha Air Sales Price List'!$B$1:$D$65536,3,FALSE)</f>
        <v>first line keep open</v>
      </c>
      <c r="G884" s="21">
        <f>ROUND(IF(ISBLANK(C884),0,VLOOKUP(C884,'[2]Acha Air Sales Price List'!$B$1:$X$65536,12,FALSE)*$L$14),2)</f>
        <v>0</v>
      </c>
      <c r="H884" s="22">
        <f t="shared" si="19"/>
        <v>0</v>
      </c>
      <c r="I884" s="14"/>
    </row>
    <row r="885" spans="1:9" ht="12" hidden="1" customHeight="1">
      <c r="A885" s="13"/>
      <c r="B885" s="1"/>
      <c r="C885" s="36"/>
      <c r="D885" s="138"/>
      <c r="E885" s="139"/>
      <c r="F885" s="43" t="str">
        <f>VLOOKUP(C885,'[2]Acha Air Sales Price List'!$B$1:$D$65536,3,FALSE)</f>
        <v>first line keep open</v>
      </c>
      <c r="G885" s="21">
        <f>ROUND(IF(ISBLANK(C885),0,VLOOKUP(C885,'[2]Acha Air Sales Price List'!$B$1:$X$65536,12,FALSE)*$L$14),2)</f>
        <v>0</v>
      </c>
      <c r="H885" s="22">
        <f t="shared" si="19"/>
        <v>0</v>
      </c>
      <c r="I885" s="14"/>
    </row>
    <row r="886" spans="1:9" ht="12.4" hidden="1" customHeight="1">
      <c r="A886" s="13"/>
      <c r="B886" s="1"/>
      <c r="C886" s="36"/>
      <c r="D886" s="138"/>
      <c r="E886" s="139"/>
      <c r="F886" s="43" t="str">
        <f>VLOOKUP(C886,'[2]Acha Air Sales Price List'!$B$1:$D$65536,3,FALSE)</f>
        <v>first line keep open</v>
      </c>
      <c r="G886" s="21">
        <f>ROUND(IF(ISBLANK(C886),0,VLOOKUP(C886,'[2]Acha Air Sales Price List'!$B$1:$X$65536,12,FALSE)*$L$14),2)</f>
        <v>0</v>
      </c>
      <c r="H886" s="22">
        <f t="shared" si="19"/>
        <v>0</v>
      </c>
      <c r="I886" s="14"/>
    </row>
    <row r="887" spans="1:9" ht="12.4" hidden="1" customHeight="1">
      <c r="A887" s="13"/>
      <c r="B887" s="1"/>
      <c r="C887" s="36"/>
      <c r="D887" s="138"/>
      <c r="E887" s="139"/>
      <c r="F887" s="43" t="str">
        <f>VLOOKUP(C887,'[2]Acha Air Sales Price List'!$B$1:$D$65536,3,FALSE)</f>
        <v>first line keep open</v>
      </c>
      <c r="G887" s="21">
        <f>ROUND(IF(ISBLANK(C887),0,VLOOKUP(C887,'[2]Acha Air Sales Price List'!$B$1:$X$65536,12,FALSE)*$L$14),2)</f>
        <v>0</v>
      </c>
      <c r="H887" s="22">
        <f t="shared" si="19"/>
        <v>0</v>
      </c>
      <c r="I887" s="14"/>
    </row>
    <row r="888" spans="1:9" ht="12.4" hidden="1" customHeight="1">
      <c r="A888" s="13"/>
      <c r="B888" s="1"/>
      <c r="C888" s="36"/>
      <c r="D888" s="138"/>
      <c r="E888" s="139"/>
      <c r="F888" s="43" t="str">
        <f>VLOOKUP(C888,'[2]Acha Air Sales Price List'!$B$1:$D$65536,3,FALSE)</f>
        <v>first line keep open</v>
      </c>
      <c r="G888" s="21">
        <f>ROUND(IF(ISBLANK(C888),0,VLOOKUP(C888,'[2]Acha Air Sales Price List'!$B$1:$X$65536,12,FALSE)*$L$14),2)</f>
        <v>0</v>
      </c>
      <c r="H888" s="22">
        <f t="shared" si="19"/>
        <v>0</v>
      </c>
      <c r="I888" s="14"/>
    </row>
    <row r="889" spans="1:9" ht="12.4" hidden="1" customHeight="1">
      <c r="A889" s="13"/>
      <c r="B889" s="1"/>
      <c r="C889" s="36"/>
      <c r="D889" s="138"/>
      <c r="E889" s="139"/>
      <c r="F889" s="43" t="str">
        <f>VLOOKUP(C889,'[2]Acha Air Sales Price List'!$B$1:$D$65536,3,FALSE)</f>
        <v>first line keep open</v>
      </c>
      <c r="G889" s="21">
        <f>ROUND(IF(ISBLANK(C889),0,VLOOKUP(C889,'[2]Acha Air Sales Price List'!$B$1:$X$65536,12,FALSE)*$L$14),2)</f>
        <v>0</v>
      </c>
      <c r="H889" s="22">
        <f t="shared" si="19"/>
        <v>0</v>
      </c>
      <c r="I889" s="14"/>
    </row>
    <row r="890" spans="1:9" ht="12.4" hidden="1" customHeight="1">
      <c r="A890" s="13"/>
      <c r="B890" s="1"/>
      <c r="C890" s="36"/>
      <c r="D890" s="138"/>
      <c r="E890" s="139"/>
      <c r="F890" s="43" t="str">
        <f>VLOOKUP(C890,'[2]Acha Air Sales Price List'!$B$1:$D$65536,3,FALSE)</f>
        <v>first line keep open</v>
      </c>
      <c r="G890" s="21">
        <f>ROUND(IF(ISBLANK(C890),0,VLOOKUP(C890,'[2]Acha Air Sales Price List'!$B$1:$X$65536,12,FALSE)*$L$14),2)</f>
        <v>0</v>
      </c>
      <c r="H890" s="22">
        <f t="shared" si="19"/>
        <v>0</v>
      </c>
      <c r="I890" s="14"/>
    </row>
    <row r="891" spans="1:9" ht="12.4" hidden="1" customHeight="1">
      <c r="A891" s="13"/>
      <c r="B891" s="1"/>
      <c r="C891" s="36"/>
      <c r="D891" s="138"/>
      <c r="E891" s="139"/>
      <c r="F891" s="43" t="str">
        <f>VLOOKUP(C891,'[2]Acha Air Sales Price List'!$B$1:$D$65536,3,FALSE)</f>
        <v>first line keep open</v>
      </c>
      <c r="G891" s="21">
        <f>ROUND(IF(ISBLANK(C891),0,VLOOKUP(C891,'[2]Acha Air Sales Price List'!$B$1:$X$65536,12,FALSE)*$L$14),2)</f>
        <v>0</v>
      </c>
      <c r="H891" s="22">
        <f t="shared" si="19"/>
        <v>0</v>
      </c>
      <c r="I891" s="14"/>
    </row>
    <row r="892" spans="1:9" ht="12.4" hidden="1" customHeight="1">
      <c r="A892" s="13"/>
      <c r="B892" s="1"/>
      <c r="C892" s="36"/>
      <c r="D892" s="138"/>
      <c r="E892" s="139"/>
      <c r="F892" s="43" t="str">
        <f>VLOOKUP(C892,'[2]Acha Air Sales Price List'!$B$1:$D$65536,3,FALSE)</f>
        <v>first line keep open</v>
      </c>
      <c r="G892" s="21">
        <f>ROUND(IF(ISBLANK(C892),0,VLOOKUP(C892,'[2]Acha Air Sales Price List'!$B$1:$X$65536,12,FALSE)*$L$14),2)</f>
        <v>0</v>
      </c>
      <c r="H892" s="22">
        <f t="shared" si="19"/>
        <v>0</v>
      </c>
      <c r="I892" s="14"/>
    </row>
    <row r="893" spans="1:9" ht="12.4" hidden="1" customHeight="1">
      <c r="A893" s="13"/>
      <c r="B893" s="1"/>
      <c r="C893" s="36"/>
      <c r="D893" s="138"/>
      <c r="E893" s="139"/>
      <c r="F893" s="43" t="str">
        <f>VLOOKUP(C893,'[2]Acha Air Sales Price List'!$B$1:$D$65536,3,FALSE)</f>
        <v>first line keep open</v>
      </c>
      <c r="G893" s="21">
        <f>ROUND(IF(ISBLANK(C893),0,VLOOKUP(C893,'[2]Acha Air Sales Price List'!$B$1:$X$65536,12,FALSE)*$L$14),2)</f>
        <v>0</v>
      </c>
      <c r="H893" s="22">
        <f t="shared" si="19"/>
        <v>0</v>
      </c>
      <c r="I893" s="14"/>
    </row>
    <row r="894" spans="1:9" ht="12.4" hidden="1" customHeight="1">
      <c r="A894" s="13"/>
      <c r="B894" s="1"/>
      <c r="C894" s="36"/>
      <c r="D894" s="138"/>
      <c r="E894" s="139"/>
      <c r="F894" s="43" t="str">
        <f>VLOOKUP(C894,'[2]Acha Air Sales Price List'!$B$1:$D$65536,3,FALSE)</f>
        <v>first line keep open</v>
      </c>
      <c r="G894" s="21">
        <f>ROUND(IF(ISBLANK(C894),0,VLOOKUP(C894,'[2]Acha Air Sales Price List'!$B$1:$X$65536,12,FALSE)*$L$14),2)</f>
        <v>0</v>
      </c>
      <c r="H894" s="22">
        <f t="shared" si="19"/>
        <v>0</v>
      </c>
      <c r="I894" s="14"/>
    </row>
    <row r="895" spans="1:9" ht="12.4" hidden="1" customHeight="1">
      <c r="A895" s="13"/>
      <c r="B895" s="1"/>
      <c r="C895" s="36"/>
      <c r="D895" s="138"/>
      <c r="E895" s="139"/>
      <c r="F895" s="43" t="str">
        <f>VLOOKUP(C895,'[2]Acha Air Sales Price List'!$B$1:$D$65536,3,FALSE)</f>
        <v>first line keep open</v>
      </c>
      <c r="G895" s="21">
        <f>ROUND(IF(ISBLANK(C895),0,VLOOKUP(C895,'[2]Acha Air Sales Price List'!$B$1:$X$65536,12,FALSE)*$L$14),2)</f>
        <v>0</v>
      </c>
      <c r="H895" s="22">
        <f t="shared" si="19"/>
        <v>0</v>
      </c>
      <c r="I895" s="14"/>
    </row>
    <row r="896" spans="1:9" ht="12.4" hidden="1" customHeight="1">
      <c r="A896" s="13"/>
      <c r="B896" s="1"/>
      <c r="C896" s="36"/>
      <c r="D896" s="138"/>
      <c r="E896" s="139"/>
      <c r="F896" s="43" t="str">
        <f>VLOOKUP(C896,'[2]Acha Air Sales Price List'!$B$1:$D$65536,3,FALSE)</f>
        <v>first line keep open</v>
      </c>
      <c r="G896" s="21">
        <f>ROUND(IF(ISBLANK(C896),0,VLOOKUP(C896,'[2]Acha Air Sales Price List'!$B$1:$X$65536,12,FALSE)*$L$14),2)</f>
        <v>0</v>
      </c>
      <c r="H896" s="22">
        <f t="shared" si="19"/>
        <v>0</v>
      </c>
      <c r="I896" s="14"/>
    </row>
    <row r="897" spans="1:9" ht="12.4" hidden="1" customHeight="1">
      <c r="A897" s="13"/>
      <c r="B897" s="1"/>
      <c r="C897" s="36"/>
      <c r="D897" s="138"/>
      <c r="E897" s="139"/>
      <c r="F897" s="43" t="str">
        <f>VLOOKUP(C897,'[2]Acha Air Sales Price List'!$B$1:$D$65536,3,FALSE)</f>
        <v>first line keep open</v>
      </c>
      <c r="G897" s="21">
        <f>ROUND(IF(ISBLANK(C897),0,VLOOKUP(C897,'[2]Acha Air Sales Price List'!$B$1:$X$65536,12,FALSE)*$L$14),2)</f>
        <v>0</v>
      </c>
      <c r="H897" s="22">
        <f t="shared" si="19"/>
        <v>0</v>
      </c>
      <c r="I897" s="14"/>
    </row>
    <row r="898" spans="1:9" ht="12.4" hidden="1" customHeight="1">
      <c r="A898" s="13"/>
      <c r="B898" s="1"/>
      <c r="C898" s="36"/>
      <c r="D898" s="138"/>
      <c r="E898" s="139"/>
      <c r="F898" s="43" t="str">
        <f>VLOOKUP(C898,'[2]Acha Air Sales Price List'!$B$1:$D$65536,3,FALSE)</f>
        <v>first line keep open</v>
      </c>
      <c r="G898" s="21">
        <f>ROUND(IF(ISBLANK(C898),0,VLOOKUP(C898,'[2]Acha Air Sales Price List'!$B$1:$X$65536,12,FALSE)*$L$14),2)</f>
        <v>0</v>
      </c>
      <c r="H898" s="22">
        <f t="shared" si="19"/>
        <v>0</v>
      </c>
      <c r="I898" s="14"/>
    </row>
    <row r="899" spans="1:9" ht="12.4" hidden="1" customHeight="1">
      <c r="A899" s="13"/>
      <c r="B899" s="1"/>
      <c r="C899" s="36"/>
      <c r="D899" s="138"/>
      <c r="E899" s="139"/>
      <c r="F899" s="43" t="str">
        <f>VLOOKUP(C899,'[2]Acha Air Sales Price List'!$B$1:$D$65536,3,FALSE)</f>
        <v>first line keep open</v>
      </c>
      <c r="G899" s="21">
        <f>ROUND(IF(ISBLANK(C899),0,VLOOKUP(C899,'[2]Acha Air Sales Price List'!$B$1:$X$65536,12,FALSE)*$L$14),2)</f>
        <v>0</v>
      </c>
      <c r="H899" s="22">
        <f t="shared" si="19"/>
        <v>0</v>
      </c>
      <c r="I899" s="14"/>
    </row>
    <row r="900" spans="1:9" ht="12.4" hidden="1" customHeight="1">
      <c r="A900" s="13"/>
      <c r="B900" s="1"/>
      <c r="C900" s="36"/>
      <c r="D900" s="138"/>
      <c r="E900" s="139"/>
      <c r="F900" s="43" t="str">
        <f>VLOOKUP(C900,'[2]Acha Air Sales Price List'!$B$1:$D$65536,3,FALSE)</f>
        <v>first line keep open</v>
      </c>
      <c r="G900" s="21">
        <f>ROUND(IF(ISBLANK(C900),0,VLOOKUP(C900,'[2]Acha Air Sales Price List'!$B$1:$X$65536,12,FALSE)*$L$14),2)</f>
        <v>0</v>
      </c>
      <c r="H900" s="22">
        <f t="shared" si="19"/>
        <v>0</v>
      </c>
      <c r="I900" s="14"/>
    </row>
    <row r="901" spans="1:9" ht="12.4" hidden="1" customHeight="1">
      <c r="A901" s="13"/>
      <c r="B901" s="1"/>
      <c r="C901" s="36"/>
      <c r="D901" s="138"/>
      <c r="E901" s="139"/>
      <c r="F901" s="43" t="str">
        <f>VLOOKUP(C901,'[2]Acha Air Sales Price List'!$B$1:$D$65536,3,FALSE)</f>
        <v>first line keep open</v>
      </c>
      <c r="G901" s="21">
        <f>ROUND(IF(ISBLANK(C901),0,VLOOKUP(C901,'[2]Acha Air Sales Price List'!$B$1:$X$65536,12,FALSE)*$L$14),2)</f>
        <v>0</v>
      </c>
      <c r="H901" s="22">
        <f t="shared" si="19"/>
        <v>0</v>
      </c>
      <c r="I901" s="14"/>
    </row>
    <row r="902" spans="1:9" ht="12.4" hidden="1" customHeight="1">
      <c r="A902" s="13"/>
      <c r="B902" s="1"/>
      <c r="C902" s="36"/>
      <c r="D902" s="138"/>
      <c r="E902" s="139"/>
      <c r="F902" s="43" t="str">
        <f>VLOOKUP(C902,'[2]Acha Air Sales Price List'!$B$1:$D$65536,3,FALSE)</f>
        <v>first line keep open</v>
      </c>
      <c r="G902" s="21">
        <f>ROUND(IF(ISBLANK(C902),0,VLOOKUP(C902,'[2]Acha Air Sales Price List'!$B$1:$X$65536,12,FALSE)*$L$14),2)</f>
        <v>0</v>
      </c>
      <c r="H902" s="22">
        <f t="shared" si="19"/>
        <v>0</v>
      </c>
      <c r="I902" s="14"/>
    </row>
    <row r="903" spans="1:9" ht="12.4" hidden="1" customHeight="1">
      <c r="A903" s="13"/>
      <c r="B903" s="1"/>
      <c r="C903" s="36"/>
      <c r="D903" s="138"/>
      <c r="E903" s="139"/>
      <c r="F903" s="43" t="str">
        <f>VLOOKUP(C903,'[2]Acha Air Sales Price List'!$B$1:$D$65536,3,FALSE)</f>
        <v>first line keep open</v>
      </c>
      <c r="G903" s="21">
        <f>ROUND(IF(ISBLANK(C903),0,VLOOKUP(C903,'[2]Acha Air Sales Price List'!$B$1:$X$65536,12,FALSE)*$L$14),2)</f>
        <v>0</v>
      </c>
      <c r="H903" s="22">
        <f t="shared" si="19"/>
        <v>0</v>
      </c>
      <c r="I903" s="14"/>
    </row>
    <row r="904" spans="1:9" ht="12.4" hidden="1" customHeight="1">
      <c r="A904" s="13"/>
      <c r="B904" s="1"/>
      <c r="C904" s="36"/>
      <c r="D904" s="138"/>
      <c r="E904" s="139"/>
      <c r="F904" s="43" t="str">
        <f>VLOOKUP(C904,'[2]Acha Air Sales Price List'!$B$1:$D$65536,3,FALSE)</f>
        <v>first line keep open</v>
      </c>
      <c r="G904" s="21">
        <f>ROUND(IF(ISBLANK(C904),0,VLOOKUP(C904,'[2]Acha Air Sales Price List'!$B$1:$X$65536,12,FALSE)*$L$14),2)</f>
        <v>0</v>
      </c>
      <c r="H904" s="22">
        <f t="shared" si="19"/>
        <v>0</v>
      </c>
      <c r="I904" s="14"/>
    </row>
    <row r="905" spans="1:9" ht="12.4" hidden="1" customHeight="1">
      <c r="A905" s="13"/>
      <c r="B905" s="1"/>
      <c r="C905" s="36"/>
      <c r="D905" s="138"/>
      <c r="E905" s="139"/>
      <c r="F905" s="43" t="str">
        <f>VLOOKUP(C905,'[2]Acha Air Sales Price List'!$B$1:$D$65536,3,FALSE)</f>
        <v>first line keep open</v>
      </c>
      <c r="G905" s="21">
        <f>ROUND(IF(ISBLANK(C905),0,VLOOKUP(C905,'[2]Acha Air Sales Price List'!$B$1:$X$65536,12,FALSE)*$L$14),2)</f>
        <v>0</v>
      </c>
      <c r="H905" s="22">
        <f t="shared" ref="H905:H935" si="20">ROUND(IF(ISNUMBER(B905), G905*B905, 0),5)</f>
        <v>0</v>
      </c>
      <c r="I905" s="14"/>
    </row>
    <row r="906" spans="1:9" ht="12.4" hidden="1" customHeight="1">
      <c r="A906" s="13"/>
      <c r="B906" s="1"/>
      <c r="C906" s="36"/>
      <c r="D906" s="138"/>
      <c r="E906" s="139"/>
      <c r="F906" s="43" t="str">
        <f>VLOOKUP(C906,'[2]Acha Air Sales Price List'!$B$1:$D$65536,3,FALSE)</f>
        <v>first line keep open</v>
      </c>
      <c r="G906" s="21">
        <f>ROUND(IF(ISBLANK(C906),0,VLOOKUP(C906,'[2]Acha Air Sales Price List'!$B$1:$X$65536,12,FALSE)*$L$14),2)</f>
        <v>0</v>
      </c>
      <c r="H906" s="22">
        <f t="shared" si="20"/>
        <v>0</v>
      </c>
      <c r="I906" s="14"/>
    </row>
    <row r="907" spans="1:9" ht="12.4" hidden="1" customHeight="1">
      <c r="A907" s="13"/>
      <c r="B907" s="1"/>
      <c r="C907" s="36"/>
      <c r="D907" s="138"/>
      <c r="E907" s="139"/>
      <c r="F907" s="43" t="str">
        <f>VLOOKUP(C907,'[2]Acha Air Sales Price List'!$B$1:$D$65536,3,FALSE)</f>
        <v>first line keep open</v>
      </c>
      <c r="G907" s="21">
        <f>ROUND(IF(ISBLANK(C907),0,VLOOKUP(C907,'[2]Acha Air Sales Price List'!$B$1:$X$65536,12,FALSE)*$L$14),2)</f>
        <v>0</v>
      </c>
      <c r="H907" s="22">
        <f t="shared" si="20"/>
        <v>0</v>
      </c>
      <c r="I907" s="14"/>
    </row>
    <row r="908" spans="1:9" ht="12.4" hidden="1" customHeight="1">
      <c r="A908" s="13"/>
      <c r="B908" s="1"/>
      <c r="C908" s="37"/>
      <c r="D908" s="138"/>
      <c r="E908" s="139"/>
      <c r="F908" s="43" t="str">
        <f>VLOOKUP(C908,'[2]Acha Air Sales Price List'!$B$1:$D$65536,3,FALSE)</f>
        <v>first line keep open</v>
      </c>
      <c r="G908" s="21">
        <f>ROUND(IF(ISBLANK(C908),0,VLOOKUP(C908,'[2]Acha Air Sales Price List'!$B$1:$X$65536,12,FALSE)*$L$14),2)</f>
        <v>0</v>
      </c>
      <c r="H908" s="22">
        <f t="shared" si="20"/>
        <v>0</v>
      </c>
      <c r="I908" s="14"/>
    </row>
    <row r="909" spans="1:9" ht="12" hidden="1" customHeight="1">
      <c r="A909" s="13"/>
      <c r="B909" s="1"/>
      <c r="C909" s="36"/>
      <c r="D909" s="138"/>
      <c r="E909" s="139"/>
      <c r="F909" s="43" t="str">
        <f>VLOOKUP(C909,'[2]Acha Air Sales Price List'!$B$1:$D$65536,3,FALSE)</f>
        <v>first line keep open</v>
      </c>
      <c r="G909" s="21">
        <f>ROUND(IF(ISBLANK(C909),0,VLOOKUP(C909,'[2]Acha Air Sales Price List'!$B$1:$X$65536,12,FALSE)*$L$14),2)</f>
        <v>0</v>
      </c>
      <c r="H909" s="22">
        <f t="shared" si="20"/>
        <v>0</v>
      </c>
      <c r="I909" s="14"/>
    </row>
    <row r="910" spans="1:9" ht="12.4" hidden="1" customHeight="1">
      <c r="A910" s="13"/>
      <c r="B910" s="1"/>
      <c r="C910" s="36"/>
      <c r="D910" s="138"/>
      <c r="E910" s="139"/>
      <c r="F910" s="43" t="str">
        <f>VLOOKUP(C910,'[2]Acha Air Sales Price List'!$B$1:$D$65536,3,FALSE)</f>
        <v>first line keep open</v>
      </c>
      <c r="G910" s="21">
        <f>ROUND(IF(ISBLANK(C910),0,VLOOKUP(C910,'[2]Acha Air Sales Price List'!$B$1:$X$65536,12,FALSE)*$L$14),2)</f>
        <v>0</v>
      </c>
      <c r="H910" s="22">
        <f t="shared" si="20"/>
        <v>0</v>
      </c>
      <c r="I910" s="14"/>
    </row>
    <row r="911" spans="1:9" ht="12.4" hidden="1" customHeight="1">
      <c r="A911" s="13"/>
      <c r="B911" s="1"/>
      <c r="C911" s="36"/>
      <c r="D911" s="138"/>
      <c r="E911" s="139"/>
      <c r="F911" s="43" t="str">
        <f>VLOOKUP(C911,'[2]Acha Air Sales Price List'!$B$1:$D$65536,3,FALSE)</f>
        <v>first line keep open</v>
      </c>
      <c r="G911" s="21">
        <f>ROUND(IF(ISBLANK(C911),0,VLOOKUP(C911,'[2]Acha Air Sales Price List'!$B$1:$X$65536,12,FALSE)*$L$14),2)</f>
        <v>0</v>
      </c>
      <c r="H911" s="22">
        <f t="shared" si="20"/>
        <v>0</v>
      </c>
      <c r="I911" s="14"/>
    </row>
    <row r="912" spans="1:9" ht="12.4" hidden="1" customHeight="1">
      <c r="A912" s="13"/>
      <c r="B912" s="1"/>
      <c r="C912" s="36"/>
      <c r="D912" s="138"/>
      <c r="E912" s="139"/>
      <c r="F912" s="43" t="str">
        <f>VLOOKUP(C912,'[2]Acha Air Sales Price List'!$B$1:$D$65536,3,FALSE)</f>
        <v>first line keep open</v>
      </c>
      <c r="G912" s="21">
        <f>ROUND(IF(ISBLANK(C912),0,VLOOKUP(C912,'[2]Acha Air Sales Price List'!$B$1:$X$65536,12,FALSE)*$L$14),2)</f>
        <v>0</v>
      </c>
      <c r="H912" s="22">
        <f t="shared" si="20"/>
        <v>0</v>
      </c>
      <c r="I912" s="14"/>
    </row>
    <row r="913" spans="1:9" ht="12.4" hidden="1" customHeight="1">
      <c r="A913" s="13"/>
      <c r="B913" s="1"/>
      <c r="C913" s="36"/>
      <c r="D913" s="138"/>
      <c r="E913" s="139"/>
      <c r="F913" s="43" t="str">
        <f>VLOOKUP(C913,'[2]Acha Air Sales Price List'!$B$1:$D$65536,3,FALSE)</f>
        <v>first line keep open</v>
      </c>
      <c r="G913" s="21">
        <f>ROUND(IF(ISBLANK(C913),0,VLOOKUP(C913,'[2]Acha Air Sales Price List'!$B$1:$X$65536,12,FALSE)*$L$14),2)</f>
        <v>0</v>
      </c>
      <c r="H913" s="22">
        <f t="shared" si="20"/>
        <v>0</v>
      </c>
      <c r="I913" s="14"/>
    </row>
    <row r="914" spans="1:9" ht="12.4" hidden="1" customHeight="1">
      <c r="A914" s="13"/>
      <c r="B914" s="1"/>
      <c r="C914" s="36"/>
      <c r="D914" s="138"/>
      <c r="E914" s="139"/>
      <c r="F914" s="43" t="str">
        <f>VLOOKUP(C914,'[2]Acha Air Sales Price List'!$B$1:$D$65536,3,FALSE)</f>
        <v>first line keep open</v>
      </c>
      <c r="G914" s="21">
        <f>ROUND(IF(ISBLANK(C914),0,VLOOKUP(C914,'[2]Acha Air Sales Price List'!$B$1:$X$65536,12,FALSE)*$L$14),2)</f>
        <v>0</v>
      </c>
      <c r="H914" s="22">
        <f t="shared" si="20"/>
        <v>0</v>
      </c>
      <c r="I914" s="14"/>
    </row>
    <row r="915" spans="1:9" ht="12.4" hidden="1" customHeight="1">
      <c r="A915" s="13"/>
      <c r="B915" s="1"/>
      <c r="C915" s="36"/>
      <c r="D915" s="138"/>
      <c r="E915" s="139"/>
      <c r="F915" s="43" t="str">
        <f>VLOOKUP(C915,'[2]Acha Air Sales Price List'!$B$1:$D$65536,3,FALSE)</f>
        <v>first line keep open</v>
      </c>
      <c r="G915" s="21">
        <f>ROUND(IF(ISBLANK(C915),0,VLOOKUP(C915,'[2]Acha Air Sales Price List'!$B$1:$X$65536,12,FALSE)*$L$14),2)</f>
        <v>0</v>
      </c>
      <c r="H915" s="22">
        <f t="shared" si="20"/>
        <v>0</v>
      </c>
      <c r="I915" s="14"/>
    </row>
    <row r="916" spans="1:9" ht="12.4" hidden="1" customHeight="1">
      <c r="A916" s="13"/>
      <c r="B916" s="1"/>
      <c r="C916" s="36"/>
      <c r="D916" s="138"/>
      <c r="E916" s="139"/>
      <c r="F916" s="43" t="str">
        <f>VLOOKUP(C916,'[2]Acha Air Sales Price List'!$B$1:$D$65536,3,FALSE)</f>
        <v>first line keep open</v>
      </c>
      <c r="G916" s="21">
        <f>ROUND(IF(ISBLANK(C916),0,VLOOKUP(C916,'[2]Acha Air Sales Price List'!$B$1:$X$65536,12,FALSE)*$L$14),2)</f>
        <v>0</v>
      </c>
      <c r="H916" s="22">
        <f t="shared" si="20"/>
        <v>0</v>
      </c>
      <c r="I916" s="14"/>
    </row>
    <row r="917" spans="1:9" ht="12.4" hidden="1" customHeight="1">
      <c r="A917" s="13"/>
      <c r="B917" s="1"/>
      <c r="C917" s="36"/>
      <c r="D917" s="138"/>
      <c r="E917" s="139"/>
      <c r="F917" s="43" t="str">
        <f>VLOOKUP(C917,'[2]Acha Air Sales Price List'!$B$1:$D$65536,3,FALSE)</f>
        <v>first line keep open</v>
      </c>
      <c r="G917" s="21">
        <f>ROUND(IF(ISBLANK(C917),0,VLOOKUP(C917,'[2]Acha Air Sales Price List'!$B$1:$X$65536,12,FALSE)*$L$14),2)</f>
        <v>0</v>
      </c>
      <c r="H917" s="22">
        <f t="shared" si="20"/>
        <v>0</v>
      </c>
      <c r="I917" s="14"/>
    </row>
    <row r="918" spans="1:9" ht="12.4" hidden="1" customHeight="1">
      <c r="A918" s="13"/>
      <c r="B918" s="1"/>
      <c r="C918" s="36"/>
      <c r="D918" s="138"/>
      <c r="E918" s="139"/>
      <c r="F918" s="43" t="str">
        <f>VLOOKUP(C918,'[2]Acha Air Sales Price List'!$B$1:$D$65536,3,FALSE)</f>
        <v>first line keep open</v>
      </c>
      <c r="G918" s="21">
        <f>ROUND(IF(ISBLANK(C918),0,VLOOKUP(C918,'[2]Acha Air Sales Price List'!$B$1:$X$65536,12,FALSE)*$L$14),2)</f>
        <v>0</v>
      </c>
      <c r="H918" s="22">
        <f t="shared" si="20"/>
        <v>0</v>
      </c>
      <c r="I918" s="14"/>
    </row>
    <row r="919" spans="1:9" ht="12.4" hidden="1" customHeight="1">
      <c r="A919" s="13"/>
      <c r="B919" s="1"/>
      <c r="C919" s="36"/>
      <c r="D919" s="138"/>
      <c r="E919" s="139"/>
      <c r="F919" s="43" t="str">
        <f>VLOOKUP(C919,'[2]Acha Air Sales Price List'!$B$1:$D$65536,3,FALSE)</f>
        <v>first line keep open</v>
      </c>
      <c r="G919" s="21">
        <f>ROUND(IF(ISBLANK(C919),0,VLOOKUP(C919,'[2]Acha Air Sales Price List'!$B$1:$X$65536,12,FALSE)*$L$14),2)</f>
        <v>0</v>
      </c>
      <c r="H919" s="22">
        <f t="shared" si="20"/>
        <v>0</v>
      </c>
      <c r="I919" s="14"/>
    </row>
    <row r="920" spans="1:9" ht="12.4" hidden="1" customHeight="1">
      <c r="A920" s="13"/>
      <c r="B920" s="1"/>
      <c r="C920" s="36"/>
      <c r="D920" s="138"/>
      <c r="E920" s="139"/>
      <c r="F920" s="43" t="str">
        <f>VLOOKUP(C920,'[2]Acha Air Sales Price List'!$B$1:$D$65536,3,FALSE)</f>
        <v>first line keep open</v>
      </c>
      <c r="G920" s="21">
        <f>ROUND(IF(ISBLANK(C920),0,VLOOKUP(C920,'[2]Acha Air Sales Price List'!$B$1:$X$65536,12,FALSE)*$L$14),2)</f>
        <v>0</v>
      </c>
      <c r="H920" s="22">
        <f t="shared" si="20"/>
        <v>0</v>
      </c>
      <c r="I920" s="14"/>
    </row>
    <row r="921" spans="1:9" ht="12.4" hidden="1" customHeight="1">
      <c r="A921" s="13"/>
      <c r="B921" s="1"/>
      <c r="C921" s="36"/>
      <c r="D921" s="138"/>
      <c r="E921" s="139"/>
      <c r="F921" s="43" t="str">
        <f>VLOOKUP(C921,'[2]Acha Air Sales Price List'!$B$1:$D$65536,3,FALSE)</f>
        <v>first line keep open</v>
      </c>
      <c r="G921" s="21">
        <f>ROUND(IF(ISBLANK(C921),0,VLOOKUP(C921,'[2]Acha Air Sales Price List'!$B$1:$X$65536,12,FALSE)*$L$14),2)</f>
        <v>0</v>
      </c>
      <c r="H921" s="22">
        <f t="shared" si="20"/>
        <v>0</v>
      </c>
      <c r="I921" s="14"/>
    </row>
    <row r="922" spans="1:9" ht="12.4" hidden="1" customHeight="1">
      <c r="A922" s="13"/>
      <c r="B922" s="1"/>
      <c r="C922" s="36"/>
      <c r="D922" s="138"/>
      <c r="E922" s="139"/>
      <c r="F922" s="43" t="str">
        <f>VLOOKUP(C922,'[2]Acha Air Sales Price List'!$B$1:$D$65536,3,FALSE)</f>
        <v>first line keep open</v>
      </c>
      <c r="G922" s="21">
        <f>ROUND(IF(ISBLANK(C922),0,VLOOKUP(C922,'[2]Acha Air Sales Price List'!$B$1:$X$65536,12,FALSE)*$L$14),2)</f>
        <v>0</v>
      </c>
      <c r="H922" s="22">
        <f t="shared" si="20"/>
        <v>0</v>
      </c>
      <c r="I922" s="14"/>
    </row>
    <row r="923" spans="1:9" ht="12.4" hidden="1" customHeight="1">
      <c r="A923" s="13"/>
      <c r="B923" s="1"/>
      <c r="C923" s="36"/>
      <c r="D923" s="138"/>
      <c r="E923" s="139"/>
      <c r="F923" s="43" t="str">
        <f>VLOOKUP(C923,'[2]Acha Air Sales Price List'!$B$1:$D$65536,3,FALSE)</f>
        <v>first line keep open</v>
      </c>
      <c r="G923" s="21">
        <f>ROUND(IF(ISBLANK(C923),0,VLOOKUP(C923,'[2]Acha Air Sales Price List'!$B$1:$X$65536,12,FALSE)*$L$14),2)</f>
        <v>0</v>
      </c>
      <c r="H923" s="22">
        <f t="shared" si="20"/>
        <v>0</v>
      </c>
      <c r="I923" s="14"/>
    </row>
    <row r="924" spans="1:9" ht="12.4" hidden="1" customHeight="1">
      <c r="A924" s="13"/>
      <c r="B924" s="1"/>
      <c r="C924" s="36"/>
      <c r="D924" s="138"/>
      <c r="E924" s="139"/>
      <c r="F924" s="43" t="str">
        <f>VLOOKUP(C924,'[2]Acha Air Sales Price List'!$B$1:$D$65536,3,FALSE)</f>
        <v>first line keep open</v>
      </c>
      <c r="G924" s="21">
        <f>ROUND(IF(ISBLANK(C924),0,VLOOKUP(C924,'[2]Acha Air Sales Price List'!$B$1:$X$65536,12,FALSE)*$L$14),2)</f>
        <v>0</v>
      </c>
      <c r="H924" s="22">
        <f t="shared" si="20"/>
        <v>0</v>
      </c>
      <c r="I924" s="14"/>
    </row>
    <row r="925" spans="1:9" ht="12.4" hidden="1" customHeight="1">
      <c r="A925" s="13"/>
      <c r="B925" s="1"/>
      <c r="C925" s="36"/>
      <c r="D925" s="138"/>
      <c r="E925" s="139"/>
      <c r="F925" s="43" t="str">
        <f>VLOOKUP(C925,'[2]Acha Air Sales Price List'!$B$1:$D$65536,3,FALSE)</f>
        <v>first line keep open</v>
      </c>
      <c r="G925" s="21">
        <f>ROUND(IF(ISBLANK(C925),0,VLOOKUP(C925,'[2]Acha Air Sales Price List'!$B$1:$X$65536,12,FALSE)*$L$14),2)</f>
        <v>0</v>
      </c>
      <c r="H925" s="22">
        <f t="shared" si="20"/>
        <v>0</v>
      </c>
      <c r="I925" s="14"/>
    </row>
    <row r="926" spans="1:9" ht="12.4" hidden="1" customHeight="1">
      <c r="A926" s="13"/>
      <c r="B926" s="1"/>
      <c r="C926" s="36"/>
      <c r="D926" s="138"/>
      <c r="E926" s="139"/>
      <c r="F926" s="43" t="str">
        <f>VLOOKUP(C926,'[2]Acha Air Sales Price List'!$B$1:$D$65536,3,FALSE)</f>
        <v>first line keep open</v>
      </c>
      <c r="G926" s="21">
        <f>ROUND(IF(ISBLANK(C926),0,VLOOKUP(C926,'[2]Acha Air Sales Price List'!$B$1:$X$65536,12,FALSE)*$L$14),2)</f>
        <v>0</v>
      </c>
      <c r="H926" s="22">
        <f t="shared" si="20"/>
        <v>0</v>
      </c>
      <c r="I926" s="14"/>
    </row>
    <row r="927" spans="1:9" ht="12.4" hidden="1" customHeight="1">
      <c r="A927" s="13"/>
      <c r="B927" s="1"/>
      <c r="C927" s="36"/>
      <c r="D927" s="138"/>
      <c r="E927" s="139"/>
      <c r="F927" s="43" t="str">
        <f>VLOOKUP(C927,'[2]Acha Air Sales Price List'!$B$1:$D$65536,3,FALSE)</f>
        <v>first line keep open</v>
      </c>
      <c r="G927" s="21">
        <f>ROUND(IF(ISBLANK(C927),0,VLOOKUP(C927,'[2]Acha Air Sales Price List'!$B$1:$X$65536,12,FALSE)*$L$14),2)</f>
        <v>0</v>
      </c>
      <c r="H927" s="22">
        <f t="shared" si="20"/>
        <v>0</v>
      </c>
      <c r="I927" s="14"/>
    </row>
    <row r="928" spans="1:9" ht="12.4" hidden="1" customHeight="1">
      <c r="A928" s="13"/>
      <c r="B928" s="1"/>
      <c r="C928" s="36"/>
      <c r="D928" s="138"/>
      <c r="E928" s="139"/>
      <c r="F928" s="43" t="str">
        <f>VLOOKUP(C928,'[2]Acha Air Sales Price List'!$B$1:$D$65536,3,FALSE)</f>
        <v>first line keep open</v>
      </c>
      <c r="G928" s="21">
        <f>ROUND(IF(ISBLANK(C928),0,VLOOKUP(C928,'[2]Acha Air Sales Price List'!$B$1:$X$65536,12,FALSE)*$L$14),2)</f>
        <v>0</v>
      </c>
      <c r="H928" s="22">
        <f t="shared" si="20"/>
        <v>0</v>
      </c>
      <c r="I928" s="14"/>
    </row>
    <row r="929" spans="1:9" ht="12.4" hidden="1" customHeight="1">
      <c r="A929" s="13"/>
      <c r="B929" s="1"/>
      <c r="C929" s="36"/>
      <c r="D929" s="138"/>
      <c r="E929" s="139"/>
      <c r="F929" s="43" t="str">
        <f>VLOOKUP(C929,'[2]Acha Air Sales Price List'!$B$1:$D$65536,3,FALSE)</f>
        <v>first line keep open</v>
      </c>
      <c r="G929" s="21">
        <f>ROUND(IF(ISBLANK(C929),0,VLOOKUP(C929,'[2]Acha Air Sales Price List'!$B$1:$X$65536,12,FALSE)*$L$14),2)</f>
        <v>0</v>
      </c>
      <c r="H929" s="22">
        <f t="shared" si="20"/>
        <v>0</v>
      </c>
      <c r="I929" s="14"/>
    </row>
    <row r="930" spans="1:9" ht="12.4" hidden="1" customHeight="1">
      <c r="A930" s="13"/>
      <c r="B930" s="1"/>
      <c r="C930" s="36"/>
      <c r="D930" s="138"/>
      <c r="E930" s="139"/>
      <c r="F930" s="43" t="str">
        <f>VLOOKUP(C930,'[2]Acha Air Sales Price List'!$B$1:$D$65536,3,FALSE)</f>
        <v>first line keep open</v>
      </c>
      <c r="G930" s="21">
        <f>ROUND(IF(ISBLANK(C930),0,VLOOKUP(C930,'[2]Acha Air Sales Price List'!$B$1:$X$65536,12,FALSE)*$L$14),2)</f>
        <v>0</v>
      </c>
      <c r="H930" s="22">
        <f t="shared" si="20"/>
        <v>0</v>
      </c>
      <c r="I930" s="14"/>
    </row>
    <row r="931" spans="1:9" ht="12.4" hidden="1" customHeight="1">
      <c r="A931" s="13"/>
      <c r="B931" s="1"/>
      <c r="C931" s="36"/>
      <c r="D931" s="138"/>
      <c r="E931" s="139"/>
      <c r="F931" s="43" t="str">
        <f>VLOOKUP(C931,'[2]Acha Air Sales Price List'!$B$1:$D$65536,3,FALSE)</f>
        <v>first line keep open</v>
      </c>
      <c r="G931" s="21">
        <f>ROUND(IF(ISBLANK(C931),0,VLOOKUP(C931,'[2]Acha Air Sales Price List'!$B$1:$X$65536,12,FALSE)*$L$14),2)</f>
        <v>0</v>
      </c>
      <c r="H931" s="22">
        <f t="shared" si="20"/>
        <v>0</v>
      </c>
      <c r="I931" s="14"/>
    </row>
    <row r="932" spans="1:9" ht="12.4" hidden="1" customHeight="1">
      <c r="A932" s="13"/>
      <c r="B932" s="1"/>
      <c r="C932" s="36"/>
      <c r="D932" s="138"/>
      <c r="E932" s="139"/>
      <c r="F932" s="43" t="str">
        <f>VLOOKUP(C932,'[2]Acha Air Sales Price List'!$B$1:$D$65536,3,FALSE)</f>
        <v>first line keep open</v>
      </c>
      <c r="G932" s="21">
        <f>ROUND(IF(ISBLANK(C932),0,VLOOKUP(C932,'[2]Acha Air Sales Price List'!$B$1:$X$65536,12,FALSE)*$L$14),2)</f>
        <v>0</v>
      </c>
      <c r="H932" s="22">
        <f t="shared" si="20"/>
        <v>0</v>
      </c>
      <c r="I932" s="14"/>
    </row>
    <row r="933" spans="1:9" ht="12.4" hidden="1" customHeight="1">
      <c r="A933" s="13"/>
      <c r="B933" s="1"/>
      <c r="C933" s="36"/>
      <c r="D933" s="138"/>
      <c r="E933" s="139"/>
      <c r="F933" s="43" t="str">
        <f>VLOOKUP(C933,'[2]Acha Air Sales Price List'!$B$1:$D$65536,3,FALSE)</f>
        <v>first line keep open</v>
      </c>
      <c r="G933" s="21">
        <f>ROUND(IF(ISBLANK(C933),0,VLOOKUP(C933,'[2]Acha Air Sales Price List'!$B$1:$X$65536,12,FALSE)*$L$14),2)</f>
        <v>0</v>
      </c>
      <c r="H933" s="22">
        <f t="shared" si="20"/>
        <v>0</v>
      </c>
      <c r="I933" s="14"/>
    </row>
    <row r="934" spans="1:9" ht="12.4" hidden="1" customHeight="1">
      <c r="A934" s="13"/>
      <c r="B934" s="1"/>
      <c r="C934" s="36"/>
      <c r="D934" s="138"/>
      <c r="E934" s="139"/>
      <c r="F934" s="43" t="str">
        <f>VLOOKUP(C934,'[2]Acha Air Sales Price List'!$B$1:$D$65536,3,FALSE)</f>
        <v>first line keep open</v>
      </c>
      <c r="G934" s="21">
        <f>ROUND(IF(ISBLANK(C934),0,VLOOKUP(C934,'[2]Acha Air Sales Price List'!$B$1:$X$65536,12,FALSE)*$L$14),2)</f>
        <v>0</v>
      </c>
      <c r="H934" s="22">
        <f t="shared" si="20"/>
        <v>0</v>
      </c>
      <c r="I934" s="14"/>
    </row>
    <row r="935" spans="1:9" ht="12.4" hidden="1" customHeight="1">
      <c r="A935" s="13"/>
      <c r="B935" s="1"/>
      <c r="C935" s="36"/>
      <c r="D935" s="138"/>
      <c r="E935" s="139"/>
      <c r="F935" s="43" t="str">
        <f>VLOOKUP(C935,'[2]Acha Air Sales Price List'!$B$1:$D$65536,3,FALSE)</f>
        <v>first line keep open</v>
      </c>
      <c r="G935" s="21">
        <f>ROUND(IF(ISBLANK(C935),0,VLOOKUP(C935,'[2]Acha Air Sales Price List'!$B$1:$X$65536,12,FALSE)*$L$14),2)</f>
        <v>0</v>
      </c>
      <c r="H935" s="22">
        <f t="shared" si="20"/>
        <v>0</v>
      </c>
      <c r="I935" s="14"/>
    </row>
    <row r="936" spans="1:9" ht="12.4" hidden="1" customHeight="1">
      <c r="A936" s="13"/>
      <c r="B936" s="1"/>
      <c r="C936" s="37"/>
      <c r="D936" s="138"/>
      <c r="E936" s="139"/>
      <c r="F936" s="43" t="str">
        <f>VLOOKUP(C936,'[2]Acha Air Sales Price List'!$B$1:$D$65536,3,FALSE)</f>
        <v>first line keep open</v>
      </c>
      <c r="G936" s="21">
        <f>ROUND(IF(ISBLANK(C936),0,VLOOKUP(C936,'[2]Acha Air Sales Price List'!$B$1:$X$65536,12,FALSE)*$L$14),2)</f>
        <v>0</v>
      </c>
      <c r="H936" s="22">
        <f>ROUND(IF(ISNUMBER(B936), G936*B936, 0),5)</f>
        <v>0</v>
      </c>
      <c r="I936" s="14"/>
    </row>
    <row r="937" spans="1:9" ht="12" hidden="1" customHeight="1">
      <c r="A937" s="13"/>
      <c r="B937" s="1"/>
      <c r="C937" s="36"/>
      <c r="D937" s="138"/>
      <c r="E937" s="139"/>
      <c r="F937" s="43" t="str">
        <f>VLOOKUP(C937,'[2]Acha Air Sales Price List'!$B$1:$D$65536,3,FALSE)</f>
        <v>first line keep open</v>
      </c>
      <c r="G937" s="21">
        <f>ROUND(IF(ISBLANK(C937),0,VLOOKUP(C937,'[2]Acha Air Sales Price List'!$B$1:$X$65536,12,FALSE)*$L$14),2)</f>
        <v>0</v>
      </c>
      <c r="H937" s="22">
        <f t="shared" ref="H937:H1000" si="21">ROUND(IF(ISNUMBER(B937), G937*B937, 0),5)</f>
        <v>0</v>
      </c>
      <c r="I937" s="14"/>
    </row>
    <row r="938" spans="1:9" ht="12.4" hidden="1" customHeight="1">
      <c r="A938" s="13"/>
      <c r="B938" s="1"/>
      <c r="C938" s="36"/>
      <c r="D938" s="138"/>
      <c r="E938" s="139"/>
      <c r="F938" s="43" t="str">
        <f>VLOOKUP(C938,'[2]Acha Air Sales Price List'!$B$1:$D$65536,3,FALSE)</f>
        <v>first line keep open</v>
      </c>
      <c r="G938" s="21">
        <f>ROUND(IF(ISBLANK(C938),0,VLOOKUP(C938,'[2]Acha Air Sales Price List'!$B$1:$X$65536,12,FALSE)*$L$14),2)</f>
        <v>0</v>
      </c>
      <c r="H938" s="22">
        <f t="shared" si="21"/>
        <v>0</v>
      </c>
      <c r="I938" s="14"/>
    </row>
    <row r="939" spans="1:9" ht="12.4" hidden="1" customHeight="1">
      <c r="A939" s="13"/>
      <c r="B939" s="1"/>
      <c r="C939" s="36"/>
      <c r="D939" s="138"/>
      <c r="E939" s="139"/>
      <c r="F939" s="43" t="str">
        <f>VLOOKUP(C939,'[2]Acha Air Sales Price List'!$B$1:$D$65536,3,FALSE)</f>
        <v>first line keep open</v>
      </c>
      <c r="G939" s="21">
        <f>ROUND(IF(ISBLANK(C939),0,VLOOKUP(C939,'[2]Acha Air Sales Price List'!$B$1:$X$65536,12,FALSE)*$L$14),2)</f>
        <v>0</v>
      </c>
      <c r="H939" s="22">
        <f t="shared" si="21"/>
        <v>0</v>
      </c>
      <c r="I939" s="14"/>
    </row>
    <row r="940" spans="1:9" ht="12.4" hidden="1" customHeight="1">
      <c r="A940" s="13"/>
      <c r="B940" s="1"/>
      <c r="C940" s="36"/>
      <c r="D940" s="138"/>
      <c r="E940" s="139"/>
      <c r="F940" s="43" t="str">
        <f>VLOOKUP(C940,'[2]Acha Air Sales Price List'!$B$1:$D$65536,3,FALSE)</f>
        <v>first line keep open</v>
      </c>
      <c r="G940" s="21">
        <f>ROUND(IF(ISBLANK(C940),0,VLOOKUP(C940,'[2]Acha Air Sales Price List'!$B$1:$X$65536,12,FALSE)*$L$14),2)</f>
        <v>0</v>
      </c>
      <c r="H940" s="22">
        <f t="shared" si="21"/>
        <v>0</v>
      </c>
      <c r="I940" s="14"/>
    </row>
    <row r="941" spans="1:9" ht="12.4" hidden="1" customHeight="1">
      <c r="A941" s="13"/>
      <c r="B941" s="1"/>
      <c r="C941" s="36"/>
      <c r="D941" s="138"/>
      <c r="E941" s="139"/>
      <c r="F941" s="43" t="str">
        <f>VLOOKUP(C941,'[2]Acha Air Sales Price List'!$B$1:$D$65536,3,FALSE)</f>
        <v>first line keep open</v>
      </c>
      <c r="G941" s="21">
        <f>ROUND(IF(ISBLANK(C941),0,VLOOKUP(C941,'[2]Acha Air Sales Price List'!$B$1:$X$65536,12,FALSE)*$L$14),2)</f>
        <v>0</v>
      </c>
      <c r="H941" s="22">
        <f t="shared" si="21"/>
        <v>0</v>
      </c>
      <c r="I941" s="14"/>
    </row>
    <row r="942" spans="1:9" ht="12.4" hidden="1" customHeight="1">
      <c r="A942" s="13"/>
      <c r="B942" s="1"/>
      <c r="C942" s="36"/>
      <c r="D942" s="138"/>
      <c r="E942" s="139"/>
      <c r="F942" s="43" t="str">
        <f>VLOOKUP(C942,'[2]Acha Air Sales Price List'!$B$1:$D$65536,3,FALSE)</f>
        <v>first line keep open</v>
      </c>
      <c r="G942" s="21">
        <f>ROUND(IF(ISBLANK(C942),0,VLOOKUP(C942,'[2]Acha Air Sales Price List'!$B$1:$X$65536,12,FALSE)*$L$14),2)</f>
        <v>0</v>
      </c>
      <c r="H942" s="22">
        <f t="shared" si="21"/>
        <v>0</v>
      </c>
      <c r="I942" s="14"/>
    </row>
    <row r="943" spans="1:9" ht="12.4" hidden="1" customHeight="1">
      <c r="A943" s="13"/>
      <c r="B943" s="1"/>
      <c r="C943" s="36"/>
      <c r="D943" s="138"/>
      <c r="E943" s="139"/>
      <c r="F943" s="43" t="str">
        <f>VLOOKUP(C943,'[2]Acha Air Sales Price List'!$B$1:$D$65536,3,FALSE)</f>
        <v>first line keep open</v>
      </c>
      <c r="G943" s="21">
        <f>ROUND(IF(ISBLANK(C943),0,VLOOKUP(C943,'[2]Acha Air Sales Price List'!$B$1:$X$65536,12,FALSE)*$L$14),2)</f>
        <v>0</v>
      </c>
      <c r="H943" s="22">
        <f t="shared" si="21"/>
        <v>0</v>
      </c>
      <c r="I943" s="14"/>
    </row>
    <row r="944" spans="1:9" ht="12.4" hidden="1" customHeight="1">
      <c r="A944" s="13"/>
      <c r="B944" s="1"/>
      <c r="C944" s="36"/>
      <c r="D944" s="138"/>
      <c r="E944" s="139"/>
      <c r="F944" s="43" t="str">
        <f>VLOOKUP(C944,'[2]Acha Air Sales Price List'!$B$1:$D$65536,3,FALSE)</f>
        <v>first line keep open</v>
      </c>
      <c r="G944" s="21">
        <f>ROUND(IF(ISBLANK(C944),0,VLOOKUP(C944,'[2]Acha Air Sales Price List'!$B$1:$X$65536,12,FALSE)*$L$14),2)</f>
        <v>0</v>
      </c>
      <c r="H944" s="22">
        <f t="shared" si="21"/>
        <v>0</v>
      </c>
      <c r="I944" s="14"/>
    </row>
    <row r="945" spans="1:9" ht="12.4" hidden="1" customHeight="1">
      <c r="A945" s="13"/>
      <c r="B945" s="1"/>
      <c r="C945" s="36"/>
      <c r="D945" s="138"/>
      <c r="E945" s="139"/>
      <c r="F945" s="43" t="str">
        <f>VLOOKUP(C945,'[2]Acha Air Sales Price List'!$B$1:$D$65536,3,FALSE)</f>
        <v>first line keep open</v>
      </c>
      <c r="G945" s="21">
        <f>ROUND(IF(ISBLANK(C945),0,VLOOKUP(C945,'[2]Acha Air Sales Price List'!$B$1:$X$65536,12,FALSE)*$L$14),2)</f>
        <v>0</v>
      </c>
      <c r="H945" s="22">
        <f t="shared" si="21"/>
        <v>0</v>
      </c>
      <c r="I945" s="14"/>
    </row>
    <row r="946" spans="1:9" ht="12.4" hidden="1" customHeight="1">
      <c r="A946" s="13"/>
      <c r="B946" s="1"/>
      <c r="C946" s="36"/>
      <c r="D946" s="138"/>
      <c r="E946" s="139"/>
      <c r="F946" s="43" t="str">
        <f>VLOOKUP(C946,'[2]Acha Air Sales Price List'!$B$1:$D$65536,3,FALSE)</f>
        <v>first line keep open</v>
      </c>
      <c r="G946" s="21">
        <f>ROUND(IF(ISBLANK(C946),0,VLOOKUP(C946,'[2]Acha Air Sales Price List'!$B$1:$X$65536,12,FALSE)*$L$14),2)</f>
        <v>0</v>
      </c>
      <c r="H946" s="22">
        <f t="shared" si="21"/>
        <v>0</v>
      </c>
      <c r="I946" s="14"/>
    </row>
    <row r="947" spans="1:9" ht="12.4" hidden="1" customHeight="1">
      <c r="A947" s="13"/>
      <c r="B947" s="1"/>
      <c r="C947" s="36"/>
      <c r="D947" s="138"/>
      <c r="E947" s="139"/>
      <c r="F947" s="43" t="str">
        <f>VLOOKUP(C947,'[2]Acha Air Sales Price List'!$B$1:$D$65536,3,FALSE)</f>
        <v>first line keep open</v>
      </c>
      <c r="G947" s="21">
        <f>ROUND(IF(ISBLANK(C947),0,VLOOKUP(C947,'[2]Acha Air Sales Price List'!$B$1:$X$65536,12,FALSE)*$L$14),2)</f>
        <v>0</v>
      </c>
      <c r="H947" s="22">
        <f t="shared" si="21"/>
        <v>0</v>
      </c>
      <c r="I947" s="14"/>
    </row>
    <row r="948" spans="1:9" ht="12.4" hidden="1" customHeight="1">
      <c r="A948" s="13"/>
      <c r="B948" s="1"/>
      <c r="C948" s="36"/>
      <c r="D948" s="138"/>
      <c r="E948" s="139"/>
      <c r="F948" s="43" t="str">
        <f>VLOOKUP(C948,'[2]Acha Air Sales Price List'!$B$1:$D$65536,3,FALSE)</f>
        <v>first line keep open</v>
      </c>
      <c r="G948" s="21">
        <f>ROUND(IF(ISBLANK(C948),0,VLOOKUP(C948,'[2]Acha Air Sales Price List'!$B$1:$X$65536,12,FALSE)*$L$14),2)</f>
        <v>0</v>
      </c>
      <c r="H948" s="22">
        <f t="shared" si="21"/>
        <v>0</v>
      </c>
      <c r="I948" s="14"/>
    </row>
    <row r="949" spans="1:9" ht="12.4" hidden="1" customHeight="1">
      <c r="A949" s="13"/>
      <c r="B949" s="1"/>
      <c r="C949" s="36"/>
      <c r="D949" s="138"/>
      <c r="E949" s="139"/>
      <c r="F949" s="43" t="str">
        <f>VLOOKUP(C949,'[2]Acha Air Sales Price List'!$B$1:$D$65536,3,FALSE)</f>
        <v>first line keep open</v>
      </c>
      <c r="G949" s="21">
        <f>ROUND(IF(ISBLANK(C949),0,VLOOKUP(C949,'[2]Acha Air Sales Price List'!$B$1:$X$65536,12,FALSE)*$L$14),2)</f>
        <v>0</v>
      </c>
      <c r="H949" s="22">
        <f t="shared" si="21"/>
        <v>0</v>
      </c>
      <c r="I949" s="14"/>
    </row>
    <row r="950" spans="1:9" ht="12" hidden="1" customHeight="1">
      <c r="A950" s="13"/>
      <c r="B950" s="1"/>
      <c r="C950" s="36"/>
      <c r="D950" s="138"/>
      <c r="E950" s="139"/>
      <c r="F950" s="43" t="str">
        <f>VLOOKUP(C950,'[2]Acha Air Sales Price List'!$B$1:$D$65536,3,FALSE)</f>
        <v>first line keep open</v>
      </c>
      <c r="G950" s="21">
        <f>ROUND(IF(ISBLANK(C950),0,VLOOKUP(C950,'[2]Acha Air Sales Price List'!$B$1:$X$65536,12,FALSE)*$L$14),2)</f>
        <v>0</v>
      </c>
      <c r="H950" s="22">
        <f t="shared" si="21"/>
        <v>0</v>
      </c>
      <c r="I950" s="14"/>
    </row>
    <row r="951" spans="1:9" ht="12.4" hidden="1" customHeight="1">
      <c r="A951" s="13"/>
      <c r="B951" s="1"/>
      <c r="C951" s="36"/>
      <c r="D951" s="138"/>
      <c r="E951" s="139"/>
      <c r="F951" s="43" t="str">
        <f>VLOOKUP(C951,'[2]Acha Air Sales Price List'!$B$1:$D$65536,3,FALSE)</f>
        <v>first line keep open</v>
      </c>
      <c r="G951" s="21">
        <f>ROUND(IF(ISBLANK(C951),0,VLOOKUP(C951,'[2]Acha Air Sales Price List'!$B$1:$X$65536,12,FALSE)*$L$14),2)</f>
        <v>0</v>
      </c>
      <c r="H951" s="22">
        <f t="shared" si="21"/>
        <v>0</v>
      </c>
      <c r="I951" s="14"/>
    </row>
    <row r="952" spans="1:9" ht="12.4" hidden="1" customHeight="1">
      <c r="A952" s="13"/>
      <c r="B952" s="1"/>
      <c r="C952" s="36"/>
      <c r="D952" s="138"/>
      <c r="E952" s="139"/>
      <c r="F952" s="43" t="str">
        <f>VLOOKUP(C952,'[2]Acha Air Sales Price List'!$B$1:$D$65536,3,FALSE)</f>
        <v>first line keep open</v>
      </c>
      <c r="G952" s="21">
        <f>ROUND(IF(ISBLANK(C952),0,VLOOKUP(C952,'[2]Acha Air Sales Price List'!$B$1:$X$65536,12,FALSE)*$L$14),2)</f>
        <v>0</v>
      </c>
      <c r="H952" s="22">
        <f t="shared" si="21"/>
        <v>0</v>
      </c>
      <c r="I952" s="14"/>
    </row>
    <row r="953" spans="1:9" ht="12.4" hidden="1" customHeight="1">
      <c r="A953" s="13"/>
      <c r="B953" s="1"/>
      <c r="C953" s="36"/>
      <c r="D953" s="138"/>
      <c r="E953" s="139"/>
      <c r="F953" s="43" t="str">
        <f>VLOOKUP(C953,'[2]Acha Air Sales Price List'!$B$1:$D$65536,3,FALSE)</f>
        <v>first line keep open</v>
      </c>
      <c r="G953" s="21">
        <f>ROUND(IF(ISBLANK(C953),0,VLOOKUP(C953,'[2]Acha Air Sales Price List'!$B$1:$X$65536,12,FALSE)*$L$14),2)</f>
        <v>0</v>
      </c>
      <c r="H953" s="22">
        <f t="shared" si="21"/>
        <v>0</v>
      </c>
      <c r="I953" s="14"/>
    </row>
    <row r="954" spans="1:9" ht="12.4" hidden="1" customHeight="1">
      <c r="A954" s="13"/>
      <c r="B954" s="1"/>
      <c r="C954" s="36"/>
      <c r="D954" s="138"/>
      <c r="E954" s="139"/>
      <c r="F954" s="43" t="str">
        <f>VLOOKUP(C954,'[2]Acha Air Sales Price List'!$B$1:$D$65536,3,FALSE)</f>
        <v>first line keep open</v>
      </c>
      <c r="G954" s="21">
        <f>ROUND(IF(ISBLANK(C954),0,VLOOKUP(C954,'[2]Acha Air Sales Price List'!$B$1:$X$65536,12,FALSE)*$L$14),2)</f>
        <v>0</v>
      </c>
      <c r="H954" s="22">
        <f t="shared" si="21"/>
        <v>0</v>
      </c>
      <c r="I954" s="14"/>
    </row>
    <row r="955" spans="1:9" ht="12.4" hidden="1" customHeight="1">
      <c r="A955" s="13"/>
      <c r="B955" s="1"/>
      <c r="C955" s="36"/>
      <c r="D955" s="138"/>
      <c r="E955" s="139"/>
      <c r="F955" s="43" t="str">
        <f>VLOOKUP(C955,'[2]Acha Air Sales Price List'!$B$1:$D$65536,3,FALSE)</f>
        <v>first line keep open</v>
      </c>
      <c r="G955" s="21">
        <f>ROUND(IF(ISBLANK(C955),0,VLOOKUP(C955,'[2]Acha Air Sales Price List'!$B$1:$X$65536,12,FALSE)*$L$14),2)</f>
        <v>0</v>
      </c>
      <c r="H955" s="22">
        <f t="shared" si="21"/>
        <v>0</v>
      </c>
      <c r="I955" s="14"/>
    </row>
    <row r="956" spans="1:9" ht="12.4" hidden="1" customHeight="1">
      <c r="A956" s="13"/>
      <c r="B956" s="1"/>
      <c r="C956" s="36"/>
      <c r="D956" s="138"/>
      <c r="E956" s="139"/>
      <c r="F956" s="43" t="str">
        <f>VLOOKUP(C956,'[2]Acha Air Sales Price List'!$B$1:$D$65536,3,FALSE)</f>
        <v>first line keep open</v>
      </c>
      <c r="G956" s="21">
        <f>ROUND(IF(ISBLANK(C956),0,VLOOKUP(C956,'[2]Acha Air Sales Price List'!$B$1:$X$65536,12,FALSE)*$L$14),2)</f>
        <v>0</v>
      </c>
      <c r="H956" s="22">
        <f t="shared" si="21"/>
        <v>0</v>
      </c>
      <c r="I956" s="14"/>
    </row>
    <row r="957" spans="1:9" ht="12.4" hidden="1" customHeight="1">
      <c r="A957" s="13"/>
      <c r="B957" s="1"/>
      <c r="C957" s="36"/>
      <c r="D957" s="138"/>
      <c r="E957" s="139"/>
      <c r="F957" s="43" t="str">
        <f>VLOOKUP(C957,'[2]Acha Air Sales Price List'!$B$1:$D$65536,3,FALSE)</f>
        <v>first line keep open</v>
      </c>
      <c r="G957" s="21">
        <f>ROUND(IF(ISBLANK(C957),0,VLOOKUP(C957,'[2]Acha Air Sales Price List'!$B$1:$X$65536,12,FALSE)*$L$14),2)</f>
        <v>0</v>
      </c>
      <c r="H957" s="22">
        <f t="shared" si="21"/>
        <v>0</v>
      </c>
      <c r="I957" s="14"/>
    </row>
    <row r="958" spans="1:9" ht="12.4" hidden="1" customHeight="1">
      <c r="A958" s="13"/>
      <c r="B958" s="1"/>
      <c r="C958" s="36"/>
      <c r="D958" s="138"/>
      <c r="E958" s="139"/>
      <c r="F958" s="43" t="str">
        <f>VLOOKUP(C958,'[2]Acha Air Sales Price List'!$B$1:$D$65536,3,FALSE)</f>
        <v>first line keep open</v>
      </c>
      <c r="G958" s="21">
        <f>ROUND(IF(ISBLANK(C958),0,VLOOKUP(C958,'[2]Acha Air Sales Price List'!$B$1:$X$65536,12,FALSE)*$L$14),2)</f>
        <v>0</v>
      </c>
      <c r="H958" s="22">
        <f t="shared" si="21"/>
        <v>0</v>
      </c>
      <c r="I958" s="14"/>
    </row>
    <row r="959" spans="1:9" ht="12.4" hidden="1" customHeight="1">
      <c r="A959" s="13"/>
      <c r="B959" s="1"/>
      <c r="C959" s="36"/>
      <c r="D959" s="138"/>
      <c r="E959" s="139"/>
      <c r="F959" s="43" t="str">
        <f>VLOOKUP(C959,'[2]Acha Air Sales Price List'!$B$1:$D$65536,3,FALSE)</f>
        <v>first line keep open</v>
      </c>
      <c r="G959" s="21">
        <f>ROUND(IF(ISBLANK(C959),0,VLOOKUP(C959,'[2]Acha Air Sales Price List'!$B$1:$X$65536,12,FALSE)*$L$14),2)</f>
        <v>0</v>
      </c>
      <c r="H959" s="22">
        <f t="shared" si="21"/>
        <v>0</v>
      </c>
      <c r="I959" s="14"/>
    </row>
    <row r="960" spans="1:9" ht="12.4" hidden="1" customHeight="1">
      <c r="A960" s="13"/>
      <c r="B960" s="1"/>
      <c r="C960" s="36"/>
      <c r="D960" s="138"/>
      <c r="E960" s="139"/>
      <c r="F960" s="43" t="str">
        <f>VLOOKUP(C960,'[2]Acha Air Sales Price List'!$B$1:$D$65536,3,FALSE)</f>
        <v>first line keep open</v>
      </c>
      <c r="G960" s="21">
        <f>ROUND(IF(ISBLANK(C960),0,VLOOKUP(C960,'[2]Acha Air Sales Price List'!$B$1:$X$65536,12,FALSE)*$L$14),2)</f>
        <v>0</v>
      </c>
      <c r="H960" s="22">
        <f t="shared" si="21"/>
        <v>0</v>
      </c>
      <c r="I960" s="14"/>
    </row>
    <row r="961" spans="1:9" ht="12.4" hidden="1" customHeight="1">
      <c r="A961" s="13"/>
      <c r="B961" s="1"/>
      <c r="C961" s="36"/>
      <c r="D961" s="138"/>
      <c r="E961" s="139"/>
      <c r="F961" s="43" t="str">
        <f>VLOOKUP(C961,'[2]Acha Air Sales Price List'!$B$1:$D$65536,3,FALSE)</f>
        <v>first line keep open</v>
      </c>
      <c r="G961" s="21">
        <f>ROUND(IF(ISBLANK(C961),0,VLOOKUP(C961,'[2]Acha Air Sales Price List'!$B$1:$X$65536,12,FALSE)*$L$14),2)</f>
        <v>0</v>
      </c>
      <c r="H961" s="22">
        <f t="shared" si="21"/>
        <v>0</v>
      </c>
      <c r="I961" s="14"/>
    </row>
    <row r="962" spans="1:9" ht="12.4" hidden="1" customHeight="1">
      <c r="A962" s="13"/>
      <c r="B962" s="1"/>
      <c r="C962" s="36"/>
      <c r="D962" s="138"/>
      <c r="E962" s="139"/>
      <c r="F962" s="43" t="str">
        <f>VLOOKUP(C962,'[2]Acha Air Sales Price List'!$B$1:$D$65536,3,FALSE)</f>
        <v>first line keep open</v>
      </c>
      <c r="G962" s="21">
        <f>ROUND(IF(ISBLANK(C962),0,VLOOKUP(C962,'[2]Acha Air Sales Price List'!$B$1:$X$65536,12,FALSE)*$L$14),2)</f>
        <v>0</v>
      </c>
      <c r="H962" s="22">
        <f t="shared" si="21"/>
        <v>0</v>
      </c>
      <c r="I962" s="14"/>
    </row>
    <row r="963" spans="1:9" ht="12.4" hidden="1" customHeight="1">
      <c r="A963" s="13"/>
      <c r="B963" s="1"/>
      <c r="C963" s="36"/>
      <c r="D963" s="138"/>
      <c r="E963" s="139"/>
      <c r="F963" s="43" t="str">
        <f>VLOOKUP(C963,'[2]Acha Air Sales Price List'!$B$1:$D$65536,3,FALSE)</f>
        <v>first line keep open</v>
      </c>
      <c r="G963" s="21">
        <f>ROUND(IF(ISBLANK(C963),0,VLOOKUP(C963,'[2]Acha Air Sales Price List'!$B$1:$X$65536,12,FALSE)*$L$14),2)</f>
        <v>0</v>
      </c>
      <c r="H963" s="22">
        <f t="shared" si="21"/>
        <v>0</v>
      </c>
      <c r="I963" s="14"/>
    </row>
    <row r="964" spans="1:9" ht="12.4" hidden="1" customHeight="1">
      <c r="A964" s="13"/>
      <c r="B964" s="1"/>
      <c r="C964" s="36"/>
      <c r="D964" s="138"/>
      <c r="E964" s="139"/>
      <c r="F964" s="43" t="str">
        <f>VLOOKUP(C964,'[2]Acha Air Sales Price List'!$B$1:$D$65536,3,FALSE)</f>
        <v>first line keep open</v>
      </c>
      <c r="G964" s="21">
        <f>ROUND(IF(ISBLANK(C964),0,VLOOKUP(C964,'[2]Acha Air Sales Price List'!$B$1:$X$65536,12,FALSE)*$L$14),2)</f>
        <v>0</v>
      </c>
      <c r="H964" s="22">
        <f t="shared" si="21"/>
        <v>0</v>
      </c>
      <c r="I964" s="14"/>
    </row>
    <row r="965" spans="1:9" ht="12.4" hidden="1" customHeight="1">
      <c r="A965" s="13"/>
      <c r="B965" s="1"/>
      <c r="C965" s="36"/>
      <c r="D965" s="138"/>
      <c r="E965" s="139"/>
      <c r="F965" s="43" t="str">
        <f>VLOOKUP(C965,'[2]Acha Air Sales Price List'!$B$1:$D$65536,3,FALSE)</f>
        <v>first line keep open</v>
      </c>
      <c r="G965" s="21">
        <f>ROUND(IF(ISBLANK(C965),0,VLOOKUP(C965,'[2]Acha Air Sales Price List'!$B$1:$X$65536,12,FALSE)*$L$14),2)</f>
        <v>0</v>
      </c>
      <c r="H965" s="22">
        <f t="shared" si="21"/>
        <v>0</v>
      </c>
      <c r="I965" s="14"/>
    </row>
    <row r="966" spans="1:9" ht="12.4" hidden="1" customHeight="1">
      <c r="A966" s="13"/>
      <c r="B966" s="1"/>
      <c r="C966" s="36"/>
      <c r="D966" s="138"/>
      <c r="E966" s="139"/>
      <c r="F966" s="43" t="str">
        <f>VLOOKUP(C966,'[2]Acha Air Sales Price List'!$B$1:$D$65536,3,FALSE)</f>
        <v>first line keep open</v>
      </c>
      <c r="G966" s="21">
        <f>ROUND(IF(ISBLANK(C966),0,VLOOKUP(C966,'[2]Acha Air Sales Price List'!$B$1:$X$65536,12,FALSE)*$L$14),2)</f>
        <v>0</v>
      </c>
      <c r="H966" s="22">
        <f t="shared" si="21"/>
        <v>0</v>
      </c>
      <c r="I966" s="14"/>
    </row>
    <row r="967" spans="1:9" ht="12.4" hidden="1" customHeight="1">
      <c r="A967" s="13"/>
      <c r="B967" s="1"/>
      <c r="C967" s="36"/>
      <c r="D967" s="138"/>
      <c r="E967" s="139"/>
      <c r="F967" s="43" t="str">
        <f>VLOOKUP(C967,'[2]Acha Air Sales Price List'!$B$1:$D$65536,3,FALSE)</f>
        <v>first line keep open</v>
      </c>
      <c r="G967" s="21">
        <f>ROUND(IF(ISBLANK(C967),0,VLOOKUP(C967,'[2]Acha Air Sales Price List'!$B$1:$X$65536,12,FALSE)*$L$14),2)</f>
        <v>0</v>
      </c>
      <c r="H967" s="22">
        <f t="shared" si="21"/>
        <v>0</v>
      </c>
      <c r="I967" s="14"/>
    </row>
    <row r="968" spans="1:9" ht="12.4" hidden="1" customHeight="1">
      <c r="A968" s="13"/>
      <c r="B968" s="1"/>
      <c r="C968" s="36"/>
      <c r="D968" s="138"/>
      <c r="E968" s="139"/>
      <c r="F968" s="43" t="str">
        <f>VLOOKUP(C968,'[2]Acha Air Sales Price List'!$B$1:$D$65536,3,FALSE)</f>
        <v>first line keep open</v>
      </c>
      <c r="G968" s="21">
        <f>ROUND(IF(ISBLANK(C968),0,VLOOKUP(C968,'[2]Acha Air Sales Price List'!$B$1:$X$65536,12,FALSE)*$L$14),2)</f>
        <v>0</v>
      </c>
      <c r="H968" s="22">
        <f t="shared" si="21"/>
        <v>0</v>
      </c>
      <c r="I968" s="14"/>
    </row>
    <row r="969" spans="1:9" ht="12.4" hidden="1" customHeight="1">
      <c r="A969" s="13"/>
      <c r="B969" s="1"/>
      <c r="C969" s="36"/>
      <c r="D969" s="138"/>
      <c r="E969" s="139"/>
      <c r="F969" s="43" t="str">
        <f>VLOOKUP(C969,'[2]Acha Air Sales Price List'!$B$1:$D$65536,3,FALSE)</f>
        <v>first line keep open</v>
      </c>
      <c r="G969" s="21">
        <f>ROUND(IF(ISBLANK(C969),0,VLOOKUP(C969,'[2]Acha Air Sales Price List'!$B$1:$X$65536,12,FALSE)*$L$14),2)</f>
        <v>0</v>
      </c>
      <c r="H969" s="22">
        <f t="shared" si="21"/>
        <v>0</v>
      </c>
      <c r="I969" s="14"/>
    </row>
    <row r="970" spans="1:9" ht="12.4" hidden="1" customHeight="1">
      <c r="A970" s="13"/>
      <c r="B970" s="1"/>
      <c r="C970" s="36"/>
      <c r="D970" s="138"/>
      <c r="E970" s="139"/>
      <c r="F970" s="43" t="str">
        <f>VLOOKUP(C970,'[2]Acha Air Sales Price List'!$B$1:$D$65536,3,FALSE)</f>
        <v>first line keep open</v>
      </c>
      <c r="G970" s="21">
        <f>ROUND(IF(ISBLANK(C970),0,VLOOKUP(C970,'[2]Acha Air Sales Price List'!$B$1:$X$65536,12,FALSE)*$L$14),2)</f>
        <v>0</v>
      </c>
      <c r="H970" s="22">
        <f t="shared" si="21"/>
        <v>0</v>
      </c>
      <c r="I970" s="14"/>
    </row>
    <row r="971" spans="1:9" ht="12.4" hidden="1" customHeight="1">
      <c r="A971" s="13"/>
      <c r="B971" s="1"/>
      <c r="C971" s="36"/>
      <c r="D971" s="138"/>
      <c r="E971" s="139"/>
      <c r="F971" s="43" t="str">
        <f>VLOOKUP(C971,'[2]Acha Air Sales Price List'!$B$1:$D$65536,3,FALSE)</f>
        <v>first line keep open</v>
      </c>
      <c r="G971" s="21">
        <f>ROUND(IF(ISBLANK(C971),0,VLOOKUP(C971,'[2]Acha Air Sales Price List'!$B$1:$X$65536,12,FALSE)*$L$14),2)</f>
        <v>0</v>
      </c>
      <c r="H971" s="22">
        <f t="shared" si="21"/>
        <v>0</v>
      </c>
      <c r="I971" s="14"/>
    </row>
    <row r="972" spans="1:9" ht="12.4" hidden="1" customHeight="1">
      <c r="A972" s="13"/>
      <c r="B972" s="1"/>
      <c r="C972" s="36"/>
      <c r="D972" s="138"/>
      <c r="E972" s="139"/>
      <c r="F972" s="43" t="str">
        <f>VLOOKUP(C972,'[2]Acha Air Sales Price List'!$B$1:$D$65536,3,FALSE)</f>
        <v>first line keep open</v>
      </c>
      <c r="G972" s="21">
        <f>ROUND(IF(ISBLANK(C972),0,VLOOKUP(C972,'[2]Acha Air Sales Price List'!$B$1:$X$65536,12,FALSE)*$L$14),2)</f>
        <v>0</v>
      </c>
      <c r="H972" s="22">
        <f t="shared" si="21"/>
        <v>0</v>
      </c>
      <c r="I972" s="14"/>
    </row>
    <row r="973" spans="1:9" ht="12.4" hidden="1" customHeight="1">
      <c r="A973" s="13"/>
      <c r="B973" s="1"/>
      <c r="C973" s="37"/>
      <c r="D973" s="138"/>
      <c r="E973" s="139"/>
      <c r="F973" s="43" t="str">
        <f>VLOOKUP(C973,'[2]Acha Air Sales Price List'!$B$1:$D$65536,3,FALSE)</f>
        <v>first line keep open</v>
      </c>
      <c r="G973" s="21">
        <f>ROUND(IF(ISBLANK(C973),0,VLOOKUP(C973,'[2]Acha Air Sales Price List'!$B$1:$X$65536,12,FALSE)*$L$14),2)</f>
        <v>0</v>
      </c>
      <c r="H973" s="22">
        <f t="shared" si="21"/>
        <v>0</v>
      </c>
      <c r="I973" s="14"/>
    </row>
    <row r="974" spans="1:9" ht="12" hidden="1" customHeight="1">
      <c r="A974" s="13"/>
      <c r="B974" s="1"/>
      <c r="C974" s="36"/>
      <c r="D974" s="138"/>
      <c r="E974" s="139"/>
      <c r="F974" s="43" t="str">
        <f>VLOOKUP(C974,'[2]Acha Air Sales Price List'!$B$1:$D$65536,3,FALSE)</f>
        <v>first line keep open</v>
      </c>
      <c r="G974" s="21">
        <f>ROUND(IF(ISBLANK(C974),0,VLOOKUP(C974,'[2]Acha Air Sales Price List'!$B$1:$X$65536,12,FALSE)*$L$14),2)</f>
        <v>0</v>
      </c>
      <c r="H974" s="22">
        <f t="shared" si="21"/>
        <v>0</v>
      </c>
      <c r="I974" s="14"/>
    </row>
    <row r="975" spans="1:9" ht="12.4" hidden="1" customHeight="1">
      <c r="A975" s="13"/>
      <c r="B975" s="1"/>
      <c r="C975" s="36"/>
      <c r="D975" s="138"/>
      <c r="E975" s="139"/>
      <c r="F975" s="43" t="str">
        <f>VLOOKUP(C975,'[2]Acha Air Sales Price List'!$B$1:$D$65536,3,FALSE)</f>
        <v>first line keep open</v>
      </c>
      <c r="G975" s="21">
        <f>ROUND(IF(ISBLANK(C975),0,VLOOKUP(C975,'[2]Acha Air Sales Price List'!$B$1:$X$65536,12,FALSE)*$L$14),2)</f>
        <v>0</v>
      </c>
      <c r="H975" s="22">
        <f t="shared" si="21"/>
        <v>0</v>
      </c>
      <c r="I975" s="14"/>
    </row>
    <row r="976" spans="1:9" ht="12.4" hidden="1" customHeight="1">
      <c r="A976" s="13"/>
      <c r="B976" s="1"/>
      <c r="C976" s="36"/>
      <c r="D976" s="138"/>
      <c r="E976" s="139"/>
      <c r="F976" s="43" t="str">
        <f>VLOOKUP(C976,'[2]Acha Air Sales Price List'!$B$1:$D$65536,3,FALSE)</f>
        <v>first line keep open</v>
      </c>
      <c r="G976" s="21">
        <f>ROUND(IF(ISBLANK(C976),0,VLOOKUP(C976,'[2]Acha Air Sales Price List'!$B$1:$X$65536,12,FALSE)*$L$14),2)</f>
        <v>0</v>
      </c>
      <c r="H976" s="22">
        <f t="shared" si="21"/>
        <v>0</v>
      </c>
      <c r="I976" s="14"/>
    </row>
    <row r="977" spans="1:9" ht="12.4" hidden="1" customHeight="1">
      <c r="A977" s="13"/>
      <c r="B977" s="1"/>
      <c r="C977" s="36"/>
      <c r="D977" s="138"/>
      <c r="E977" s="139"/>
      <c r="F977" s="43" t="str">
        <f>VLOOKUP(C977,'[2]Acha Air Sales Price List'!$B$1:$D$65536,3,FALSE)</f>
        <v>first line keep open</v>
      </c>
      <c r="G977" s="21">
        <f>ROUND(IF(ISBLANK(C977),0,VLOOKUP(C977,'[2]Acha Air Sales Price List'!$B$1:$X$65536,12,FALSE)*$L$14),2)</f>
        <v>0</v>
      </c>
      <c r="H977" s="22">
        <f t="shared" si="21"/>
        <v>0</v>
      </c>
      <c r="I977" s="14"/>
    </row>
    <row r="978" spans="1:9" ht="12.4" hidden="1" customHeight="1">
      <c r="A978" s="13"/>
      <c r="B978" s="1"/>
      <c r="C978" s="36"/>
      <c r="D978" s="138"/>
      <c r="E978" s="139"/>
      <c r="F978" s="43" t="str">
        <f>VLOOKUP(C978,'[2]Acha Air Sales Price List'!$B$1:$D$65536,3,FALSE)</f>
        <v>first line keep open</v>
      </c>
      <c r="G978" s="21">
        <f>ROUND(IF(ISBLANK(C978),0,VLOOKUP(C978,'[2]Acha Air Sales Price List'!$B$1:$X$65536,12,FALSE)*$L$14),2)</f>
        <v>0</v>
      </c>
      <c r="H978" s="22">
        <f t="shared" si="21"/>
        <v>0</v>
      </c>
      <c r="I978" s="14"/>
    </row>
    <row r="979" spans="1:9" ht="12.4" hidden="1" customHeight="1">
      <c r="A979" s="13"/>
      <c r="B979" s="1"/>
      <c r="C979" s="36"/>
      <c r="D979" s="138"/>
      <c r="E979" s="139"/>
      <c r="F979" s="43" t="str">
        <f>VLOOKUP(C979,'[2]Acha Air Sales Price List'!$B$1:$D$65536,3,FALSE)</f>
        <v>first line keep open</v>
      </c>
      <c r="G979" s="21">
        <f>ROUND(IF(ISBLANK(C979),0,VLOOKUP(C979,'[2]Acha Air Sales Price List'!$B$1:$X$65536,12,FALSE)*$L$14),2)</f>
        <v>0</v>
      </c>
      <c r="H979" s="22">
        <f t="shared" si="21"/>
        <v>0</v>
      </c>
      <c r="I979" s="14"/>
    </row>
    <row r="980" spans="1:9" ht="12.4" hidden="1" customHeight="1">
      <c r="A980" s="13"/>
      <c r="B980" s="1"/>
      <c r="C980" s="36"/>
      <c r="D980" s="138"/>
      <c r="E980" s="139"/>
      <c r="F980" s="43" t="str">
        <f>VLOOKUP(C980,'[2]Acha Air Sales Price List'!$B$1:$D$65536,3,FALSE)</f>
        <v>first line keep open</v>
      </c>
      <c r="G980" s="21">
        <f>ROUND(IF(ISBLANK(C980),0,VLOOKUP(C980,'[2]Acha Air Sales Price List'!$B$1:$X$65536,12,FALSE)*$L$14),2)</f>
        <v>0</v>
      </c>
      <c r="H980" s="22">
        <f t="shared" si="21"/>
        <v>0</v>
      </c>
      <c r="I980" s="14"/>
    </row>
    <row r="981" spans="1:9" ht="12.4" hidden="1" customHeight="1">
      <c r="A981" s="13"/>
      <c r="B981" s="1"/>
      <c r="C981" s="36"/>
      <c r="D981" s="138"/>
      <c r="E981" s="139"/>
      <c r="F981" s="43" t="str">
        <f>VLOOKUP(C981,'[2]Acha Air Sales Price List'!$B$1:$D$65536,3,FALSE)</f>
        <v>first line keep open</v>
      </c>
      <c r="G981" s="21">
        <f>ROUND(IF(ISBLANK(C981),0,VLOOKUP(C981,'[2]Acha Air Sales Price List'!$B$1:$X$65536,12,FALSE)*$L$14),2)</f>
        <v>0</v>
      </c>
      <c r="H981" s="22">
        <f t="shared" si="21"/>
        <v>0</v>
      </c>
      <c r="I981" s="14"/>
    </row>
    <row r="982" spans="1:9" ht="12.4" hidden="1" customHeight="1">
      <c r="A982" s="13"/>
      <c r="B982" s="1"/>
      <c r="C982" s="36"/>
      <c r="D982" s="138"/>
      <c r="E982" s="139"/>
      <c r="F982" s="43" t="str">
        <f>VLOOKUP(C982,'[2]Acha Air Sales Price List'!$B$1:$D$65536,3,FALSE)</f>
        <v>first line keep open</v>
      </c>
      <c r="G982" s="21">
        <f>ROUND(IF(ISBLANK(C982),0,VLOOKUP(C982,'[2]Acha Air Sales Price List'!$B$1:$X$65536,12,FALSE)*$L$14),2)</f>
        <v>0</v>
      </c>
      <c r="H982" s="22">
        <f t="shared" si="21"/>
        <v>0</v>
      </c>
      <c r="I982" s="14"/>
    </row>
    <row r="983" spans="1:9" ht="12.4" hidden="1" customHeight="1">
      <c r="A983" s="13"/>
      <c r="B983" s="1"/>
      <c r="C983" s="36"/>
      <c r="D983" s="138"/>
      <c r="E983" s="139"/>
      <c r="F983" s="43" t="str">
        <f>VLOOKUP(C983,'[2]Acha Air Sales Price List'!$B$1:$D$65536,3,FALSE)</f>
        <v>first line keep open</v>
      </c>
      <c r="G983" s="21">
        <f>ROUND(IF(ISBLANK(C983),0,VLOOKUP(C983,'[2]Acha Air Sales Price List'!$B$1:$X$65536,12,FALSE)*$L$14),2)</f>
        <v>0</v>
      </c>
      <c r="H983" s="22">
        <f t="shared" si="21"/>
        <v>0</v>
      </c>
      <c r="I983" s="14"/>
    </row>
    <row r="984" spans="1:9" ht="12.4" hidden="1" customHeight="1">
      <c r="A984" s="13"/>
      <c r="B984" s="1"/>
      <c r="C984" s="36"/>
      <c r="D984" s="138"/>
      <c r="E984" s="139"/>
      <c r="F984" s="43" t="str">
        <f>VLOOKUP(C984,'[2]Acha Air Sales Price List'!$B$1:$D$65536,3,FALSE)</f>
        <v>first line keep open</v>
      </c>
      <c r="G984" s="21">
        <f>ROUND(IF(ISBLANK(C984),0,VLOOKUP(C984,'[2]Acha Air Sales Price List'!$B$1:$X$65536,12,FALSE)*$L$14),2)</f>
        <v>0</v>
      </c>
      <c r="H984" s="22">
        <f t="shared" si="21"/>
        <v>0</v>
      </c>
      <c r="I984" s="14"/>
    </row>
    <row r="985" spans="1:9" ht="12.4" hidden="1" customHeight="1">
      <c r="A985" s="13"/>
      <c r="B985" s="1"/>
      <c r="C985" s="36"/>
      <c r="D985" s="138"/>
      <c r="E985" s="139"/>
      <c r="F985" s="43" t="str">
        <f>VLOOKUP(C985,'[2]Acha Air Sales Price List'!$B$1:$D$65536,3,FALSE)</f>
        <v>first line keep open</v>
      </c>
      <c r="G985" s="21">
        <f>ROUND(IF(ISBLANK(C985),0,VLOOKUP(C985,'[2]Acha Air Sales Price List'!$B$1:$X$65536,12,FALSE)*$L$14),2)</f>
        <v>0</v>
      </c>
      <c r="H985" s="22">
        <f t="shared" si="21"/>
        <v>0</v>
      </c>
      <c r="I985" s="14"/>
    </row>
    <row r="986" spans="1:9" ht="12.4" hidden="1" customHeight="1">
      <c r="A986" s="13"/>
      <c r="B986" s="1"/>
      <c r="C986" s="36"/>
      <c r="D986" s="138"/>
      <c r="E986" s="139"/>
      <c r="F986" s="43" t="str">
        <f>VLOOKUP(C986,'[2]Acha Air Sales Price List'!$B$1:$D$65536,3,FALSE)</f>
        <v>first line keep open</v>
      </c>
      <c r="G986" s="21">
        <f>ROUND(IF(ISBLANK(C986),0,VLOOKUP(C986,'[2]Acha Air Sales Price List'!$B$1:$X$65536,12,FALSE)*$L$14),2)</f>
        <v>0</v>
      </c>
      <c r="H986" s="22">
        <f t="shared" si="21"/>
        <v>0</v>
      </c>
      <c r="I986" s="14"/>
    </row>
    <row r="987" spans="1:9" ht="12.4" hidden="1" customHeight="1">
      <c r="A987" s="13"/>
      <c r="B987" s="1"/>
      <c r="C987" s="36"/>
      <c r="D987" s="138"/>
      <c r="E987" s="139"/>
      <c r="F987" s="43" t="str">
        <f>VLOOKUP(C987,'[2]Acha Air Sales Price List'!$B$1:$D$65536,3,FALSE)</f>
        <v>first line keep open</v>
      </c>
      <c r="G987" s="21">
        <f>ROUND(IF(ISBLANK(C987),0,VLOOKUP(C987,'[2]Acha Air Sales Price List'!$B$1:$X$65536,12,FALSE)*$L$14),2)</f>
        <v>0</v>
      </c>
      <c r="H987" s="22">
        <f t="shared" si="21"/>
        <v>0</v>
      </c>
      <c r="I987" s="14"/>
    </row>
    <row r="988" spans="1:9" ht="12.4" hidden="1" customHeight="1">
      <c r="A988" s="13"/>
      <c r="B988" s="1"/>
      <c r="C988" s="36"/>
      <c r="D988" s="138"/>
      <c r="E988" s="139"/>
      <c r="F988" s="43" t="str">
        <f>VLOOKUP(C988,'[2]Acha Air Sales Price List'!$B$1:$D$65536,3,FALSE)</f>
        <v>first line keep open</v>
      </c>
      <c r="G988" s="21">
        <f>ROUND(IF(ISBLANK(C988),0,VLOOKUP(C988,'[2]Acha Air Sales Price List'!$B$1:$X$65536,12,FALSE)*$L$14),2)</f>
        <v>0</v>
      </c>
      <c r="H988" s="22">
        <f t="shared" si="21"/>
        <v>0</v>
      </c>
      <c r="I988" s="14"/>
    </row>
    <row r="989" spans="1:9" ht="12.4" hidden="1" customHeight="1">
      <c r="A989" s="13"/>
      <c r="B989" s="1"/>
      <c r="C989" s="36"/>
      <c r="D989" s="138"/>
      <c r="E989" s="139"/>
      <c r="F989" s="43" t="str">
        <f>VLOOKUP(C989,'[2]Acha Air Sales Price List'!$B$1:$D$65536,3,FALSE)</f>
        <v>first line keep open</v>
      </c>
      <c r="G989" s="21">
        <f>ROUND(IF(ISBLANK(C989),0,VLOOKUP(C989,'[2]Acha Air Sales Price List'!$B$1:$X$65536,12,FALSE)*$L$14),2)</f>
        <v>0</v>
      </c>
      <c r="H989" s="22">
        <f t="shared" si="21"/>
        <v>0</v>
      </c>
      <c r="I989" s="14"/>
    </row>
    <row r="990" spans="1:9" ht="12.4" hidden="1" customHeight="1">
      <c r="A990" s="13"/>
      <c r="B990" s="1"/>
      <c r="C990" s="36"/>
      <c r="D990" s="138"/>
      <c r="E990" s="139"/>
      <c r="F990" s="43" t="str">
        <f>VLOOKUP(C990,'[2]Acha Air Sales Price List'!$B$1:$D$65536,3,FALSE)</f>
        <v>first line keep open</v>
      </c>
      <c r="G990" s="21">
        <f>ROUND(IF(ISBLANK(C990),0,VLOOKUP(C990,'[2]Acha Air Sales Price List'!$B$1:$X$65536,12,FALSE)*$L$14),2)</f>
        <v>0</v>
      </c>
      <c r="H990" s="22">
        <f t="shared" si="21"/>
        <v>0</v>
      </c>
      <c r="I990" s="14"/>
    </row>
    <row r="991" spans="1:9" ht="12.4" hidden="1" customHeight="1">
      <c r="A991" s="13"/>
      <c r="B991" s="1"/>
      <c r="C991" s="36"/>
      <c r="D991" s="138"/>
      <c r="E991" s="139"/>
      <c r="F991" s="43" t="str">
        <f>VLOOKUP(C991,'[2]Acha Air Sales Price List'!$B$1:$D$65536,3,FALSE)</f>
        <v>first line keep open</v>
      </c>
      <c r="G991" s="21">
        <f>ROUND(IF(ISBLANK(C991),0,VLOOKUP(C991,'[2]Acha Air Sales Price List'!$B$1:$X$65536,12,FALSE)*$L$14),2)</f>
        <v>0</v>
      </c>
      <c r="H991" s="22">
        <f t="shared" si="21"/>
        <v>0</v>
      </c>
      <c r="I991" s="14"/>
    </row>
    <row r="992" spans="1:9" ht="12.4" hidden="1" customHeight="1">
      <c r="A992" s="13"/>
      <c r="B992" s="1"/>
      <c r="C992" s="36"/>
      <c r="D992" s="138"/>
      <c r="E992" s="139"/>
      <c r="F992" s="43" t="str">
        <f>VLOOKUP(C992,'[2]Acha Air Sales Price List'!$B$1:$D$65536,3,FALSE)</f>
        <v>first line keep open</v>
      </c>
      <c r="G992" s="21">
        <f>ROUND(IF(ISBLANK(C992),0,VLOOKUP(C992,'[2]Acha Air Sales Price List'!$B$1:$X$65536,12,FALSE)*$L$14),2)</f>
        <v>0</v>
      </c>
      <c r="H992" s="22">
        <f t="shared" si="21"/>
        <v>0</v>
      </c>
      <c r="I992" s="14"/>
    </row>
    <row r="993" spans="1:9" ht="12.4" hidden="1" customHeight="1">
      <c r="A993" s="13"/>
      <c r="B993" s="1"/>
      <c r="C993" s="36"/>
      <c r="D993" s="138"/>
      <c r="E993" s="139"/>
      <c r="F993" s="43" t="str">
        <f>VLOOKUP(C993,'[2]Acha Air Sales Price List'!$B$1:$D$65536,3,FALSE)</f>
        <v>first line keep open</v>
      </c>
      <c r="G993" s="21">
        <f>ROUND(IF(ISBLANK(C993),0,VLOOKUP(C993,'[2]Acha Air Sales Price List'!$B$1:$X$65536,12,FALSE)*$L$14),2)</f>
        <v>0</v>
      </c>
      <c r="H993" s="22">
        <f t="shared" si="21"/>
        <v>0</v>
      </c>
      <c r="I993" s="14"/>
    </row>
    <row r="994" spans="1:9" ht="12.4" hidden="1" customHeight="1">
      <c r="A994" s="13"/>
      <c r="B994" s="1"/>
      <c r="C994" s="36"/>
      <c r="D994" s="138"/>
      <c r="E994" s="139"/>
      <c r="F994" s="43" t="str">
        <f>VLOOKUP(C994,'[2]Acha Air Sales Price List'!$B$1:$D$65536,3,FALSE)</f>
        <v>first line keep open</v>
      </c>
      <c r="G994" s="21">
        <f>ROUND(IF(ISBLANK(C994),0,VLOOKUP(C994,'[2]Acha Air Sales Price List'!$B$1:$X$65536,12,FALSE)*$L$14),2)</f>
        <v>0</v>
      </c>
      <c r="H994" s="22">
        <f t="shared" si="21"/>
        <v>0</v>
      </c>
      <c r="I994" s="14"/>
    </row>
    <row r="995" spans="1:9" ht="12.4" hidden="1" customHeight="1">
      <c r="A995" s="13"/>
      <c r="B995" s="1"/>
      <c r="C995" s="36"/>
      <c r="D995" s="138"/>
      <c r="E995" s="139"/>
      <c r="F995" s="43" t="str">
        <f>VLOOKUP(C995,'[2]Acha Air Sales Price List'!$B$1:$D$65536,3,FALSE)</f>
        <v>first line keep open</v>
      </c>
      <c r="G995" s="21">
        <f>ROUND(IF(ISBLANK(C995),0,VLOOKUP(C995,'[2]Acha Air Sales Price List'!$B$1:$X$65536,12,FALSE)*$L$14),2)</f>
        <v>0</v>
      </c>
      <c r="H995" s="22">
        <f t="shared" si="21"/>
        <v>0</v>
      </c>
      <c r="I995" s="14"/>
    </row>
    <row r="996" spans="1:9" ht="12.4" hidden="1" customHeight="1">
      <c r="A996" s="13"/>
      <c r="B996" s="1"/>
      <c r="C996" s="36"/>
      <c r="D996" s="138"/>
      <c r="E996" s="139"/>
      <c r="F996" s="43" t="str">
        <f>VLOOKUP(C996,'[2]Acha Air Sales Price List'!$B$1:$D$65536,3,FALSE)</f>
        <v>first line keep open</v>
      </c>
      <c r="G996" s="21">
        <f>ROUND(IF(ISBLANK(C996),0,VLOOKUP(C996,'[2]Acha Air Sales Price List'!$B$1:$X$65536,12,FALSE)*$L$14),2)</f>
        <v>0</v>
      </c>
      <c r="H996" s="22">
        <f t="shared" si="21"/>
        <v>0</v>
      </c>
      <c r="I996" s="14"/>
    </row>
    <row r="997" spans="1:9" ht="12.4" hidden="1" customHeight="1">
      <c r="A997" s="13"/>
      <c r="B997" s="1"/>
      <c r="C997" s="36"/>
      <c r="D997" s="138"/>
      <c r="E997" s="139"/>
      <c r="F997" s="43" t="str">
        <f>VLOOKUP(C997,'[2]Acha Air Sales Price List'!$B$1:$D$65536,3,FALSE)</f>
        <v>first line keep open</v>
      </c>
      <c r="G997" s="21">
        <f>ROUND(IF(ISBLANK(C997),0,VLOOKUP(C997,'[2]Acha Air Sales Price List'!$B$1:$X$65536,12,FALSE)*$L$14),2)</f>
        <v>0</v>
      </c>
      <c r="H997" s="22">
        <f t="shared" si="21"/>
        <v>0</v>
      </c>
      <c r="I997" s="14"/>
    </row>
    <row r="998" spans="1:9" ht="12.4" hidden="1" customHeight="1">
      <c r="A998" s="13"/>
      <c r="B998" s="1"/>
      <c r="C998" s="36"/>
      <c r="D998" s="138"/>
      <c r="E998" s="139"/>
      <c r="F998" s="43" t="str">
        <f>VLOOKUP(C998,'[2]Acha Air Sales Price List'!$B$1:$D$65536,3,FALSE)</f>
        <v>first line keep open</v>
      </c>
      <c r="G998" s="21">
        <f>ROUND(IF(ISBLANK(C998),0,VLOOKUP(C998,'[2]Acha Air Sales Price List'!$B$1:$X$65536,12,FALSE)*$L$14),2)</f>
        <v>0</v>
      </c>
      <c r="H998" s="22">
        <f t="shared" si="21"/>
        <v>0</v>
      </c>
      <c r="I998" s="14"/>
    </row>
    <row r="999" spans="1:9" ht="12.4" hidden="1" customHeight="1">
      <c r="A999" s="13"/>
      <c r="B999" s="1"/>
      <c r="C999" s="36"/>
      <c r="D999" s="138"/>
      <c r="E999" s="139"/>
      <c r="F999" s="43" t="str">
        <f>VLOOKUP(C999,'[2]Acha Air Sales Price List'!$B$1:$D$65536,3,FALSE)</f>
        <v>first line keep open</v>
      </c>
      <c r="G999" s="21">
        <f>ROUND(IF(ISBLANK(C999),0,VLOOKUP(C999,'[2]Acha Air Sales Price List'!$B$1:$X$65536,12,FALSE)*$L$14),2)</f>
        <v>0</v>
      </c>
      <c r="H999" s="22">
        <f t="shared" si="21"/>
        <v>0</v>
      </c>
      <c r="I999" s="14"/>
    </row>
    <row r="1000" spans="1:9" ht="12.4" hidden="1" customHeight="1">
      <c r="A1000" s="13"/>
      <c r="B1000" s="1"/>
      <c r="C1000" s="102"/>
      <c r="D1000" s="138"/>
      <c r="E1000" s="139"/>
      <c r="F1000" s="43"/>
      <c r="G1000" s="21">
        <f>ROUND(IF(ISBLANK(C1000),0,VLOOKUP(C1000,'[2]Acha Air Sales Price List'!$B$1:$X$65536,12,FALSE)*$L$14),2)</f>
        <v>0</v>
      </c>
      <c r="H1000" s="22">
        <f t="shared" si="21"/>
        <v>0</v>
      </c>
      <c r="I1000" s="14"/>
    </row>
    <row r="1001" spans="1:9" ht="12.4" customHeight="1">
      <c r="A1001" s="13"/>
      <c r="B1001" s="1"/>
      <c r="C1001" s="37"/>
      <c r="D1001" s="168"/>
      <c r="E1001" s="169"/>
      <c r="F1001" s="43" t="s">
        <v>146</v>
      </c>
      <c r="G1001" s="21"/>
      <c r="H1001" s="22">
        <v>-2.2000000000000002</v>
      </c>
      <c r="I1001" s="14"/>
    </row>
    <row r="1002" spans="1:9" ht="12.4" customHeight="1">
      <c r="A1002" s="13"/>
      <c r="B1002" s="1"/>
      <c r="C1002" s="134"/>
      <c r="D1002" s="129"/>
      <c r="E1002" s="130"/>
      <c r="F1002" s="43" t="s">
        <v>154</v>
      </c>
      <c r="G1002" s="21"/>
      <c r="H1002" s="22">
        <f>-4178.64</f>
        <v>-4178.6400000000003</v>
      </c>
      <c r="I1002" s="14"/>
    </row>
    <row r="1003" spans="1:9" ht="12.4" customHeight="1" thickBot="1">
      <c r="A1003" s="13"/>
      <c r="B1003" s="23"/>
      <c r="C1003" s="24"/>
      <c r="D1003" s="149"/>
      <c r="E1003" s="150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 t="e">
        <f>SUM(H20:H1003)</f>
        <v>#N/A</v>
      </c>
      <c r="I1005" s="14"/>
    </row>
    <row r="1006" spans="1:9" ht="16.5" thickBot="1">
      <c r="A1006" s="13"/>
      <c r="B1006" s="30"/>
      <c r="C1006" s="3"/>
      <c r="D1006" s="3"/>
      <c r="E1006" s="3"/>
      <c r="F1006" s="3"/>
      <c r="G1006" s="33" t="s">
        <v>23</v>
      </c>
      <c r="H1006" s="34">
        <v>400</v>
      </c>
      <c r="I1006" s="14"/>
    </row>
    <row r="1007" spans="1:9" ht="10.5" customHeight="1">
      <c r="A1007" s="18"/>
      <c r="B1007" s="19"/>
      <c r="C1007" s="19"/>
      <c r="D1007" s="19"/>
      <c r="E1007" s="19"/>
      <c r="F1007" s="19"/>
      <c r="G1007" s="19"/>
      <c r="H1007" s="19"/>
      <c r="I1007" s="20"/>
    </row>
    <row r="1009" spans="6:8">
      <c r="F1009" s="131" t="s">
        <v>147</v>
      </c>
      <c r="G1009" s="132">
        <v>35.987487500000043</v>
      </c>
    </row>
    <row r="1010" spans="6:8">
      <c r="F1010" s="131" t="s">
        <v>148</v>
      </c>
      <c r="G1010">
        <v>35.79</v>
      </c>
    </row>
    <row r="1011" spans="6:8">
      <c r="F1011" s="131" t="s">
        <v>149</v>
      </c>
      <c r="G1011" s="132">
        <f>G1012</f>
        <v>402.20718077675377</v>
      </c>
      <c r="H1011" s="45"/>
    </row>
    <row r="1012" spans="6:8">
      <c r="F1012" s="131" t="s">
        <v>150</v>
      </c>
      <c r="G1012" s="132">
        <f>G1014/G1010</f>
        <v>402.20718077675377</v>
      </c>
    </row>
    <row r="1013" spans="6:8">
      <c r="F1013" s="131" t="s">
        <v>151</v>
      </c>
      <c r="G1013" s="132">
        <f>G1014</f>
        <v>14394.995000000017</v>
      </c>
    </row>
    <row r="1014" spans="6:8">
      <c r="F1014" s="131" t="s">
        <v>152</v>
      </c>
      <c r="G1014" s="132">
        <f>H1006*G1009</f>
        <v>14394.995000000017</v>
      </c>
    </row>
    <row r="1019" spans="6:8">
      <c r="G1019" s="45"/>
    </row>
  </sheetData>
  <mergeCells count="997">
    <mergeCell ref="D999:E999"/>
    <mergeCell ref="D1000:E1000"/>
    <mergeCell ref="D1001:E1001"/>
    <mergeCell ref="D1003:E1003"/>
    <mergeCell ref="D993:E993"/>
    <mergeCell ref="D994:E994"/>
    <mergeCell ref="D995:E995"/>
    <mergeCell ref="D996:E996"/>
    <mergeCell ref="D997:E997"/>
    <mergeCell ref="D998:E998"/>
    <mergeCell ref="D987:E987"/>
    <mergeCell ref="D988:E988"/>
    <mergeCell ref="D989:E989"/>
    <mergeCell ref="D990:E990"/>
    <mergeCell ref="D991:E991"/>
    <mergeCell ref="D992:E992"/>
    <mergeCell ref="D981:E981"/>
    <mergeCell ref="D982:E982"/>
    <mergeCell ref="D983:E983"/>
    <mergeCell ref="D984:E984"/>
    <mergeCell ref="D985:E985"/>
    <mergeCell ref="D986:E986"/>
    <mergeCell ref="D975:E975"/>
    <mergeCell ref="D976:E976"/>
    <mergeCell ref="D977:E977"/>
    <mergeCell ref="D978:E978"/>
    <mergeCell ref="D979:E979"/>
    <mergeCell ref="D980:E980"/>
    <mergeCell ref="D969:E969"/>
    <mergeCell ref="D970:E970"/>
    <mergeCell ref="D971:E971"/>
    <mergeCell ref="D972:E972"/>
    <mergeCell ref="D973:E973"/>
    <mergeCell ref="D974:E974"/>
    <mergeCell ref="D963:E963"/>
    <mergeCell ref="D964:E964"/>
    <mergeCell ref="D965:E965"/>
    <mergeCell ref="D966:E966"/>
    <mergeCell ref="D967:E967"/>
    <mergeCell ref="D968:E968"/>
    <mergeCell ref="D957:E957"/>
    <mergeCell ref="D958:E958"/>
    <mergeCell ref="D959:E959"/>
    <mergeCell ref="D960:E960"/>
    <mergeCell ref="D961:E961"/>
    <mergeCell ref="D962:E962"/>
    <mergeCell ref="D951:E951"/>
    <mergeCell ref="D952:E952"/>
    <mergeCell ref="D953:E953"/>
    <mergeCell ref="D954:E954"/>
    <mergeCell ref="D955:E955"/>
    <mergeCell ref="D956:E956"/>
    <mergeCell ref="D945:E945"/>
    <mergeCell ref="D946:E946"/>
    <mergeCell ref="D947:E947"/>
    <mergeCell ref="D948:E948"/>
    <mergeCell ref="D949:E949"/>
    <mergeCell ref="D950:E950"/>
    <mergeCell ref="D939:E939"/>
    <mergeCell ref="D940:E940"/>
    <mergeCell ref="D941:E941"/>
    <mergeCell ref="D942:E942"/>
    <mergeCell ref="D943:E943"/>
    <mergeCell ref="D944:E944"/>
    <mergeCell ref="D933:E933"/>
    <mergeCell ref="D934:E934"/>
    <mergeCell ref="D935:E935"/>
    <mergeCell ref="D936:E936"/>
    <mergeCell ref="D937:E937"/>
    <mergeCell ref="D938:E938"/>
    <mergeCell ref="D927:E927"/>
    <mergeCell ref="D928:E928"/>
    <mergeCell ref="D929:E929"/>
    <mergeCell ref="D930:E930"/>
    <mergeCell ref="D931:E931"/>
    <mergeCell ref="D932:E932"/>
    <mergeCell ref="D921:E921"/>
    <mergeCell ref="D922:E922"/>
    <mergeCell ref="D923:E923"/>
    <mergeCell ref="D924:E924"/>
    <mergeCell ref="D925:E925"/>
    <mergeCell ref="D926:E926"/>
    <mergeCell ref="D915:E915"/>
    <mergeCell ref="D916:E916"/>
    <mergeCell ref="D917:E917"/>
    <mergeCell ref="D918:E918"/>
    <mergeCell ref="D919:E919"/>
    <mergeCell ref="D920:E920"/>
    <mergeCell ref="D909:E909"/>
    <mergeCell ref="D910:E910"/>
    <mergeCell ref="D911:E911"/>
    <mergeCell ref="D912:E912"/>
    <mergeCell ref="D913:E913"/>
    <mergeCell ref="D914:E914"/>
    <mergeCell ref="D903:E903"/>
    <mergeCell ref="D904:E904"/>
    <mergeCell ref="D905:E905"/>
    <mergeCell ref="D906:E906"/>
    <mergeCell ref="D907:E907"/>
    <mergeCell ref="D908:E908"/>
    <mergeCell ref="D897:E897"/>
    <mergeCell ref="D898:E898"/>
    <mergeCell ref="D899:E899"/>
    <mergeCell ref="D900:E900"/>
    <mergeCell ref="D901:E901"/>
    <mergeCell ref="D902:E902"/>
    <mergeCell ref="D891:E891"/>
    <mergeCell ref="D892:E892"/>
    <mergeCell ref="D893:E893"/>
    <mergeCell ref="D894:E894"/>
    <mergeCell ref="D895:E895"/>
    <mergeCell ref="D896:E896"/>
    <mergeCell ref="D885:E885"/>
    <mergeCell ref="D886:E886"/>
    <mergeCell ref="D887:E887"/>
    <mergeCell ref="D888:E888"/>
    <mergeCell ref="D889:E889"/>
    <mergeCell ref="D890:E890"/>
    <mergeCell ref="D879:E879"/>
    <mergeCell ref="D880:E880"/>
    <mergeCell ref="D881:E881"/>
    <mergeCell ref="D882:E882"/>
    <mergeCell ref="D883:E883"/>
    <mergeCell ref="D884:E884"/>
    <mergeCell ref="D873:E873"/>
    <mergeCell ref="D874:E874"/>
    <mergeCell ref="D875:E875"/>
    <mergeCell ref="D876:E876"/>
    <mergeCell ref="D877:E877"/>
    <mergeCell ref="D878:E878"/>
    <mergeCell ref="D867:E867"/>
    <mergeCell ref="D868:E868"/>
    <mergeCell ref="D869:E869"/>
    <mergeCell ref="D870:E870"/>
    <mergeCell ref="D871:E871"/>
    <mergeCell ref="D872:E872"/>
    <mergeCell ref="D861:E861"/>
    <mergeCell ref="D862:E862"/>
    <mergeCell ref="D863:E863"/>
    <mergeCell ref="D864:E864"/>
    <mergeCell ref="D865:E865"/>
    <mergeCell ref="D866:E866"/>
    <mergeCell ref="D855:E855"/>
    <mergeCell ref="D856:E856"/>
    <mergeCell ref="D857:E857"/>
    <mergeCell ref="D858:E858"/>
    <mergeCell ref="D859:E859"/>
    <mergeCell ref="D860:E860"/>
    <mergeCell ref="D849:E849"/>
    <mergeCell ref="D850:E850"/>
    <mergeCell ref="D851:E851"/>
    <mergeCell ref="D852:E852"/>
    <mergeCell ref="D853:E853"/>
    <mergeCell ref="D854:E854"/>
    <mergeCell ref="D843:E843"/>
    <mergeCell ref="D844:E844"/>
    <mergeCell ref="D845:E845"/>
    <mergeCell ref="D846:E846"/>
    <mergeCell ref="D847:E847"/>
    <mergeCell ref="D848:E848"/>
    <mergeCell ref="D837:E837"/>
    <mergeCell ref="D838:E838"/>
    <mergeCell ref="D839:E839"/>
    <mergeCell ref="D840:E840"/>
    <mergeCell ref="D841:E841"/>
    <mergeCell ref="D842:E842"/>
    <mergeCell ref="D831:E831"/>
    <mergeCell ref="D832:E832"/>
    <mergeCell ref="D833:E833"/>
    <mergeCell ref="D834:E834"/>
    <mergeCell ref="D835:E835"/>
    <mergeCell ref="D836:E836"/>
    <mergeCell ref="D825:E825"/>
    <mergeCell ref="D826:E826"/>
    <mergeCell ref="D827:E827"/>
    <mergeCell ref="D828:E828"/>
    <mergeCell ref="D829:E829"/>
    <mergeCell ref="D830:E830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795:E795"/>
    <mergeCell ref="D796:E796"/>
    <mergeCell ref="D797:E797"/>
    <mergeCell ref="D798:E798"/>
    <mergeCell ref="D799:E799"/>
    <mergeCell ref="D800:E800"/>
    <mergeCell ref="D789:E789"/>
    <mergeCell ref="D790:E790"/>
    <mergeCell ref="D791:E791"/>
    <mergeCell ref="D792:E792"/>
    <mergeCell ref="D793:E793"/>
    <mergeCell ref="D794:E794"/>
    <mergeCell ref="D783:E783"/>
    <mergeCell ref="D784:E784"/>
    <mergeCell ref="D785:E785"/>
    <mergeCell ref="D786:E786"/>
    <mergeCell ref="D787:E787"/>
    <mergeCell ref="D788:E788"/>
    <mergeCell ref="D777:E777"/>
    <mergeCell ref="D778:E778"/>
    <mergeCell ref="D779:E779"/>
    <mergeCell ref="D780:E780"/>
    <mergeCell ref="D781:E781"/>
    <mergeCell ref="D782:E782"/>
    <mergeCell ref="D771:E771"/>
    <mergeCell ref="D772:E772"/>
    <mergeCell ref="D773:E773"/>
    <mergeCell ref="D774:E774"/>
    <mergeCell ref="D775:E775"/>
    <mergeCell ref="D776:E776"/>
    <mergeCell ref="D765:E765"/>
    <mergeCell ref="D766:E766"/>
    <mergeCell ref="D767:E767"/>
    <mergeCell ref="D768:E768"/>
    <mergeCell ref="D769:E769"/>
    <mergeCell ref="D770:E770"/>
    <mergeCell ref="D759:E759"/>
    <mergeCell ref="D760:E760"/>
    <mergeCell ref="D761:E761"/>
    <mergeCell ref="D762:E762"/>
    <mergeCell ref="D763:E763"/>
    <mergeCell ref="D764:E764"/>
    <mergeCell ref="D753:E753"/>
    <mergeCell ref="D754:E754"/>
    <mergeCell ref="D755:E755"/>
    <mergeCell ref="D756:E756"/>
    <mergeCell ref="D757:E757"/>
    <mergeCell ref="D758:E758"/>
    <mergeCell ref="D747:E747"/>
    <mergeCell ref="D748:E748"/>
    <mergeCell ref="D749:E749"/>
    <mergeCell ref="D750:E750"/>
    <mergeCell ref="D751:E751"/>
    <mergeCell ref="D752:E752"/>
    <mergeCell ref="D741:E741"/>
    <mergeCell ref="D742:E742"/>
    <mergeCell ref="D743:E743"/>
    <mergeCell ref="D744:E744"/>
    <mergeCell ref="D745:E745"/>
    <mergeCell ref="D746:E746"/>
    <mergeCell ref="D735:E735"/>
    <mergeCell ref="D736:E736"/>
    <mergeCell ref="D737:E737"/>
    <mergeCell ref="D738:E738"/>
    <mergeCell ref="D739:E739"/>
    <mergeCell ref="D740:E740"/>
    <mergeCell ref="D729:E729"/>
    <mergeCell ref="D730:E730"/>
    <mergeCell ref="D731:E731"/>
    <mergeCell ref="D732:E732"/>
    <mergeCell ref="D733:E733"/>
    <mergeCell ref="D734:E734"/>
    <mergeCell ref="D723:E723"/>
    <mergeCell ref="D724:E724"/>
    <mergeCell ref="D725:E725"/>
    <mergeCell ref="D726:E726"/>
    <mergeCell ref="D727:E727"/>
    <mergeCell ref="D728:E728"/>
    <mergeCell ref="D717:E717"/>
    <mergeCell ref="D718:E718"/>
    <mergeCell ref="D719:E719"/>
    <mergeCell ref="D720:E720"/>
    <mergeCell ref="D721:E721"/>
    <mergeCell ref="D722:E722"/>
    <mergeCell ref="D711:E711"/>
    <mergeCell ref="D712:E712"/>
    <mergeCell ref="D713:E713"/>
    <mergeCell ref="D714:E714"/>
    <mergeCell ref="D715:E715"/>
    <mergeCell ref="D716:E716"/>
    <mergeCell ref="D705:E705"/>
    <mergeCell ref="D706:E706"/>
    <mergeCell ref="D707:E707"/>
    <mergeCell ref="D708:E708"/>
    <mergeCell ref="D709:E709"/>
    <mergeCell ref="D710:E710"/>
    <mergeCell ref="D699:E699"/>
    <mergeCell ref="D700:E700"/>
    <mergeCell ref="D701:E701"/>
    <mergeCell ref="D702:E702"/>
    <mergeCell ref="D703:E703"/>
    <mergeCell ref="D704:E704"/>
    <mergeCell ref="D693:E693"/>
    <mergeCell ref="D694:E694"/>
    <mergeCell ref="D695:E695"/>
    <mergeCell ref="D696:E696"/>
    <mergeCell ref="D697:E697"/>
    <mergeCell ref="D698:E698"/>
    <mergeCell ref="D687:E687"/>
    <mergeCell ref="D688:E688"/>
    <mergeCell ref="D689:E689"/>
    <mergeCell ref="D690:E690"/>
    <mergeCell ref="D691:E691"/>
    <mergeCell ref="D692:E692"/>
    <mergeCell ref="D681:E681"/>
    <mergeCell ref="D682:E682"/>
    <mergeCell ref="D683:E683"/>
    <mergeCell ref="D684:E684"/>
    <mergeCell ref="D685:E685"/>
    <mergeCell ref="D686:E686"/>
    <mergeCell ref="D675:E675"/>
    <mergeCell ref="D676:E676"/>
    <mergeCell ref="D677:E677"/>
    <mergeCell ref="D678:E678"/>
    <mergeCell ref="D679:E679"/>
    <mergeCell ref="D680:E680"/>
    <mergeCell ref="D669:E669"/>
    <mergeCell ref="D670:E670"/>
    <mergeCell ref="D671:E671"/>
    <mergeCell ref="D672:E672"/>
    <mergeCell ref="D673:E673"/>
    <mergeCell ref="D674:E674"/>
    <mergeCell ref="D663:E663"/>
    <mergeCell ref="D664:E664"/>
    <mergeCell ref="D665:E665"/>
    <mergeCell ref="D666:E666"/>
    <mergeCell ref="D667:E667"/>
    <mergeCell ref="D668:E668"/>
    <mergeCell ref="D657:E657"/>
    <mergeCell ref="D658:E658"/>
    <mergeCell ref="D659:E659"/>
    <mergeCell ref="D660:E660"/>
    <mergeCell ref="D661:E661"/>
    <mergeCell ref="D662:E662"/>
    <mergeCell ref="D651:E651"/>
    <mergeCell ref="D652:E652"/>
    <mergeCell ref="D653:E653"/>
    <mergeCell ref="D654:E654"/>
    <mergeCell ref="D655:E655"/>
    <mergeCell ref="D656:E656"/>
    <mergeCell ref="D645:E645"/>
    <mergeCell ref="D646:E646"/>
    <mergeCell ref="D647:E647"/>
    <mergeCell ref="D648:E648"/>
    <mergeCell ref="D649:E649"/>
    <mergeCell ref="D650:E650"/>
    <mergeCell ref="D639:E639"/>
    <mergeCell ref="D640:E640"/>
    <mergeCell ref="D641:E641"/>
    <mergeCell ref="D642:E642"/>
    <mergeCell ref="D643:E643"/>
    <mergeCell ref="D644:E644"/>
    <mergeCell ref="D633:E633"/>
    <mergeCell ref="D634:E634"/>
    <mergeCell ref="D635:E635"/>
    <mergeCell ref="D636:E636"/>
    <mergeCell ref="D637:E637"/>
    <mergeCell ref="D638:E638"/>
    <mergeCell ref="D627:E627"/>
    <mergeCell ref="D628:E628"/>
    <mergeCell ref="D629:E629"/>
    <mergeCell ref="D630:E630"/>
    <mergeCell ref="D631:E631"/>
    <mergeCell ref="D632:E632"/>
    <mergeCell ref="D621:E621"/>
    <mergeCell ref="D622:E622"/>
    <mergeCell ref="D623:E623"/>
    <mergeCell ref="D624:E624"/>
    <mergeCell ref="D625:E625"/>
    <mergeCell ref="D626:E626"/>
    <mergeCell ref="D615:E615"/>
    <mergeCell ref="D616:E616"/>
    <mergeCell ref="D617:E617"/>
    <mergeCell ref="D618:E618"/>
    <mergeCell ref="D619:E619"/>
    <mergeCell ref="D620:E620"/>
    <mergeCell ref="D609:E609"/>
    <mergeCell ref="D610:E610"/>
    <mergeCell ref="D611:E611"/>
    <mergeCell ref="D612:E612"/>
    <mergeCell ref="D613:E613"/>
    <mergeCell ref="D614:E614"/>
    <mergeCell ref="D603:E603"/>
    <mergeCell ref="D604:E604"/>
    <mergeCell ref="D605:E605"/>
    <mergeCell ref="D606:E606"/>
    <mergeCell ref="D607:E607"/>
    <mergeCell ref="D608:E608"/>
    <mergeCell ref="D597:E597"/>
    <mergeCell ref="D598:E598"/>
    <mergeCell ref="D599:E599"/>
    <mergeCell ref="D600:E600"/>
    <mergeCell ref="D601:E601"/>
    <mergeCell ref="D602:E602"/>
    <mergeCell ref="D591:E591"/>
    <mergeCell ref="D592:E592"/>
    <mergeCell ref="D593:E593"/>
    <mergeCell ref="D594:E594"/>
    <mergeCell ref="D595:E595"/>
    <mergeCell ref="D596:E596"/>
    <mergeCell ref="D585:E585"/>
    <mergeCell ref="D586:E586"/>
    <mergeCell ref="D587:E587"/>
    <mergeCell ref="D588:E588"/>
    <mergeCell ref="D589:E589"/>
    <mergeCell ref="D590:E590"/>
    <mergeCell ref="D579:E579"/>
    <mergeCell ref="D580:E580"/>
    <mergeCell ref="D581:E581"/>
    <mergeCell ref="D582:E582"/>
    <mergeCell ref="D583:E583"/>
    <mergeCell ref="D584:E584"/>
    <mergeCell ref="D573:E573"/>
    <mergeCell ref="D574:E574"/>
    <mergeCell ref="D575:E575"/>
    <mergeCell ref="D576:E576"/>
    <mergeCell ref="D577:E577"/>
    <mergeCell ref="D578:E578"/>
    <mergeCell ref="D567:E567"/>
    <mergeCell ref="D568:E568"/>
    <mergeCell ref="D569:E569"/>
    <mergeCell ref="D570:E570"/>
    <mergeCell ref="D571:E571"/>
    <mergeCell ref="D572:E572"/>
    <mergeCell ref="D561:E561"/>
    <mergeCell ref="D562:E562"/>
    <mergeCell ref="D563:E563"/>
    <mergeCell ref="D564:E564"/>
    <mergeCell ref="D565:E565"/>
    <mergeCell ref="D566:E566"/>
    <mergeCell ref="D555:E555"/>
    <mergeCell ref="D556:E556"/>
    <mergeCell ref="D557:E557"/>
    <mergeCell ref="D558:E558"/>
    <mergeCell ref="D559:E559"/>
    <mergeCell ref="D560:E560"/>
    <mergeCell ref="D549:E549"/>
    <mergeCell ref="D550:E550"/>
    <mergeCell ref="D551:E551"/>
    <mergeCell ref="D552:E552"/>
    <mergeCell ref="D553:E553"/>
    <mergeCell ref="D554:E554"/>
    <mergeCell ref="D543:E543"/>
    <mergeCell ref="D544:E544"/>
    <mergeCell ref="D545:E545"/>
    <mergeCell ref="D546:E546"/>
    <mergeCell ref="D547:E547"/>
    <mergeCell ref="D548:E548"/>
    <mergeCell ref="D537:E537"/>
    <mergeCell ref="D538:E538"/>
    <mergeCell ref="D539:E539"/>
    <mergeCell ref="D540:E540"/>
    <mergeCell ref="D541:E541"/>
    <mergeCell ref="D542:E542"/>
    <mergeCell ref="D531:E531"/>
    <mergeCell ref="D532:E532"/>
    <mergeCell ref="D533:E533"/>
    <mergeCell ref="D534:E534"/>
    <mergeCell ref="D535:E535"/>
    <mergeCell ref="D536:E536"/>
    <mergeCell ref="D525:E525"/>
    <mergeCell ref="D526:E526"/>
    <mergeCell ref="D527:E527"/>
    <mergeCell ref="D528:E528"/>
    <mergeCell ref="D529:E529"/>
    <mergeCell ref="D530:E530"/>
    <mergeCell ref="D519:E519"/>
    <mergeCell ref="D520:E520"/>
    <mergeCell ref="D521:E521"/>
    <mergeCell ref="D522:E522"/>
    <mergeCell ref="D523:E523"/>
    <mergeCell ref="D524:E524"/>
    <mergeCell ref="D513:E513"/>
    <mergeCell ref="D514:E514"/>
    <mergeCell ref="D515:E515"/>
    <mergeCell ref="D516:E516"/>
    <mergeCell ref="D517:E517"/>
    <mergeCell ref="D518:E518"/>
    <mergeCell ref="D507:E507"/>
    <mergeCell ref="D508:E508"/>
    <mergeCell ref="D509:E509"/>
    <mergeCell ref="D510:E510"/>
    <mergeCell ref="D511:E511"/>
    <mergeCell ref="D512:E512"/>
    <mergeCell ref="D501:E501"/>
    <mergeCell ref="D502:E502"/>
    <mergeCell ref="D503:E503"/>
    <mergeCell ref="D504:E504"/>
    <mergeCell ref="D505:E505"/>
    <mergeCell ref="D506:E506"/>
    <mergeCell ref="D495:E495"/>
    <mergeCell ref="D496:E496"/>
    <mergeCell ref="D497:E497"/>
    <mergeCell ref="D498:E498"/>
    <mergeCell ref="D499:E499"/>
    <mergeCell ref="D500:E500"/>
    <mergeCell ref="D489:E489"/>
    <mergeCell ref="D490:E490"/>
    <mergeCell ref="D491:E491"/>
    <mergeCell ref="D492:E492"/>
    <mergeCell ref="D493:E493"/>
    <mergeCell ref="D494:E494"/>
    <mergeCell ref="D483:E483"/>
    <mergeCell ref="D484:E484"/>
    <mergeCell ref="D485:E485"/>
    <mergeCell ref="D486:E486"/>
    <mergeCell ref="D487:E487"/>
    <mergeCell ref="D488:E488"/>
    <mergeCell ref="D477:E477"/>
    <mergeCell ref="D478:E478"/>
    <mergeCell ref="D479:E479"/>
    <mergeCell ref="D480:E480"/>
    <mergeCell ref="D481:E481"/>
    <mergeCell ref="D482:E482"/>
    <mergeCell ref="D471:E471"/>
    <mergeCell ref="D472:E472"/>
    <mergeCell ref="D473:E473"/>
    <mergeCell ref="D474:E474"/>
    <mergeCell ref="D475:E475"/>
    <mergeCell ref="D476:E476"/>
    <mergeCell ref="D465:E465"/>
    <mergeCell ref="D466:E466"/>
    <mergeCell ref="D467:E467"/>
    <mergeCell ref="D468:E468"/>
    <mergeCell ref="D469:E469"/>
    <mergeCell ref="D470:E470"/>
    <mergeCell ref="D459:E459"/>
    <mergeCell ref="D460:E460"/>
    <mergeCell ref="D461:E461"/>
    <mergeCell ref="D462:E462"/>
    <mergeCell ref="D463:E463"/>
    <mergeCell ref="D464:E464"/>
    <mergeCell ref="D453:E453"/>
    <mergeCell ref="D454:E454"/>
    <mergeCell ref="D455:E455"/>
    <mergeCell ref="D456:E456"/>
    <mergeCell ref="D457:E457"/>
    <mergeCell ref="D458:E458"/>
    <mergeCell ref="D447:E447"/>
    <mergeCell ref="D448:E448"/>
    <mergeCell ref="D449:E449"/>
    <mergeCell ref="D450:E450"/>
    <mergeCell ref="D451:E451"/>
    <mergeCell ref="D452:E452"/>
    <mergeCell ref="D441:E441"/>
    <mergeCell ref="D442:E442"/>
    <mergeCell ref="D443:E443"/>
    <mergeCell ref="D444:E444"/>
    <mergeCell ref="D445:E445"/>
    <mergeCell ref="D446:E446"/>
    <mergeCell ref="D435:E435"/>
    <mergeCell ref="D436:E436"/>
    <mergeCell ref="D437:E437"/>
    <mergeCell ref="D438:E438"/>
    <mergeCell ref="D439:E439"/>
    <mergeCell ref="D440:E440"/>
    <mergeCell ref="D429:E429"/>
    <mergeCell ref="D430:E430"/>
    <mergeCell ref="D431:E431"/>
    <mergeCell ref="D432:E432"/>
    <mergeCell ref="D433:E433"/>
    <mergeCell ref="D434:E434"/>
    <mergeCell ref="D423:E423"/>
    <mergeCell ref="D424:E424"/>
    <mergeCell ref="D425:E425"/>
    <mergeCell ref="D426:E426"/>
    <mergeCell ref="D427:E427"/>
    <mergeCell ref="D428:E428"/>
    <mergeCell ref="D417:E417"/>
    <mergeCell ref="D418:E418"/>
    <mergeCell ref="D419:E419"/>
    <mergeCell ref="D420:E420"/>
    <mergeCell ref="D421:E421"/>
    <mergeCell ref="D422:E422"/>
    <mergeCell ref="D411:E411"/>
    <mergeCell ref="D412:E412"/>
    <mergeCell ref="D413:E413"/>
    <mergeCell ref="D414:E414"/>
    <mergeCell ref="D415:E415"/>
    <mergeCell ref="D416:E416"/>
    <mergeCell ref="D405:E405"/>
    <mergeCell ref="D406:E406"/>
    <mergeCell ref="D407:E407"/>
    <mergeCell ref="D408:E408"/>
    <mergeCell ref="D409:E409"/>
    <mergeCell ref="D410:E410"/>
    <mergeCell ref="D399:E399"/>
    <mergeCell ref="D400:E400"/>
    <mergeCell ref="D401:E401"/>
    <mergeCell ref="D402:E402"/>
    <mergeCell ref="D403:E403"/>
    <mergeCell ref="D404:E404"/>
    <mergeCell ref="D393:E393"/>
    <mergeCell ref="D394:E394"/>
    <mergeCell ref="D395:E395"/>
    <mergeCell ref="D396:E396"/>
    <mergeCell ref="D397:E397"/>
    <mergeCell ref="D398:E398"/>
    <mergeCell ref="D387:E387"/>
    <mergeCell ref="D388:E388"/>
    <mergeCell ref="D389:E389"/>
    <mergeCell ref="D390:E390"/>
    <mergeCell ref="D391:E391"/>
    <mergeCell ref="D392:E392"/>
    <mergeCell ref="D381:E381"/>
    <mergeCell ref="D382:E382"/>
    <mergeCell ref="D383:E383"/>
    <mergeCell ref="D384:E384"/>
    <mergeCell ref="D385:E385"/>
    <mergeCell ref="D386:E386"/>
    <mergeCell ref="D375:E375"/>
    <mergeCell ref="D376:E376"/>
    <mergeCell ref="D377:E377"/>
    <mergeCell ref="D378:E378"/>
    <mergeCell ref="D379:E379"/>
    <mergeCell ref="D380:E380"/>
    <mergeCell ref="D369:E369"/>
    <mergeCell ref="D370:E370"/>
    <mergeCell ref="D371:E371"/>
    <mergeCell ref="D372:E372"/>
    <mergeCell ref="D373:E373"/>
    <mergeCell ref="D374:E374"/>
    <mergeCell ref="D363:E363"/>
    <mergeCell ref="D364:E364"/>
    <mergeCell ref="D365:E365"/>
    <mergeCell ref="D366:E366"/>
    <mergeCell ref="D367:E367"/>
    <mergeCell ref="D368:E368"/>
    <mergeCell ref="D357:E357"/>
    <mergeCell ref="D358:E358"/>
    <mergeCell ref="D359:E359"/>
    <mergeCell ref="D360:E360"/>
    <mergeCell ref="D361:E361"/>
    <mergeCell ref="D362:E362"/>
    <mergeCell ref="D351:E351"/>
    <mergeCell ref="D352:E352"/>
    <mergeCell ref="D353:E353"/>
    <mergeCell ref="D354:E354"/>
    <mergeCell ref="D355:E355"/>
    <mergeCell ref="D356:E356"/>
    <mergeCell ref="D345:E345"/>
    <mergeCell ref="D346:E346"/>
    <mergeCell ref="D347:E347"/>
    <mergeCell ref="D348:E348"/>
    <mergeCell ref="D349:E349"/>
    <mergeCell ref="D350:E350"/>
    <mergeCell ref="D339:E339"/>
    <mergeCell ref="D340:E340"/>
    <mergeCell ref="D341:E341"/>
    <mergeCell ref="D342:E342"/>
    <mergeCell ref="D343:E343"/>
    <mergeCell ref="D344:E344"/>
    <mergeCell ref="D333:E333"/>
    <mergeCell ref="D334:E334"/>
    <mergeCell ref="D335:E335"/>
    <mergeCell ref="D336:E336"/>
    <mergeCell ref="D337:E337"/>
    <mergeCell ref="D338:E338"/>
    <mergeCell ref="D327:E327"/>
    <mergeCell ref="D328:E328"/>
    <mergeCell ref="D329:E329"/>
    <mergeCell ref="D330:E330"/>
    <mergeCell ref="D331:E331"/>
    <mergeCell ref="D332:E332"/>
    <mergeCell ref="D321:E321"/>
    <mergeCell ref="D322:E322"/>
    <mergeCell ref="D323:E323"/>
    <mergeCell ref="D324:E324"/>
    <mergeCell ref="D325:E325"/>
    <mergeCell ref="D326:E326"/>
    <mergeCell ref="D315:E315"/>
    <mergeCell ref="D316:E316"/>
    <mergeCell ref="D317:E317"/>
    <mergeCell ref="D318:E318"/>
    <mergeCell ref="D319:E319"/>
    <mergeCell ref="D320:E320"/>
    <mergeCell ref="D309:E309"/>
    <mergeCell ref="D310:E310"/>
    <mergeCell ref="D311:E311"/>
    <mergeCell ref="D312:E312"/>
    <mergeCell ref="D313:E313"/>
    <mergeCell ref="D314:E314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D291:E291"/>
    <mergeCell ref="D292:E292"/>
    <mergeCell ref="D293:E293"/>
    <mergeCell ref="D294:E294"/>
    <mergeCell ref="D295:E295"/>
    <mergeCell ref="D296:E296"/>
    <mergeCell ref="D285:E285"/>
    <mergeCell ref="D286:E286"/>
    <mergeCell ref="D287:E287"/>
    <mergeCell ref="D288:E288"/>
    <mergeCell ref="D289:E289"/>
    <mergeCell ref="D290:E290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67:E267"/>
    <mergeCell ref="D268:E268"/>
    <mergeCell ref="D269:E269"/>
    <mergeCell ref="D270:E270"/>
    <mergeCell ref="D271:E271"/>
    <mergeCell ref="D272:E272"/>
    <mergeCell ref="D261:E261"/>
    <mergeCell ref="D262:E262"/>
    <mergeCell ref="D263:E263"/>
    <mergeCell ref="D264:E264"/>
    <mergeCell ref="D265:E265"/>
    <mergeCell ref="D266:E266"/>
    <mergeCell ref="D255:E255"/>
    <mergeCell ref="D256:E256"/>
    <mergeCell ref="D257:E257"/>
    <mergeCell ref="D258:E258"/>
    <mergeCell ref="D259:E259"/>
    <mergeCell ref="D260:E260"/>
    <mergeCell ref="D249:E249"/>
    <mergeCell ref="D250:E250"/>
    <mergeCell ref="D251:E251"/>
    <mergeCell ref="D252:E252"/>
    <mergeCell ref="D253:E253"/>
    <mergeCell ref="D254:E254"/>
    <mergeCell ref="D243:E243"/>
    <mergeCell ref="D244:E244"/>
    <mergeCell ref="D245:E245"/>
    <mergeCell ref="D246:E246"/>
    <mergeCell ref="D247:E247"/>
    <mergeCell ref="D248:E248"/>
    <mergeCell ref="D237:E237"/>
    <mergeCell ref="D238:E238"/>
    <mergeCell ref="D239:E239"/>
    <mergeCell ref="D240:E240"/>
    <mergeCell ref="D241:E241"/>
    <mergeCell ref="D242:E242"/>
    <mergeCell ref="D231:E231"/>
    <mergeCell ref="D232:E232"/>
    <mergeCell ref="D233:E233"/>
    <mergeCell ref="D234:E234"/>
    <mergeCell ref="D235:E235"/>
    <mergeCell ref="D236:E236"/>
    <mergeCell ref="D225:E225"/>
    <mergeCell ref="D226:E226"/>
    <mergeCell ref="D227:E227"/>
    <mergeCell ref="D228:E228"/>
    <mergeCell ref="D229:E229"/>
    <mergeCell ref="D230:E230"/>
    <mergeCell ref="D219:E219"/>
    <mergeCell ref="D220:E220"/>
    <mergeCell ref="D221:E221"/>
    <mergeCell ref="D222:E222"/>
    <mergeCell ref="D223:E223"/>
    <mergeCell ref="D224:E224"/>
    <mergeCell ref="D213:E213"/>
    <mergeCell ref="D214:E214"/>
    <mergeCell ref="D215:E215"/>
    <mergeCell ref="D216:E216"/>
    <mergeCell ref="D217:E217"/>
    <mergeCell ref="D218:E218"/>
    <mergeCell ref="D207:E207"/>
    <mergeCell ref="D208:E208"/>
    <mergeCell ref="D209:E209"/>
    <mergeCell ref="D210:E210"/>
    <mergeCell ref="D211:E211"/>
    <mergeCell ref="D212:E212"/>
    <mergeCell ref="D201:E201"/>
    <mergeCell ref="D202:E202"/>
    <mergeCell ref="D203:E203"/>
    <mergeCell ref="D204:E204"/>
    <mergeCell ref="D205:E205"/>
    <mergeCell ref="D206:E206"/>
    <mergeCell ref="D195:E195"/>
    <mergeCell ref="D196:E196"/>
    <mergeCell ref="D197:E197"/>
    <mergeCell ref="D198:E198"/>
    <mergeCell ref="D199:E199"/>
    <mergeCell ref="D200:E200"/>
    <mergeCell ref="D189:E189"/>
    <mergeCell ref="D190:E190"/>
    <mergeCell ref="D191:E191"/>
    <mergeCell ref="D192:E192"/>
    <mergeCell ref="D193:E193"/>
    <mergeCell ref="D194:E194"/>
    <mergeCell ref="D183:E183"/>
    <mergeCell ref="D184:E184"/>
    <mergeCell ref="D185:E185"/>
    <mergeCell ref="D186:E186"/>
    <mergeCell ref="D187:E187"/>
    <mergeCell ref="D188:E188"/>
    <mergeCell ref="D177:E177"/>
    <mergeCell ref="D178:E178"/>
    <mergeCell ref="D179:E179"/>
    <mergeCell ref="D180:E180"/>
    <mergeCell ref="D181:E181"/>
    <mergeCell ref="D182:E182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47:E147"/>
    <mergeCell ref="D148:E148"/>
    <mergeCell ref="D149:E149"/>
    <mergeCell ref="D150:E150"/>
    <mergeCell ref="D151:E151"/>
    <mergeCell ref="D152:E152"/>
    <mergeCell ref="D141:E141"/>
    <mergeCell ref="D142:E142"/>
    <mergeCell ref="D143:E143"/>
    <mergeCell ref="D144:E144"/>
    <mergeCell ref="D145:E145"/>
    <mergeCell ref="D146:E146"/>
    <mergeCell ref="D135:E135"/>
    <mergeCell ref="D136:E136"/>
    <mergeCell ref="D137:E137"/>
    <mergeCell ref="D138:E138"/>
    <mergeCell ref="D139:E139"/>
    <mergeCell ref="D140:E140"/>
    <mergeCell ref="D129:E129"/>
    <mergeCell ref="D130:E130"/>
    <mergeCell ref="D131:E131"/>
    <mergeCell ref="D132:E132"/>
    <mergeCell ref="D133:E133"/>
    <mergeCell ref="D134:E134"/>
    <mergeCell ref="D123:E123"/>
    <mergeCell ref="D124:E124"/>
    <mergeCell ref="D125:E125"/>
    <mergeCell ref="D126:E126"/>
    <mergeCell ref="D127:E127"/>
    <mergeCell ref="D128:E128"/>
    <mergeCell ref="D117:E117"/>
    <mergeCell ref="D118:E118"/>
    <mergeCell ref="D119:E119"/>
    <mergeCell ref="D120:E120"/>
    <mergeCell ref="D121:E121"/>
    <mergeCell ref="D122:E122"/>
    <mergeCell ref="D111:E111"/>
    <mergeCell ref="D112:E112"/>
    <mergeCell ref="D113:E113"/>
    <mergeCell ref="D114:E114"/>
    <mergeCell ref="D115:E115"/>
    <mergeCell ref="D116:E116"/>
    <mergeCell ref="D105:E105"/>
    <mergeCell ref="D106:E106"/>
    <mergeCell ref="D107:E107"/>
    <mergeCell ref="D108:E108"/>
    <mergeCell ref="D109:E109"/>
    <mergeCell ref="D110:E110"/>
    <mergeCell ref="D99:E99"/>
    <mergeCell ref="D100:E100"/>
    <mergeCell ref="D101:E101"/>
    <mergeCell ref="D102:E102"/>
    <mergeCell ref="D103:E103"/>
    <mergeCell ref="D104:E104"/>
    <mergeCell ref="D93:E93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B13:D13"/>
    <mergeCell ref="G13:G14"/>
    <mergeCell ref="H13:H14"/>
    <mergeCell ref="B14:D14"/>
    <mergeCell ref="D19:E19"/>
    <mergeCell ref="D20:E20"/>
    <mergeCell ref="B8:D8"/>
    <mergeCell ref="B9:D9"/>
    <mergeCell ref="G9:G10"/>
    <mergeCell ref="H9:H10"/>
    <mergeCell ref="B10:D10"/>
    <mergeCell ref="B11:D11"/>
    <mergeCell ref="G11:G12"/>
    <mergeCell ref="H11:H12"/>
    <mergeCell ref="B12:D12"/>
  </mergeCells>
  <conditionalFormatting sqref="B20:B1003">
    <cfRule type="cellIs" dxfId="37" priority="7" stopIfTrue="1" operator="equal">
      <formula>"ALERT"</formula>
    </cfRule>
  </conditionalFormatting>
  <conditionalFormatting sqref="F9:F14">
    <cfRule type="cellIs" dxfId="36" priority="5" stopIfTrue="1" operator="equal">
      <formula>0</formula>
    </cfRule>
  </conditionalFormatting>
  <conditionalFormatting sqref="F10:F14">
    <cfRule type="containsBlanks" dxfId="35" priority="6" stopIfTrue="1">
      <formula>LEN(TRIM(F10))=0</formula>
    </cfRule>
  </conditionalFormatting>
  <conditionalFormatting sqref="F20:F999">
    <cfRule type="containsText" dxfId="34" priority="1" stopIfTrue="1" operator="containsText" text="Exchange rate :">
      <formula>NOT(ISERROR(SEARCH("Exchange rate :",F20)))</formula>
    </cfRule>
  </conditionalFormatting>
  <conditionalFormatting sqref="F20:H1003 H1005:H1006">
    <cfRule type="containsErrors" dxfId="33" priority="2" stopIfTrue="1">
      <formula>ISERROR(F20)</formula>
    </cfRule>
    <cfRule type="cellIs" dxfId="32" priority="3" stopIfTrue="1" operator="equal">
      <formula>"NA"</formula>
    </cfRule>
    <cfRule type="cellIs" dxfId="31" priority="4" stopIfTrue="1" operator="equal">
      <formula>0</formula>
    </cfRule>
  </conditionalFormatting>
  <hyperlinks>
    <hyperlink ref="B6" r:id="rId1" display="http://www.achadirect.com/" xr:uid="{A1A54DA6-A61E-4A0C-9837-086CB8CE983C}"/>
  </hyperlinks>
  <printOptions horizontalCentered="1"/>
  <pageMargins left="0.35" right="0.21" top="0.47" bottom="0.34" header="0.22" footer="0.17"/>
  <pageSetup scale="68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FF77-EDA9-4110-8E0E-41AF61B61324}">
  <sheetPr>
    <tabColor rgb="FF00B050"/>
  </sheetPr>
  <dimension ref="A1:W1019"/>
  <sheetViews>
    <sheetView topLeftCell="A150" zoomScaleNormal="100" workbookViewId="0">
      <selection activeCell="J1012" sqref="J1012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42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41</v>
      </c>
    </row>
    <row r="4" spans="1:23" ht="15">
      <c r="A4" s="13"/>
      <c r="B4" s="15" t="s">
        <v>46</v>
      </c>
      <c r="C4" s="7"/>
      <c r="D4" s="7"/>
      <c r="E4" s="7"/>
      <c r="F4" s="3"/>
      <c r="G4" s="111" t="s">
        <v>5</v>
      </c>
      <c r="H4" s="112" t="s">
        <v>6</v>
      </c>
      <c r="I4" s="14"/>
    </row>
    <row r="5" spans="1:23" ht="15.75" thickBot="1">
      <c r="A5" s="13"/>
      <c r="B5" s="15" t="s">
        <v>47</v>
      </c>
      <c r="C5" s="7"/>
      <c r="D5" s="7"/>
      <c r="E5" s="7"/>
      <c r="F5" s="3"/>
      <c r="G5" s="42">
        <v>45369</v>
      </c>
      <c r="H5" s="41">
        <v>53684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51" t="s">
        <v>3</v>
      </c>
      <c r="C8" s="152"/>
      <c r="D8" s="153"/>
      <c r="E8" s="4"/>
      <c r="F8" s="110" t="s">
        <v>12</v>
      </c>
      <c r="G8" s="27"/>
      <c r="H8" s="27"/>
      <c r="I8" s="14"/>
      <c r="K8" s="108"/>
    </row>
    <row r="9" spans="1:23">
      <c r="A9" s="13"/>
      <c r="B9" s="154" t="s">
        <v>49</v>
      </c>
      <c r="C9" s="155"/>
      <c r="D9" s="156"/>
      <c r="E9" s="9"/>
      <c r="F9" s="39" t="str">
        <f t="shared" ref="F9:F14" si="0">B9</f>
        <v>Caverne d Happy Bouddha</v>
      </c>
      <c r="G9" s="142" t="s">
        <v>14</v>
      </c>
      <c r="H9" s="144"/>
      <c r="I9" s="14"/>
    </row>
    <row r="10" spans="1:23">
      <c r="A10" s="13"/>
      <c r="B10" s="157" t="s">
        <v>50</v>
      </c>
      <c r="C10" s="158"/>
      <c r="D10" s="159"/>
      <c r="E10" s="10"/>
      <c r="F10" s="39" t="str">
        <f>B10</f>
        <v>Jean Leuchter</v>
      </c>
      <c r="G10" s="142"/>
      <c r="H10" s="145"/>
      <c r="I10" s="14"/>
    </row>
    <row r="11" spans="1:23">
      <c r="A11" s="13"/>
      <c r="B11" s="160" t="s">
        <v>51</v>
      </c>
      <c r="C11" s="158"/>
      <c r="D11" s="159"/>
      <c r="E11" s="10"/>
      <c r="F11" s="39" t="str">
        <f t="shared" si="0"/>
        <v>146 Avenue de Maubuisson</v>
      </c>
      <c r="G11" s="142" t="s">
        <v>15</v>
      </c>
      <c r="H11" s="146" t="s">
        <v>22</v>
      </c>
      <c r="I11" s="14"/>
    </row>
    <row r="12" spans="1:23">
      <c r="A12" s="13"/>
      <c r="B12" s="160" t="s">
        <v>52</v>
      </c>
      <c r="C12" s="158"/>
      <c r="D12" s="159"/>
      <c r="E12" s="10"/>
      <c r="F12" s="39" t="str">
        <f t="shared" si="0"/>
        <v>33121 Carcans</v>
      </c>
      <c r="G12" s="142"/>
      <c r="H12" s="147"/>
      <c r="I12" s="14"/>
    </row>
    <row r="13" spans="1:23" ht="10.5" customHeight="1">
      <c r="A13" s="13"/>
      <c r="B13" s="157" t="s">
        <v>53</v>
      </c>
      <c r="C13" s="161"/>
      <c r="D13" s="162"/>
      <c r="E13" s="11"/>
      <c r="F13" s="39" t="str">
        <f t="shared" si="0"/>
        <v>France</v>
      </c>
      <c r="G13" s="143" t="s">
        <v>16</v>
      </c>
      <c r="H13" s="146" t="s">
        <v>48</v>
      </c>
      <c r="I13" s="14"/>
      <c r="L13" s="28" t="s">
        <v>20</v>
      </c>
    </row>
    <row r="14" spans="1:23" ht="13.5" thickBot="1">
      <c r="A14" s="13"/>
      <c r="B14" s="163"/>
      <c r="C14" s="164"/>
      <c r="D14" s="165"/>
      <c r="E14" s="11"/>
      <c r="F14" s="40">
        <f t="shared" si="0"/>
        <v>0</v>
      </c>
      <c r="G14" s="143"/>
      <c r="H14" s="148"/>
      <c r="I14" s="14"/>
      <c r="L14" s="109">
        <f>VLOOKUP(G5,[1]Sheet1!$A$9:$I$7290,2,FALSE)</f>
        <v>35.79</v>
      </c>
    </row>
    <row r="15" spans="1:23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3" t="s">
        <v>55</v>
      </c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>
      <c r="A17" s="13"/>
      <c r="B17" s="113" t="s">
        <v>54</v>
      </c>
      <c r="C17" s="11"/>
      <c r="D17" s="11"/>
      <c r="E17" s="11"/>
      <c r="F17" s="11"/>
      <c r="I17" s="14"/>
    </row>
    <row r="18" spans="1:9" ht="13.5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23" t="s">
        <v>11</v>
      </c>
      <c r="C19" s="124" t="s">
        <v>7</v>
      </c>
      <c r="D19" s="166" t="s">
        <v>13</v>
      </c>
      <c r="E19" s="167"/>
      <c r="F19" s="122" t="s">
        <v>0</v>
      </c>
      <c r="G19" s="126" t="s">
        <v>9</v>
      </c>
      <c r="H19" s="128" t="s">
        <v>10</v>
      </c>
      <c r="I19" s="14"/>
    </row>
    <row r="20" spans="1:9" ht="35.1" customHeight="1">
      <c r="A20" s="13"/>
      <c r="B20" s="1">
        <v>2</v>
      </c>
      <c r="C20" s="38" t="s">
        <v>56</v>
      </c>
      <c r="D20" s="140" t="s">
        <v>57</v>
      </c>
      <c r="E20" s="141"/>
      <c r="F20" s="43" t="str">
        <f>VLOOKUP(C20,'[2]Acha Air Sales Price List'!$B$1:$D$65536,3,FALSE)</f>
        <v>Stainless steel spinner ring with wave design</v>
      </c>
      <c r="G20" s="21">
        <f>ROUND(IF(ISBLANK(C20),0,VLOOKUP(C20,'[2]Acha Air Sales Price List'!$B$1:$X$65536,12,FALSE)*$L$14),2)</f>
        <v>69.790000000000006</v>
      </c>
      <c r="H20" s="22">
        <f t="shared" ref="H20:H83" si="1">ROUND(IF(ISNUMBER(B20), G20*B20, 0),5)</f>
        <v>139.58000000000001</v>
      </c>
      <c r="I20" s="14"/>
    </row>
    <row r="21" spans="1:9" ht="35.1" customHeight="1">
      <c r="A21" s="13"/>
      <c r="B21" s="1">
        <v>3</v>
      </c>
      <c r="C21" s="38" t="s">
        <v>56</v>
      </c>
      <c r="D21" s="138" t="s">
        <v>63</v>
      </c>
      <c r="E21" s="139"/>
      <c r="F21" s="43" t="str">
        <f>VLOOKUP(C21,'[2]Acha Air Sales Price List'!$B$1:$D$65536,3,FALSE)</f>
        <v>Stainless steel spinner ring with wave design</v>
      </c>
      <c r="G21" s="21">
        <f>ROUND(IF(ISBLANK(C21),0,VLOOKUP(C21,'[2]Acha Air Sales Price List'!$B$1:$X$65536,12,FALSE)*$L$14),2)</f>
        <v>69.790000000000006</v>
      </c>
      <c r="H21" s="22">
        <f>ROUND(IF(ISNUMBER(B21), G21*B21, 0),5)</f>
        <v>209.37</v>
      </c>
      <c r="I21" s="14"/>
    </row>
    <row r="22" spans="1:9" ht="35.1" customHeight="1">
      <c r="A22" s="13"/>
      <c r="B22" s="1">
        <v>3</v>
      </c>
      <c r="C22" s="38" t="s">
        <v>56</v>
      </c>
      <c r="D22" s="138" t="s">
        <v>58</v>
      </c>
      <c r="E22" s="139"/>
      <c r="F22" s="43" t="str">
        <f>VLOOKUP(C22,'[2]Acha Air Sales Price List'!$B$1:$D$65536,3,FALSE)</f>
        <v>Stainless steel spinner ring with wave design</v>
      </c>
      <c r="G22" s="21">
        <f>ROUND(IF(ISBLANK(C22),0,VLOOKUP(C22,'[2]Acha Air Sales Price List'!$B$1:$X$65536,12,FALSE)*$L$14),2)</f>
        <v>69.790000000000006</v>
      </c>
      <c r="H22" s="22">
        <f t="shared" si="1"/>
        <v>209.37</v>
      </c>
      <c r="I22" s="14"/>
    </row>
    <row r="23" spans="1:9" ht="35.1" customHeight="1">
      <c r="A23" s="13"/>
      <c r="B23" s="1">
        <v>3</v>
      </c>
      <c r="C23" s="38" t="s">
        <v>56</v>
      </c>
      <c r="D23" s="138" t="s">
        <v>59</v>
      </c>
      <c r="E23" s="139"/>
      <c r="F23" s="43" t="str">
        <f>VLOOKUP(C23,'[2]Acha Air Sales Price List'!$B$1:$D$65536,3,FALSE)</f>
        <v>Stainless steel spinner ring with wave design</v>
      </c>
      <c r="G23" s="21">
        <f>ROUND(IF(ISBLANK(C23),0,VLOOKUP(C23,'[2]Acha Air Sales Price List'!$B$1:$X$65536,12,FALSE)*$L$14),2)</f>
        <v>69.790000000000006</v>
      </c>
      <c r="H23" s="22">
        <f t="shared" si="1"/>
        <v>209.37</v>
      </c>
      <c r="I23" s="14"/>
    </row>
    <row r="24" spans="1:9" ht="35.1" customHeight="1">
      <c r="A24" s="13"/>
      <c r="B24" s="1">
        <v>1</v>
      </c>
      <c r="C24" s="38" t="s">
        <v>56</v>
      </c>
      <c r="D24" s="138" t="s">
        <v>61</v>
      </c>
      <c r="E24" s="139"/>
      <c r="F24" s="43" t="str">
        <f>VLOOKUP(C24,'[2]Acha Air Sales Price List'!$B$1:$D$65536,3,FALSE)</f>
        <v>Stainless steel spinner ring with wave design</v>
      </c>
      <c r="G24" s="21">
        <f>ROUND(IF(ISBLANK(C24),0,VLOOKUP(C24,'[2]Acha Air Sales Price List'!$B$1:$X$65536,12,FALSE)*$L$14),2)</f>
        <v>69.790000000000006</v>
      </c>
      <c r="H24" s="22">
        <f>ROUND(IF(ISNUMBER(B24), G24*B24, 0),5)</f>
        <v>69.790000000000006</v>
      </c>
      <c r="I24" s="14"/>
    </row>
    <row r="25" spans="1:9" ht="35.1" customHeight="1">
      <c r="A25" s="13"/>
      <c r="B25" s="1">
        <v>2</v>
      </c>
      <c r="C25" s="38" t="s">
        <v>56</v>
      </c>
      <c r="D25" s="138" t="s">
        <v>60</v>
      </c>
      <c r="E25" s="139"/>
      <c r="F25" s="43" t="str">
        <f>VLOOKUP(C25,'[2]Acha Air Sales Price List'!$B$1:$D$65536,3,FALSE)</f>
        <v>Stainless steel spinner ring with wave design</v>
      </c>
      <c r="G25" s="21">
        <f>ROUND(IF(ISBLANK(C25),0,VLOOKUP(C25,'[2]Acha Air Sales Price List'!$B$1:$X$65536,12,FALSE)*$L$14),2)</f>
        <v>69.790000000000006</v>
      </c>
      <c r="H25" s="22">
        <f t="shared" si="1"/>
        <v>139.58000000000001</v>
      </c>
      <c r="I25" s="14"/>
    </row>
    <row r="26" spans="1:9" ht="35.1" customHeight="1">
      <c r="A26" s="13"/>
      <c r="B26" s="1">
        <v>1</v>
      </c>
      <c r="C26" s="38" t="s">
        <v>56</v>
      </c>
      <c r="D26" s="138" t="s">
        <v>62</v>
      </c>
      <c r="E26" s="139"/>
      <c r="F26" s="43" t="str">
        <f>VLOOKUP(C26,'[2]Acha Air Sales Price List'!$B$1:$D$65536,3,FALSE)</f>
        <v>Stainless steel spinner ring with wave design</v>
      </c>
      <c r="G26" s="21">
        <f>ROUND(IF(ISBLANK(C26),0,VLOOKUP(C26,'[2]Acha Air Sales Price List'!$B$1:$X$65536,12,FALSE)*$L$14),2)</f>
        <v>69.790000000000006</v>
      </c>
      <c r="H26" s="22">
        <f t="shared" si="1"/>
        <v>69.790000000000006</v>
      </c>
      <c r="I26" s="14"/>
    </row>
    <row r="27" spans="1:9" ht="35.1" customHeight="1">
      <c r="A27" s="13"/>
      <c r="B27" s="1">
        <v>3</v>
      </c>
      <c r="C27" s="38" t="s">
        <v>56</v>
      </c>
      <c r="D27" s="138" t="s">
        <v>64</v>
      </c>
      <c r="E27" s="139"/>
      <c r="F27" s="43" t="str">
        <f>VLOOKUP(C27,'[2]Acha Air Sales Price List'!$B$1:$D$65536,3,FALSE)</f>
        <v>Stainless steel spinner ring with wave design</v>
      </c>
      <c r="G27" s="21">
        <f>ROUND(IF(ISBLANK(C27),0,VLOOKUP(C27,'[2]Acha Air Sales Price List'!$B$1:$X$65536,12,FALSE)*$L$14),2)</f>
        <v>69.790000000000006</v>
      </c>
      <c r="H27" s="22">
        <f t="shared" si="1"/>
        <v>209.37</v>
      </c>
      <c r="I27" s="14"/>
    </row>
    <row r="28" spans="1:9" ht="35.1" customHeight="1">
      <c r="A28" s="13"/>
      <c r="B28" s="1">
        <v>3</v>
      </c>
      <c r="C28" s="38" t="s">
        <v>56</v>
      </c>
      <c r="D28" s="138" t="s">
        <v>65</v>
      </c>
      <c r="E28" s="139"/>
      <c r="F28" s="43" t="str">
        <f>VLOOKUP(C28,'[2]Acha Air Sales Price List'!$B$1:$D$65536,3,FALSE)</f>
        <v>Stainless steel spinner ring with wave design</v>
      </c>
      <c r="G28" s="21">
        <f>ROUND(IF(ISBLANK(C28),0,VLOOKUP(C28,'[2]Acha Air Sales Price List'!$B$1:$X$65536,12,FALSE)*$L$14),2)</f>
        <v>69.790000000000006</v>
      </c>
      <c r="H28" s="22">
        <f t="shared" si="1"/>
        <v>209.37</v>
      </c>
      <c r="I28" s="14"/>
    </row>
    <row r="29" spans="1:9" ht="35.1" customHeight="1">
      <c r="A29" s="13"/>
      <c r="B29" s="1">
        <v>2</v>
      </c>
      <c r="C29" s="38" t="s">
        <v>56</v>
      </c>
      <c r="D29" s="138" t="s">
        <v>66</v>
      </c>
      <c r="E29" s="139"/>
      <c r="F29" s="43" t="str">
        <f>VLOOKUP(C29,'[2]Acha Air Sales Price List'!$B$1:$D$65536,3,FALSE)</f>
        <v>Stainless steel spinner ring with wave design</v>
      </c>
      <c r="G29" s="21">
        <f>ROUND(IF(ISBLANK(C29),0,VLOOKUP(C29,'[2]Acha Air Sales Price List'!$B$1:$X$65536,12,FALSE)*$L$14),2)</f>
        <v>69.790000000000006</v>
      </c>
      <c r="H29" s="22">
        <f t="shared" si="1"/>
        <v>139.58000000000001</v>
      </c>
      <c r="I29" s="14"/>
    </row>
    <row r="30" spans="1:9" ht="35.1" customHeight="1">
      <c r="A30" s="13"/>
      <c r="B30" s="1">
        <v>2</v>
      </c>
      <c r="C30" s="36" t="s">
        <v>67</v>
      </c>
      <c r="D30" s="138" t="s">
        <v>57</v>
      </c>
      <c r="E30" s="139"/>
      <c r="F30" s="43" t="str">
        <f>VLOOKUP(C30,'[2]Acha Air Sales Price List'!$B$1:$D$65536,3,FALSE)</f>
        <v>High polished stainless steel triple wide ribbed ring</v>
      </c>
      <c r="G30" s="21">
        <f>ROUND(IF(ISBLANK(C30),0,VLOOKUP(C30,'[2]Acha Air Sales Price List'!$B$1:$X$65536,12,FALSE)*$L$14),2)</f>
        <v>46.17</v>
      </c>
      <c r="H30" s="22">
        <f t="shared" si="1"/>
        <v>92.34</v>
      </c>
      <c r="I30" s="14"/>
    </row>
    <row r="31" spans="1:9" ht="35.1" customHeight="1">
      <c r="A31" s="13"/>
      <c r="B31" s="1">
        <v>3</v>
      </c>
      <c r="C31" s="36" t="s">
        <v>67</v>
      </c>
      <c r="D31" s="138" t="s">
        <v>68</v>
      </c>
      <c r="E31" s="139"/>
      <c r="F31" s="43" t="str">
        <f>VLOOKUP(C31,'[2]Acha Air Sales Price List'!$B$1:$D$65536,3,FALSE)</f>
        <v>High polished stainless steel triple wide ribbed ring</v>
      </c>
      <c r="G31" s="21">
        <f>ROUND(IF(ISBLANK(C31),0,VLOOKUP(C31,'[2]Acha Air Sales Price List'!$B$1:$X$65536,12,FALSE)*$L$14),2)</f>
        <v>46.17</v>
      </c>
      <c r="H31" s="22">
        <f t="shared" si="1"/>
        <v>138.51</v>
      </c>
      <c r="I31" s="14"/>
    </row>
    <row r="32" spans="1:9" ht="35.1" customHeight="1">
      <c r="A32" s="13"/>
      <c r="B32" s="1">
        <v>2</v>
      </c>
      <c r="C32" s="36" t="s">
        <v>67</v>
      </c>
      <c r="D32" s="138" t="s">
        <v>61</v>
      </c>
      <c r="E32" s="139"/>
      <c r="F32" s="43" t="str">
        <f>VLOOKUP(C32,'[2]Acha Air Sales Price List'!$B$1:$D$65536,3,FALSE)</f>
        <v>High polished stainless steel triple wide ribbed ring</v>
      </c>
      <c r="G32" s="21">
        <f>ROUND(IF(ISBLANK(C32),0,VLOOKUP(C32,'[2]Acha Air Sales Price List'!$B$1:$X$65536,12,FALSE)*$L$14),2)</f>
        <v>46.17</v>
      </c>
      <c r="H32" s="22">
        <f t="shared" si="1"/>
        <v>92.34</v>
      </c>
      <c r="I32" s="14"/>
    </row>
    <row r="33" spans="1:9" ht="35.1" customHeight="1">
      <c r="A33" s="13"/>
      <c r="B33" s="1">
        <v>2</v>
      </c>
      <c r="C33" s="36" t="s">
        <v>67</v>
      </c>
      <c r="D33" s="138" t="s">
        <v>62</v>
      </c>
      <c r="E33" s="139"/>
      <c r="F33" s="43" t="str">
        <f>VLOOKUP(C33,'[2]Acha Air Sales Price List'!$B$1:$D$65536,3,FALSE)</f>
        <v>High polished stainless steel triple wide ribbed ring</v>
      </c>
      <c r="G33" s="21">
        <f>ROUND(IF(ISBLANK(C33),0,VLOOKUP(C33,'[2]Acha Air Sales Price List'!$B$1:$X$65536,12,FALSE)*$L$14),2)</f>
        <v>46.17</v>
      </c>
      <c r="H33" s="22">
        <f t="shared" si="1"/>
        <v>92.34</v>
      </c>
      <c r="I33" s="14"/>
    </row>
    <row r="34" spans="1:9" ht="35.1" customHeight="1">
      <c r="A34" s="13"/>
      <c r="B34" s="1">
        <v>3</v>
      </c>
      <c r="C34" s="36" t="s">
        <v>67</v>
      </c>
      <c r="D34" s="138" t="s">
        <v>69</v>
      </c>
      <c r="E34" s="139"/>
      <c r="F34" s="43" t="str">
        <f>VLOOKUP(C34,'[2]Acha Air Sales Price List'!$B$1:$D$65536,3,FALSE)</f>
        <v>High polished stainless steel triple wide ribbed ring</v>
      </c>
      <c r="G34" s="21">
        <f>ROUND(IF(ISBLANK(C34),0,VLOOKUP(C34,'[2]Acha Air Sales Price List'!$B$1:$X$65536,12,FALSE)*$L$14),2)</f>
        <v>46.17</v>
      </c>
      <c r="H34" s="22">
        <f t="shared" si="1"/>
        <v>138.51</v>
      </c>
      <c r="I34" s="14"/>
    </row>
    <row r="35" spans="1:9" ht="35.1" customHeight="1">
      <c r="A35" s="13"/>
      <c r="B35" s="1">
        <v>2</v>
      </c>
      <c r="C35" s="36" t="s">
        <v>70</v>
      </c>
      <c r="D35" s="138" t="s">
        <v>57</v>
      </c>
      <c r="E35" s="139"/>
      <c r="F35" s="43" t="str">
        <f>VLOOKUP(C35,'[2]Acha Air Sales Price List'!$B$1:$D$65536,3,FALSE)</f>
        <v>(Discontinued for Acha)Black stainless steel ring with wave design</v>
      </c>
      <c r="G35" s="21">
        <f>ROUND(IF(ISBLANK(C35),0,VLOOKUP(C35,'[2]Acha Air Sales Price List'!$B$1:$X$65536,12,FALSE)*$L$14),2)</f>
        <v>46.17</v>
      </c>
      <c r="H35" s="22">
        <f t="shared" si="1"/>
        <v>92.34</v>
      </c>
      <c r="I35" s="14"/>
    </row>
    <row r="36" spans="1:9" ht="35.1" customHeight="1">
      <c r="A36" s="13"/>
      <c r="B36" s="1">
        <v>4</v>
      </c>
      <c r="C36" s="36" t="s">
        <v>70</v>
      </c>
      <c r="D36" s="138" t="s">
        <v>63</v>
      </c>
      <c r="E36" s="139"/>
      <c r="F36" s="43" t="str">
        <f>VLOOKUP(C36,'[2]Acha Air Sales Price List'!$B$1:$D$65536,3,FALSE)</f>
        <v>(Discontinued for Acha)Black stainless steel ring with wave design</v>
      </c>
      <c r="G36" s="21">
        <f>ROUND(IF(ISBLANK(C36),0,VLOOKUP(C36,'[2]Acha Air Sales Price List'!$B$1:$X$65536,12,FALSE)*$L$14),2)</f>
        <v>46.17</v>
      </c>
      <c r="H36" s="22">
        <f t="shared" si="1"/>
        <v>184.68</v>
      </c>
      <c r="I36" s="14"/>
    </row>
    <row r="37" spans="1:9" ht="35.1" customHeight="1">
      <c r="A37" s="13"/>
      <c r="B37" s="1">
        <v>1</v>
      </c>
      <c r="C37" s="36" t="s">
        <v>70</v>
      </c>
      <c r="D37" s="138" t="s">
        <v>61</v>
      </c>
      <c r="E37" s="139"/>
      <c r="F37" s="43" t="str">
        <f>VLOOKUP(C37,'[2]Acha Air Sales Price List'!$B$1:$D$65536,3,FALSE)</f>
        <v>(Discontinued for Acha)Black stainless steel ring with wave design</v>
      </c>
      <c r="G37" s="21">
        <f>ROUND(IF(ISBLANK(C37),0,VLOOKUP(C37,'[2]Acha Air Sales Price List'!$B$1:$X$65536,12,FALSE)*$L$14),2)</f>
        <v>46.17</v>
      </c>
      <c r="H37" s="22">
        <f t="shared" si="1"/>
        <v>46.17</v>
      </c>
      <c r="I37" s="14"/>
    </row>
    <row r="38" spans="1:9" ht="35.1" customHeight="1">
      <c r="A38" s="13"/>
      <c r="B38" s="1">
        <v>3</v>
      </c>
      <c r="C38" s="36" t="s">
        <v>70</v>
      </c>
      <c r="D38" s="138" t="s">
        <v>71</v>
      </c>
      <c r="E38" s="139"/>
      <c r="F38" s="43" t="str">
        <f>VLOOKUP(C38,'[2]Acha Air Sales Price List'!$B$1:$D$65536,3,FALSE)</f>
        <v>(Discontinued for Acha)Black stainless steel ring with wave design</v>
      </c>
      <c r="G38" s="21">
        <f>ROUND(IF(ISBLANK(C38),0,VLOOKUP(C38,'[2]Acha Air Sales Price List'!$B$1:$X$65536,12,FALSE)*$L$14),2)</f>
        <v>46.17</v>
      </c>
      <c r="H38" s="22">
        <f t="shared" si="1"/>
        <v>138.51</v>
      </c>
      <c r="I38" s="14"/>
    </row>
    <row r="39" spans="1:9" ht="35.1" customHeight="1">
      <c r="A39" s="13"/>
      <c r="B39" s="1">
        <v>4</v>
      </c>
      <c r="C39" s="36" t="s">
        <v>70</v>
      </c>
      <c r="D39" s="138" t="s">
        <v>69</v>
      </c>
      <c r="E39" s="139"/>
      <c r="F39" s="43" t="str">
        <f>VLOOKUP(C39,'[2]Acha Air Sales Price List'!$B$1:$D$65536,3,FALSE)</f>
        <v>(Discontinued for Acha)Black stainless steel ring with wave design</v>
      </c>
      <c r="G39" s="21">
        <f>ROUND(IF(ISBLANK(C39),0,VLOOKUP(C39,'[2]Acha Air Sales Price List'!$B$1:$X$65536,12,FALSE)*$L$14),2)</f>
        <v>46.17</v>
      </c>
      <c r="H39" s="22">
        <f t="shared" si="1"/>
        <v>184.68</v>
      </c>
      <c r="I39" s="14"/>
    </row>
    <row r="40" spans="1:9" ht="35.1" customHeight="1">
      <c r="A40" s="13"/>
      <c r="B40" s="1">
        <v>2</v>
      </c>
      <c r="C40" s="36" t="s">
        <v>72</v>
      </c>
      <c r="D40" s="138" t="s">
        <v>68</v>
      </c>
      <c r="E40" s="139"/>
      <c r="F40" s="43" t="str">
        <f>VLOOKUP(C40,'[2]Acha Air Sales Price List'!$B$1:$D$65536,3,FALSE)</f>
        <v>(Discontinued for Acha)Stainless steel cutting ring with Dragon design</v>
      </c>
      <c r="G40" s="21">
        <f>ROUND(IF(ISBLANK(C40),0,VLOOKUP(C40,'[2]Acha Air Sales Price List'!$B$1:$X$65536,12,FALSE)*$L$14),2)</f>
        <v>37.58</v>
      </c>
      <c r="H40" s="22">
        <f t="shared" si="1"/>
        <v>75.16</v>
      </c>
      <c r="I40" s="14"/>
    </row>
    <row r="41" spans="1:9" ht="35.1" customHeight="1">
      <c r="A41" s="13"/>
      <c r="B41" s="1">
        <v>2</v>
      </c>
      <c r="C41" s="36" t="s">
        <v>72</v>
      </c>
      <c r="D41" s="138" t="s">
        <v>61</v>
      </c>
      <c r="E41" s="139"/>
      <c r="F41" s="43" t="str">
        <f>VLOOKUP(C41,'[2]Acha Air Sales Price List'!$B$1:$D$65536,3,FALSE)</f>
        <v>(Discontinued for Acha)Stainless steel cutting ring with Dragon design</v>
      </c>
      <c r="G41" s="21">
        <f>ROUND(IF(ISBLANK(C41),0,VLOOKUP(C41,'[2]Acha Air Sales Price List'!$B$1:$X$65536,12,FALSE)*$L$14),2)</f>
        <v>37.58</v>
      </c>
      <c r="H41" s="22">
        <f t="shared" si="1"/>
        <v>75.16</v>
      </c>
      <c r="I41" s="14"/>
    </row>
    <row r="42" spans="1:9" ht="35.1" customHeight="1">
      <c r="A42" s="13"/>
      <c r="B42" s="1">
        <v>2</v>
      </c>
      <c r="C42" s="36" t="s">
        <v>72</v>
      </c>
      <c r="D42" s="138" t="s">
        <v>58</v>
      </c>
      <c r="E42" s="139"/>
      <c r="F42" s="43" t="str">
        <f>VLOOKUP(C42,'[2]Acha Air Sales Price List'!$B$1:$D$65536,3,FALSE)</f>
        <v>(Discontinued for Acha)Stainless steel cutting ring with Dragon design</v>
      </c>
      <c r="G42" s="21">
        <f>ROUND(IF(ISBLANK(C42),0,VLOOKUP(C42,'[2]Acha Air Sales Price List'!$B$1:$X$65536,12,FALSE)*$L$14),2)</f>
        <v>37.58</v>
      </c>
      <c r="H42" s="22">
        <f t="shared" si="1"/>
        <v>75.16</v>
      </c>
      <c r="I42" s="14"/>
    </row>
    <row r="43" spans="1:9" ht="35.1" customHeight="1">
      <c r="A43" s="13"/>
      <c r="B43" s="1">
        <v>2</v>
      </c>
      <c r="C43" s="36" t="s">
        <v>72</v>
      </c>
      <c r="D43" s="138" t="s">
        <v>62</v>
      </c>
      <c r="E43" s="139"/>
      <c r="F43" s="43" t="str">
        <f>VLOOKUP(C43,'[2]Acha Air Sales Price List'!$B$1:$D$65536,3,FALSE)</f>
        <v>(Discontinued for Acha)Stainless steel cutting ring with Dragon design</v>
      </c>
      <c r="G43" s="21">
        <f>ROUND(IF(ISBLANK(C43),0,VLOOKUP(C43,'[2]Acha Air Sales Price List'!$B$1:$X$65536,12,FALSE)*$L$14),2)</f>
        <v>37.58</v>
      </c>
      <c r="H43" s="22">
        <f t="shared" si="1"/>
        <v>75.16</v>
      </c>
      <c r="I43" s="14"/>
    </row>
    <row r="44" spans="1:9" ht="35.1" customHeight="1">
      <c r="A44" s="13"/>
      <c r="B44" s="1">
        <v>2</v>
      </c>
      <c r="C44" s="36" t="s">
        <v>72</v>
      </c>
      <c r="D44" s="138" t="s">
        <v>65</v>
      </c>
      <c r="E44" s="139"/>
      <c r="F44" s="43" t="str">
        <f>VLOOKUP(C44,'[2]Acha Air Sales Price List'!$B$1:$D$65536,3,FALSE)</f>
        <v>(Discontinued for Acha)Stainless steel cutting ring with Dragon design</v>
      </c>
      <c r="G44" s="21">
        <f>ROUND(IF(ISBLANK(C44),0,VLOOKUP(C44,'[2]Acha Air Sales Price List'!$B$1:$X$65536,12,FALSE)*$L$14),2)</f>
        <v>37.58</v>
      </c>
      <c r="H44" s="22">
        <f t="shared" si="1"/>
        <v>75.16</v>
      </c>
      <c r="I44" s="14"/>
    </row>
    <row r="45" spans="1:9" ht="35.1" customHeight="1">
      <c r="A45" s="13"/>
      <c r="B45" s="1">
        <v>2</v>
      </c>
      <c r="C45" s="36" t="s">
        <v>72</v>
      </c>
      <c r="D45" s="138" t="s">
        <v>66</v>
      </c>
      <c r="E45" s="139"/>
      <c r="F45" s="43" t="str">
        <f>VLOOKUP(C45,'[2]Acha Air Sales Price List'!$B$1:$D$65536,3,FALSE)</f>
        <v>(Discontinued for Acha)Stainless steel cutting ring with Dragon design</v>
      </c>
      <c r="G45" s="21">
        <f>ROUND(IF(ISBLANK(C45),0,VLOOKUP(C45,'[2]Acha Air Sales Price List'!$B$1:$X$65536,12,FALSE)*$L$14),2)</f>
        <v>37.58</v>
      </c>
      <c r="H45" s="22">
        <f t="shared" si="1"/>
        <v>75.16</v>
      </c>
      <c r="I45" s="14"/>
    </row>
    <row r="46" spans="1:9" ht="35.1" customHeight="1">
      <c r="A46" s="13"/>
      <c r="B46" s="1">
        <v>1</v>
      </c>
      <c r="C46" s="36" t="s">
        <v>73</v>
      </c>
      <c r="D46" s="138" t="s">
        <v>74</v>
      </c>
      <c r="E46" s="139"/>
      <c r="F46" s="43" t="str">
        <f>VLOOKUP(C46,'[2]Acha Air Sales Price List'!$B$1:$D$65536,3,FALSE)</f>
        <v>(Discontinued for Acha)Stainless steel carving ring with 6 skulls design</v>
      </c>
      <c r="G46" s="21">
        <f>ROUND(IF(ISBLANK(C46),0,VLOOKUP(C46,'[2]Acha Air Sales Price List'!$B$1:$X$65536,12,FALSE)*$L$14),2)</f>
        <v>26.13</v>
      </c>
      <c r="H46" s="22">
        <f t="shared" si="1"/>
        <v>26.13</v>
      </c>
      <c r="I46" s="14"/>
    </row>
    <row r="47" spans="1:9" ht="35.1" customHeight="1">
      <c r="A47" s="13"/>
      <c r="B47" s="1">
        <v>4</v>
      </c>
      <c r="C47" s="36" t="s">
        <v>73</v>
      </c>
      <c r="D47" s="138" t="s">
        <v>63</v>
      </c>
      <c r="E47" s="139"/>
      <c r="F47" s="43" t="str">
        <f>VLOOKUP(C47,'[2]Acha Air Sales Price List'!$B$1:$D$65536,3,FALSE)</f>
        <v>(Discontinued for Acha)Stainless steel carving ring with 6 skulls design</v>
      </c>
      <c r="G47" s="21">
        <f>ROUND(IF(ISBLANK(C47),0,VLOOKUP(C47,'[2]Acha Air Sales Price List'!$B$1:$X$65536,12,FALSE)*$L$14),2)</f>
        <v>26.13</v>
      </c>
      <c r="H47" s="22">
        <f t="shared" si="1"/>
        <v>104.52</v>
      </c>
      <c r="I47" s="14"/>
    </row>
    <row r="48" spans="1:9" ht="35.1" customHeight="1">
      <c r="A48" s="13"/>
      <c r="B48" s="1">
        <v>2</v>
      </c>
      <c r="C48" s="36" t="s">
        <v>73</v>
      </c>
      <c r="D48" s="138" t="s">
        <v>75</v>
      </c>
      <c r="E48" s="139"/>
      <c r="F48" s="43" t="str">
        <f>VLOOKUP(C48,'[2]Acha Air Sales Price List'!$B$1:$D$65536,3,FALSE)</f>
        <v>(Discontinued for Acha)Stainless steel carving ring with 6 skulls design</v>
      </c>
      <c r="G48" s="21">
        <f>ROUND(IF(ISBLANK(C48),0,VLOOKUP(C48,'[2]Acha Air Sales Price List'!$B$1:$X$65536,12,FALSE)*$L$14),2)</f>
        <v>26.13</v>
      </c>
      <c r="H48" s="22">
        <f t="shared" si="1"/>
        <v>52.26</v>
      </c>
      <c r="I48" s="14"/>
    </row>
    <row r="49" spans="1:9" ht="35.1" customHeight="1">
      <c r="A49" s="13"/>
      <c r="B49" s="1">
        <v>3</v>
      </c>
      <c r="C49" s="36" t="s">
        <v>73</v>
      </c>
      <c r="D49" s="138" t="s">
        <v>58</v>
      </c>
      <c r="E49" s="139"/>
      <c r="F49" s="43" t="str">
        <f>VLOOKUP(C49,'[2]Acha Air Sales Price List'!$B$1:$D$65536,3,FALSE)</f>
        <v>(Discontinued for Acha)Stainless steel carving ring with 6 skulls design</v>
      </c>
      <c r="G49" s="21">
        <f>ROUND(IF(ISBLANK(C49),0,VLOOKUP(C49,'[2]Acha Air Sales Price List'!$B$1:$X$65536,12,FALSE)*$L$14),2)</f>
        <v>26.13</v>
      </c>
      <c r="H49" s="22">
        <f t="shared" si="1"/>
        <v>78.39</v>
      </c>
      <c r="I49" s="14"/>
    </row>
    <row r="50" spans="1:9" ht="35.1" customHeight="1">
      <c r="A50" s="13"/>
      <c r="B50" s="1">
        <v>1</v>
      </c>
      <c r="C50" s="36" t="s">
        <v>73</v>
      </c>
      <c r="D50" s="138" t="s">
        <v>66</v>
      </c>
      <c r="E50" s="139"/>
      <c r="F50" s="43" t="str">
        <f>VLOOKUP(C50,'[2]Acha Air Sales Price List'!$B$1:$D$65536,3,FALSE)</f>
        <v>(Discontinued for Acha)Stainless steel carving ring with 6 skulls design</v>
      </c>
      <c r="G50" s="21">
        <f>ROUND(IF(ISBLANK(C50),0,VLOOKUP(C50,'[2]Acha Air Sales Price List'!$B$1:$X$65536,12,FALSE)*$L$14),2)</f>
        <v>26.13</v>
      </c>
      <c r="H50" s="22">
        <f t="shared" si="1"/>
        <v>26.13</v>
      </c>
      <c r="I50" s="14"/>
    </row>
    <row r="51" spans="1:9" ht="35.1" customHeight="1">
      <c r="A51" s="13"/>
      <c r="B51" s="1">
        <v>3</v>
      </c>
      <c r="C51" s="36" t="s">
        <v>76</v>
      </c>
      <c r="D51" s="138" t="s">
        <v>68</v>
      </c>
      <c r="E51" s="139"/>
      <c r="F51" s="43" t="str">
        <f>VLOOKUP(C51,'[2]Acha Air Sales Price List'!$B$1:$D$65536,3,FALSE)</f>
        <v>(Discontinued for Acha)Stainless steel carving ring with wave design</v>
      </c>
      <c r="G51" s="21">
        <f>ROUND(IF(ISBLANK(C51),0,VLOOKUP(C51,'[2]Acha Air Sales Price List'!$B$1:$X$65536,12,FALSE)*$L$14),2)</f>
        <v>35.43</v>
      </c>
      <c r="H51" s="22">
        <f t="shared" si="1"/>
        <v>106.29</v>
      </c>
      <c r="I51" s="14"/>
    </row>
    <row r="52" spans="1:9" ht="35.1" customHeight="1">
      <c r="A52" s="13"/>
      <c r="B52" s="1">
        <v>3</v>
      </c>
      <c r="C52" s="36" t="s">
        <v>76</v>
      </c>
      <c r="D52" s="138" t="s">
        <v>77</v>
      </c>
      <c r="E52" s="139"/>
      <c r="F52" s="43" t="str">
        <f>VLOOKUP(C52,'[2]Acha Air Sales Price List'!$B$1:$D$65536,3,FALSE)</f>
        <v>(Discontinued for Acha)Stainless steel carving ring with wave design</v>
      </c>
      <c r="G52" s="21">
        <f>ROUND(IF(ISBLANK(C52),0,VLOOKUP(C52,'[2]Acha Air Sales Price List'!$B$1:$X$65536,12,FALSE)*$L$14),2)</f>
        <v>35.43</v>
      </c>
      <c r="H52" s="22">
        <f t="shared" si="1"/>
        <v>106.29</v>
      </c>
      <c r="I52" s="14"/>
    </row>
    <row r="53" spans="1:9" ht="35.1" customHeight="1">
      <c r="A53" s="13"/>
      <c r="B53" s="1">
        <v>3</v>
      </c>
      <c r="C53" s="36" t="s">
        <v>76</v>
      </c>
      <c r="D53" s="138" t="s">
        <v>58</v>
      </c>
      <c r="E53" s="139"/>
      <c r="F53" s="43" t="str">
        <f>VLOOKUP(C53,'[2]Acha Air Sales Price List'!$B$1:$D$65536,3,FALSE)</f>
        <v>(Discontinued for Acha)Stainless steel carving ring with wave design</v>
      </c>
      <c r="G53" s="21">
        <f>ROUND(IF(ISBLANK(C53),0,VLOOKUP(C53,'[2]Acha Air Sales Price List'!$B$1:$X$65536,12,FALSE)*$L$14),2)</f>
        <v>35.43</v>
      </c>
      <c r="H53" s="22">
        <f t="shared" si="1"/>
        <v>106.29</v>
      </c>
      <c r="I53" s="14"/>
    </row>
    <row r="54" spans="1:9" ht="35.1" customHeight="1">
      <c r="A54" s="13"/>
      <c r="B54" s="1">
        <v>2</v>
      </c>
      <c r="C54" s="36" t="s">
        <v>76</v>
      </c>
      <c r="D54" s="138" t="s">
        <v>62</v>
      </c>
      <c r="E54" s="139"/>
      <c r="F54" s="43" t="str">
        <f>VLOOKUP(C54,'[2]Acha Air Sales Price List'!$B$1:$D$65536,3,FALSE)</f>
        <v>(Discontinued for Acha)Stainless steel carving ring with wave design</v>
      </c>
      <c r="G54" s="21">
        <f>ROUND(IF(ISBLANK(C54),0,VLOOKUP(C54,'[2]Acha Air Sales Price List'!$B$1:$X$65536,12,FALSE)*$L$14),2)</f>
        <v>35.43</v>
      </c>
      <c r="H54" s="22">
        <f t="shared" si="1"/>
        <v>70.86</v>
      </c>
      <c r="I54" s="14"/>
    </row>
    <row r="55" spans="1:9" ht="35.1" customHeight="1">
      <c r="A55" s="13"/>
      <c r="B55" s="1">
        <v>3</v>
      </c>
      <c r="C55" s="36" t="s">
        <v>76</v>
      </c>
      <c r="D55" s="138" t="s">
        <v>69</v>
      </c>
      <c r="E55" s="139"/>
      <c r="F55" s="43" t="str">
        <f>VLOOKUP(C55,'[2]Acha Air Sales Price List'!$B$1:$D$65536,3,FALSE)</f>
        <v>(Discontinued for Acha)Stainless steel carving ring with wave design</v>
      </c>
      <c r="G55" s="21">
        <f>ROUND(IF(ISBLANK(C55),0,VLOOKUP(C55,'[2]Acha Air Sales Price List'!$B$1:$X$65536,12,FALSE)*$L$14),2)</f>
        <v>35.43</v>
      </c>
      <c r="H55" s="22">
        <f t="shared" si="1"/>
        <v>106.29</v>
      </c>
      <c r="I55" s="14"/>
    </row>
    <row r="56" spans="1:9" ht="35.1" customHeight="1">
      <c r="A56" s="13"/>
      <c r="B56" s="1">
        <v>3</v>
      </c>
      <c r="C56" s="36" t="s">
        <v>76</v>
      </c>
      <c r="D56" s="138" t="s">
        <v>65</v>
      </c>
      <c r="E56" s="139"/>
      <c r="F56" s="43" t="str">
        <f>VLOOKUP(C56,'[2]Acha Air Sales Price List'!$B$1:$D$65536,3,FALSE)</f>
        <v>(Discontinued for Acha)Stainless steel carving ring with wave design</v>
      </c>
      <c r="G56" s="21">
        <f>ROUND(IF(ISBLANK(C56),0,VLOOKUP(C56,'[2]Acha Air Sales Price List'!$B$1:$X$65536,12,FALSE)*$L$14),2)</f>
        <v>35.43</v>
      </c>
      <c r="H56" s="22">
        <f t="shared" si="1"/>
        <v>106.29</v>
      </c>
      <c r="I56" s="14"/>
    </row>
    <row r="57" spans="1:9" ht="35.1" customHeight="1">
      <c r="A57" s="13"/>
      <c r="B57" s="1">
        <v>2</v>
      </c>
      <c r="C57" s="36" t="s">
        <v>78</v>
      </c>
      <c r="D57" s="138" t="s">
        <v>57</v>
      </c>
      <c r="E57" s="139"/>
      <c r="F57" s="43" t="str">
        <f>VLOOKUP(C57,'[2]Acha Air Sales Price List'!$B$1:$D$65536,3,FALSE)</f>
        <v>Stainless steel spinner ring with wave design</v>
      </c>
      <c r="G57" s="21">
        <f>ROUND(IF(ISBLANK(C57),0,VLOOKUP(C57,'[2]Acha Air Sales Price List'!$B$1:$X$65536,12,FALSE)*$L$14),2)</f>
        <v>69.790000000000006</v>
      </c>
      <c r="H57" s="22">
        <f t="shared" si="1"/>
        <v>139.58000000000001</v>
      </c>
      <c r="I57" s="14"/>
    </row>
    <row r="58" spans="1:9" ht="35.1" customHeight="1">
      <c r="A58" s="13"/>
      <c r="B58" s="1">
        <v>3</v>
      </c>
      <c r="C58" s="36" t="s">
        <v>78</v>
      </c>
      <c r="D58" s="138" t="s">
        <v>59</v>
      </c>
      <c r="E58" s="139"/>
      <c r="F58" s="43" t="str">
        <f>VLOOKUP(C58,'[2]Acha Air Sales Price List'!$B$1:$D$65536,3,FALSE)</f>
        <v>Stainless steel spinner ring with wave design</v>
      </c>
      <c r="G58" s="21">
        <f>ROUND(IF(ISBLANK(C58),0,VLOOKUP(C58,'[2]Acha Air Sales Price List'!$B$1:$X$65536,12,FALSE)*$L$14),2)</f>
        <v>69.790000000000006</v>
      </c>
      <c r="H58" s="22">
        <f t="shared" si="1"/>
        <v>209.37</v>
      </c>
      <c r="I58" s="14"/>
    </row>
    <row r="59" spans="1:9" ht="35.1" customHeight="1">
      <c r="A59" s="13"/>
      <c r="B59" s="1">
        <v>2</v>
      </c>
      <c r="C59" s="36" t="s">
        <v>78</v>
      </c>
      <c r="D59" s="138" t="s">
        <v>66</v>
      </c>
      <c r="E59" s="139"/>
      <c r="F59" s="43" t="str">
        <f>VLOOKUP(C59,'[2]Acha Air Sales Price List'!$B$1:$D$65536,3,FALSE)</f>
        <v>Stainless steel spinner ring with wave design</v>
      </c>
      <c r="G59" s="21">
        <f>ROUND(IF(ISBLANK(C59),0,VLOOKUP(C59,'[2]Acha Air Sales Price List'!$B$1:$X$65536,12,FALSE)*$L$14),2)</f>
        <v>69.790000000000006</v>
      </c>
      <c r="H59" s="22">
        <f t="shared" si="1"/>
        <v>139.58000000000001</v>
      </c>
      <c r="I59" s="14"/>
    </row>
    <row r="60" spans="1:9" ht="35.1" customHeight="1">
      <c r="A60" s="13"/>
      <c r="B60" s="1">
        <v>3</v>
      </c>
      <c r="C60" s="36" t="s">
        <v>78</v>
      </c>
      <c r="D60" s="138" t="s">
        <v>69</v>
      </c>
      <c r="E60" s="139"/>
      <c r="F60" s="43" t="str">
        <f>VLOOKUP(C60,'[2]Acha Air Sales Price List'!$B$1:$D$65536,3,FALSE)</f>
        <v>Stainless steel spinner ring with wave design</v>
      </c>
      <c r="G60" s="21">
        <f>ROUND(IF(ISBLANK(C60),0,VLOOKUP(C60,'[2]Acha Air Sales Price List'!$B$1:$X$65536,12,FALSE)*$L$14),2)</f>
        <v>69.790000000000006</v>
      </c>
      <c r="H60" s="22">
        <f t="shared" si="1"/>
        <v>209.37</v>
      </c>
      <c r="I60" s="14"/>
    </row>
    <row r="61" spans="1:9" ht="35.1" customHeight="1">
      <c r="A61" s="13"/>
      <c r="B61" s="1">
        <v>2</v>
      </c>
      <c r="C61" s="37" t="s">
        <v>79</v>
      </c>
      <c r="D61" s="138" t="s">
        <v>57</v>
      </c>
      <c r="E61" s="139"/>
      <c r="F61" s="43" t="str">
        <f>VLOOKUP(C61,'[2]Acha Air Sales Price List'!$B$1:$D$65536,3,FALSE)</f>
        <v>Stainless steel carving ring with dragon design</v>
      </c>
      <c r="G61" s="21">
        <f>ROUND(IF(ISBLANK(C61),0,VLOOKUP(C61,'[2]Acha Air Sales Price List'!$B$1:$X$65536,12,FALSE)*$L$14),2)</f>
        <v>56.91</v>
      </c>
      <c r="H61" s="22">
        <f t="shared" si="1"/>
        <v>113.82</v>
      </c>
      <c r="I61" s="14"/>
    </row>
    <row r="62" spans="1:9" ht="35.1" customHeight="1">
      <c r="A62" s="13"/>
      <c r="B62" s="1">
        <v>4</v>
      </c>
      <c r="C62" s="36" t="s">
        <v>79</v>
      </c>
      <c r="D62" s="138" t="s">
        <v>63</v>
      </c>
      <c r="E62" s="139"/>
      <c r="F62" s="43" t="str">
        <f>VLOOKUP(C62,'[2]Acha Air Sales Price List'!$B$1:$D$65536,3,FALSE)</f>
        <v>Stainless steel carving ring with dragon design</v>
      </c>
      <c r="G62" s="21">
        <f>ROUND(IF(ISBLANK(C62),0,VLOOKUP(C62,'[2]Acha Air Sales Price List'!$B$1:$X$65536,12,FALSE)*$L$14),2)</f>
        <v>56.91</v>
      </c>
      <c r="H62" s="22">
        <f t="shared" si="1"/>
        <v>227.64</v>
      </c>
      <c r="I62" s="14"/>
    </row>
    <row r="63" spans="1:9" ht="35.1" customHeight="1">
      <c r="A63" s="13"/>
      <c r="B63" s="1">
        <v>2</v>
      </c>
      <c r="C63" s="36" t="s">
        <v>79</v>
      </c>
      <c r="D63" s="138" t="s">
        <v>62</v>
      </c>
      <c r="E63" s="139"/>
      <c r="F63" s="43" t="str">
        <f>VLOOKUP(C63,'[2]Acha Air Sales Price List'!$B$1:$D$65536,3,FALSE)</f>
        <v>Stainless steel carving ring with dragon design</v>
      </c>
      <c r="G63" s="21">
        <f>ROUND(IF(ISBLANK(C63),0,VLOOKUP(C63,'[2]Acha Air Sales Price List'!$B$1:$X$65536,12,FALSE)*$L$14),2)</f>
        <v>56.91</v>
      </c>
      <c r="H63" s="22">
        <f t="shared" si="1"/>
        <v>113.82</v>
      </c>
      <c r="I63" s="14"/>
    </row>
    <row r="64" spans="1:9" ht="35.1" customHeight="1">
      <c r="A64" s="13"/>
      <c r="B64" s="1">
        <v>3</v>
      </c>
      <c r="C64" s="36" t="s">
        <v>79</v>
      </c>
      <c r="D64" s="138" t="s">
        <v>64</v>
      </c>
      <c r="E64" s="139"/>
      <c r="F64" s="43" t="str">
        <f>VLOOKUP(C64,'[2]Acha Air Sales Price List'!$B$1:$D$65536,3,FALSE)</f>
        <v>Stainless steel carving ring with dragon design</v>
      </c>
      <c r="G64" s="21">
        <f>ROUND(IF(ISBLANK(C64),0,VLOOKUP(C64,'[2]Acha Air Sales Price List'!$B$1:$X$65536,12,FALSE)*$L$14),2)</f>
        <v>56.91</v>
      </c>
      <c r="H64" s="22">
        <f t="shared" si="1"/>
        <v>170.73</v>
      </c>
      <c r="I64" s="14"/>
    </row>
    <row r="65" spans="1:9" ht="35.1" customHeight="1">
      <c r="A65" s="13"/>
      <c r="B65" s="1">
        <v>3</v>
      </c>
      <c r="C65" s="36" t="s">
        <v>79</v>
      </c>
      <c r="D65" s="138" t="s">
        <v>69</v>
      </c>
      <c r="E65" s="139"/>
      <c r="F65" s="43" t="str">
        <f>VLOOKUP(C65,'[2]Acha Air Sales Price List'!$B$1:$D$65536,3,FALSE)</f>
        <v>Stainless steel carving ring with dragon design</v>
      </c>
      <c r="G65" s="21">
        <f>ROUND(IF(ISBLANK(C65),0,VLOOKUP(C65,'[2]Acha Air Sales Price List'!$B$1:$X$65536,12,FALSE)*$L$14),2)</f>
        <v>56.91</v>
      </c>
      <c r="H65" s="22">
        <f t="shared" si="1"/>
        <v>170.73</v>
      </c>
      <c r="I65" s="14"/>
    </row>
    <row r="66" spans="1:9" ht="35.1" customHeight="1">
      <c r="A66" s="13"/>
      <c r="B66" s="1">
        <v>2</v>
      </c>
      <c r="C66" s="36" t="s">
        <v>96</v>
      </c>
      <c r="D66" s="138" t="s">
        <v>57</v>
      </c>
      <c r="E66" s="139"/>
      <c r="F66" s="43" t="str">
        <f>VLOOKUP(C66,'[2]Acha Air Sales Price List'!$B$1:$D$65536,3,FALSE)</f>
        <v>Black plated stainless steel ring with wavy pattern</v>
      </c>
      <c r="G66" s="21">
        <f>ROUND(IF(ISBLANK(C66),0,VLOOKUP(C66,'[2]Acha Air Sales Price List'!$B$1:$X$65536,12,FALSE)*$L$14),2)</f>
        <v>84.11</v>
      </c>
      <c r="H66" s="22">
        <f t="shared" si="1"/>
        <v>168.22</v>
      </c>
      <c r="I66" s="14"/>
    </row>
    <row r="67" spans="1:9" ht="35.1" customHeight="1">
      <c r="A67" s="13"/>
      <c r="B67" s="1">
        <v>4</v>
      </c>
      <c r="C67" s="36" t="s">
        <v>96</v>
      </c>
      <c r="D67" s="138" t="s">
        <v>63</v>
      </c>
      <c r="E67" s="139"/>
      <c r="F67" s="43" t="str">
        <f>VLOOKUP(C67,'[2]Acha Air Sales Price List'!$B$1:$D$65536,3,FALSE)</f>
        <v>Black plated stainless steel ring with wavy pattern</v>
      </c>
      <c r="G67" s="21">
        <f>ROUND(IF(ISBLANK(C67),0,VLOOKUP(C67,'[2]Acha Air Sales Price List'!$B$1:$X$65536,12,FALSE)*$L$14),2)</f>
        <v>84.11</v>
      </c>
      <c r="H67" s="22">
        <f t="shared" si="1"/>
        <v>336.44</v>
      </c>
      <c r="I67" s="14"/>
    </row>
    <row r="68" spans="1:9" ht="35.1" customHeight="1">
      <c r="A68" s="13"/>
      <c r="B68" s="1">
        <v>3</v>
      </c>
      <c r="C68" s="36" t="s">
        <v>96</v>
      </c>
      <c r="D68" s="138" t="s">
        <v>68</v>
      </c>
      <c r="E68" s="139"/>
      <c r="F68" s="43" t="str">
        <f>VLOOKUP(C68,'[2]Acha Air Sales Price List'!$B$1:$D$65536,3,FALSE)</f>
        <v>Black plated stainless steel ring with wavy pattern</v>
      </c>
      <c r="G68" s="21">
        <f>ROUND(IF(ISBLANK(C68),0,VLOOKUP(C68,'[2]Acha Air Sales Price List'!$B$1:$X$65536,12,FALSE)*$L$14),2)</f>
        <v>84.11</v>
      </c>
      <c r="H68" s="22">
        <f t="shared" si="1"/>
        <v>252.33</v>
      </c>
      <c r="I68" s="14"/>
    </row>
    <row r="69" spans="1:9" ht="35.1" customHeight="1">
      <c r="A69" s="13"/>
      <c r="B69" s="1">
        <v>3</v>
      </c>
      <c r="C69" s="37" t="s">
        <v>96</v>
      </c>
      <c r="D69" s="138" t="s">
        <v>61</v>
      </c>
      <c r="E69" s="139"/>
      <c r="F69" s="43" t="str">
        <f>VLOOKUP(C69,'[2]Acha Air Sales Price List'!$B$1:$D$65536,3,FALSE)</f>
        <v>Black plated stainless steel ring with wavy pattern</v>
      </c>
      <c r="G69" s="21">
        <f>ROUND(IF(ISBLANK(C69),0,VLOOKUP(C69,'[2]Acha Air Sales Price List'!$B$1:$X$65536,12,FALSE)*$L$14),2)</f>
        <v>84.11</v>
      </c>
      <c r="H69" s="22">
        <f t="shared" si="1"/>
        <v>252.33</v>
      </c>
      <c r="I69" s="14"/>
    </row>
    <row r="70" spans="1:9" ht="35.1" customHeight="1">
      <c r="A70" s="13"/>
      <c r="B70" s="1">
        <v>3</v>
      </c>
      <c r="C70" s="36" t="s">
        <v>96</v>
      </c>
      <c r="D70" s="138" t="s">
        <v>58</v>
      </c>
      <c r="E70" s="139"/>
      <c r="F70" s="43" t="str">
        <f>VLOOKUP(C70,'[2]Acha Air Sales Price List'!$B$1:$D$65536,3,FALSE)</f>
        <v>Black plated stainless steel ring with wavy pattern</v>
      </c>
      <c r="G70" s="21">
        <f>ROUND(IF(ISBLANK(C70),0,VLOOKUP(C70,'[2]Acha Air Sales Price List'!$B$1:$X$65536,12,FALSE)*$L$14),2)</f>
        <v>84.11</v>
      </c>
      <c r="H70" s="22">
        <f t="shared" si="1"/>
        <v>252.33</v>
      </c>
      <c r="I70" s="14"/>
    </row>
    <row r="71" spans="1:9" ht="35.1" customHeight="1">
      <c r="A71" s="13"/>
      <c r="B71" s="1">
        <v>3</v>
      </c>
      <c r="C71" s="36" t="s">
        <v>96</v>
      </c>
      <c r="D71" s="138" t="s">
        <v>62</v>
      </c>
      <c r="E71" s="139"/>
      <c r="F71" s="43" t="str">
        <f>VLOOKUP(C71,'[2]Acha Air Sales Price List'!$B$1:$D$65536,3,FALSE)</f>
        <v>Black plated stainless steel ring with wavy pattern</v>
      </c>
      <c r="G71" s="21">
        <f>ROUND(IF(ISBLANK(C71),0,VLOOKUP(C71,'[2]Acha Air Sales Price List'!$B$1:$X$65536,12,FALSE)*$L$14),2)</f>
        <v>84.11</v>
      </c>
      <c r="H71" s="22">
        <f t="shared" si="1"/>
        <v>252.33</v>
      </c>
      <c r="I71" s="14"/>
    </row>
    <row r="72" spans="1:9" ht="35.1" customHeight="1">
      <c r="A72" s="13"/>
      <c r="B72" s="1">
        <v>3</v>
      </c>
      <c r="C72" s="36" t="s">
        <v>96</v>
      </c>
      <c r="D72" s="138" t="s">
        <v>64</v>
      </c>
      <c r="E72" s="139"/>
      <c r="F72" s="43" t="str">
        <f>VLOOKUP(C72,'[2]Acha Air Sales Price List'!$B$1:$D$65536,3,FALSE)</f>
        <v>Black plated stainless steel ring with wavy pattern</v>
      </c>
      <c r="G72" s="21">
        <f>ROUND(IF(ISBLANK(C72),0,VLOOKUP(C72,'[2]Acha Air Sales Price List'!$B$1:$X$65536,12,FALSE)*$L$14),2)</f>
        <v>84.11</v>
      </c>
      <c r="H72" s="22">
        <f t="shared" si="1"/>
        <v>252.33</v>
      </c>
      <c r="I72" s="14"/>
    </row>
    <row r="73" spans="1:9" ht="35.1" customHeight="1">
      <c r="A73" s="13"/>
      <c r="B73" s="1">
        <v>4</v>
      </c>
      <c r="C73" s="36" t="s">
        <v>97</v>
      </c>
      <c r="D73" s="138" t="s">
        <v>63</v>
      </c>
      <c r="E73" s="139"/>
      <c r="F73" s="43" t="str">
        <f>VLOOKUP(C73,'[2]Acha Air Sales Price List'!$B$1:$D$65536,3,FALSE)</f>
        <v>Black plated steel ring with geometric pattern</v>
      </c>
      <c r="G73" s="21">
        <f>ROUND(IF(ISBLANK(C73),0,VLOOKUP(C73,'[2]Acha Air Sales Price List'!$B$1:$X$65536,12,FALSE)*$L$14),2)</f>
        <v>67.64</v>
      </c>
      <c r="H73" s="22">
        <f t="shared" si="1"/>
        <v>270.56</v>
      </c>
      <c r="I73" s="14"/>
    </row>
    <row r="74" spans="1:9" ht="35.1" customHeight="1">
      <c r="A74" s="13"/>
      <c r="B74" s="1">
        <v>4</v>
      </c>
      <c r="C74" s="36" t="s">
        <v>97</v>
      </c>
      <c r="D74" s="138" t="s">
        <v>75</v>
      </c>
      <c r="E74" s="139"/>
      <c r="F74" s="43" t="str">
        <f>VLOOKUP(C74,'[2]Acha Air Sales Price List'!$B$1:$D$65536,3,FALSE)</f>
        <v>Black plated steel ring with geometric pattern</v>
      </c>
      <c r="G74" s="21">
        <f>ROUND(IF(ISBLANK(C74),0,VLOOKUP(C74,'[2]Acha Air Sales Price List'!$B$1:$X$65536,12,FALSE)*$L$14),2)</f>
        <v>67.64</v>
      </c>
      <c r="H74" s="22">
        <f t="shared" si="1"/>
        <v>270.56</v>
      </c>
      <c r="I74" s="14"/>
    </row>
    <row r="75" spans="1:9" ht="35.1" customHeight="1">
      <c r="A75" s="13"/>
      <c r="B75" s="1">
        <v>3</v>
      </c>
      <c r="C75" s="36" t="s">
        <v>97</v>
      </c>
      <c r="D75" s="138" t="s">
        <v>68</v>
      </c>
      <c r="E75" s="139"/>
      <c r="F75" s="43" t="str">
        <f>VLOOKUP(C75,'[2]Acha Air Sales Price List'!$B$1:$D$65536,3,FALSE)</f>
        <v>Black plated steel ring with geometric pattern</v>
      </c>
      <c r="G75" s="21">
        <f>ROUND(IF(ISBLANK(C75),0,VLOOKUP(C75,'[2]Acha Air Sales Price List'!$B$1:$X$65536,12,FALSE)*$L$14),2)</f>
        <v>67.64</v>
      </c>
      <c r="H75" s="22">
        <f t="shared" si="1"/>
        <v>202.92</v>
      </c>
      <c r="I75" s="14"/>
    </row>
    <row r="76" spans="1:9" ht="35.1" customHeight="1">
      <c r="A76" s="13"/>
      <c r="B76" s="1">
        <v>3</v>
      </c>
      <c r="C76" s="36" t="s">
        <v>97</v>
      </c>
      <c r="D76" s="138" t="s">
        <v>58</v>
      </c>
      <c r="E76" s="139"/>
      <c r="F76" s="43" t="str">
        <f>VLOOKUP(C76,'[2]Acha Air Sales Price List'!$B$1:$D$65536,3,FALSE)</f>
        <v>Black plated steel ring with geometric pattern</v>
      </c>
      <c r="G76" s="21">
        <f>ROUND(IF(ISBLANK(C76),0,VLOOKUP(C76,'[2]Acha Air Sales Price List'!$B$1:$X$65536,12,FALSE)*$L$14),2)</f>
        <v>67.64</v>
      </c>
      <c r="H76" s="22">
        <f t="shared" si="1"/>
        <v>202.92</v>
      </c>
      <c r="I76" s="14"/>
    </row>
    <row r="77" spans="1:9" ht="35.1" customHeight="1">
      <c r="A77" s="13"/>
      <c r="B77" s="1">
        <v>3</v>
      </c>
      <c r="C77" s="36" t="s">
        <v>97</v>
      </c>
      <c r="D77" s="138" t="s">
        <v>62</v>
      </c>
      <c r="E77" s="139"/>
      <c r="F77" s="43" t="str">
        <f>VLOOKUP(C77,'[2]Acha Air Sales Price List'!$B$1:$D$65536,3,FALSE)</f>
        <v>Black plated steel ring with geometric pattern</v>
      </c>
      <c r="G77" s="21">
        <f>ROUND(IF(ISBLANK(C77),0,VLOOKUP(C77,'[2]Acha Air Sales Price List'!$B$1:$X$65536,12,FALSE)*$L$14),2)</f>
        <v>67.64</v>
      </c>
      <c r="H77" s="22">
        <f t="shared" si="1"/>
        <v>202.92</v>
      </c>
      <c r="I77" s="14"/>
    </row>
    <row r="78" spans="1:9" ht="35.1" customHeight="1">
      <c r="A78" s="13"/>
      <c r="B78" s="1">
        <v>3</v>
      </c>
      <c r="C78" s="36" t="s">
        <v>97</v>
      </c>
      <c r="D78" s="138" t="s">
        <v>64</v>
      </c>
      <c r="E78" s="139"/>
      <c r="F78" s="43" t="str">
        <f>VLOOKUP(C78,'[2]Acha Air Sales Price List'!$B$1:$D$65536,3,FALSE)</f>
        <v>Black plated steel ring with geometric pattern</v>
      </c>
      <c r="G78" s="21">
        <f>ROUND(IF(ISBLANK(C78),0,VLOOKUP(C78,'[2]Acha Air Sales Price List'!$B$1:$X$65536,12,FALSE)*$L$14),2)</f>
        <v>67.64</v>
      </c>
      <c r="H78" s="22">
        <f t="shared" si="1"/>
        <v>202.92</v>
      </c>
      <c r="I78" s="14"/>
    </row>
    <row r="79" spans="1:9" ht="35.1" customHeight="1">
      <c r="A79" s="13"/>
      <c r="B79" s="1">
        <v>3</v>
      </c>
      <c r="C79" s="36" t="s">
        <v>97</v>
      </c>
      <c r="D79" s="138" t="s">
        <v>65</v>
      </c>
      <c r="E79" s="139"/>
      <c r="F79" s="43" t="str">
        <f>VLOOKUP(C79,'[2]Acha Air Sales Price List'!$B$1:$D$65536,3,FALSE)</f>
        <v>Black plated steel ring with geometric pattern</v>
      </c>
      <c r="G79" s="21">
        <f>ROUND(IF(ISBLANK(C79),0,VLOOKUP(C79,'[2]Acha Air Sales Price List'!$B$1:$X$65536,12,FALSE)*$L$14),2)</f>
        <v>67.64</v>
      </c>
      <c r="H79" s="22">
        <f t="shared" si="1"/>
        <v>202.92</v>
      </c>
      <c r="I79" s="14"/>
    </row>
    <row r="80" spans="1:9" ht="35.1" customHeight="1">
      <c r="A80" s="13"/>
      <c r="B80" s="1">
        <v>4</v>
      </c>
      <c r="C80" s="36" t="s">
        <v>98</v>
      </c>
      <c r="D80" s="138" t="s">
        <v>63</v>
      </c>
      <c r="E80" s="139"/>
      <c r="F80" s="43" t="str">
        <f>VLOOKUP(C80,'[2]Acha Air Sales Price List'!$B$1:$D$65536,3,FALSE)</f>
        <v>Black stainless steel ring with dragons design</v>
      </c>
      <c r="G80" s="21">
        <f>ROUND(IF(ISBLANK(C80),0,VLOOKUP(C80,'[2]Acha Air Sales Price List'!$B$1:$X$65536,12,FALSE)*$L$14),2)</f>
        <v>67.64</v>
      </c>
      <c r="H80" s="22">
        <f t="shared" si="1"/>
        <v>270.56</v>
      </c>
      <c r="I80" s="14"/>
    </row>
    <row r="81" spans="1:9" ht="35.1" customHeight="1">
      <c r="A81" s="13"/>
      <c r="B81" s="1">
        <v>3</v>
      </c>
      <c r="C81" s="36" t="s">
        <v>98</v>
      </c>
      <c r="D81" s="138" t="s">
        <v>68</v>
      </c>
      <c r="E81" s="139"/>
      <c r="F81" s="43" t="str">
        <f>VLOOKUP(C81,'[2]Acha Air Sales Price List'!$B$1:$D$65536,3,FALSE)</f>
        <v>Black stainless steel ring with dragons design</v>
      </c>
      <c r="G81" s="21">
        <f>ROUND(IF(ISBLANK(C81),0,VLOOKUP(C81,'[2]Acha Air Sales Price List'!$B$1:$X$65536,12,FALSE)*$L$14),2)</f>
        <v>67.64</v>
      </c>
      <c r="H81" s="22">
        <f t="shared" si="1"/>
        <v>202.92</v>
      </c>
      <c r="I81" s="14"/>
    </row>
    <row r="82" spans="1:9" ht="35.1" customHeight="1">
      <c r="A82" s="13"/>
      <c r="B82" s="1">
        <v>3</v>
      </c>
      <c r="C82" s="36" t="s">
        <v>98</v>
      </c>
      <c r="D82" s="138" t="s">
        <v>77</v>
      </c>
      <c r="E82" s="139"/>
      <c r="F82" s="43" t="str">
        <f>VLOOKUP(C82,'[2]Acha Air Sales Price List'!$B$1:$D$65536,3,FALSE)</f>
        <v>Black stainless steel ring with dragons design</v>
      </c>
      <c r="G82" s="21">
        <f>ROUND(IF(ISBLANK(C82),0,VLOOKUP(C82,'[2]Acha Air Sales Price List'!$B$1:$X$65536,12,FALSE)*$L$14),2)</f>
        <v>67.64</v>
      </c>
      <c r="H82" s="22">
        <f t="shared" si="1"/>
        <v>202.92</v>
      </c>
      <c r="I82" s="14"/>
    </row>
    <row r="83" spans="1:9" ht="35.1" customHeight="1">
      <c r="A83" s="13"/>
      <c r="B83" s="1">
        <v>2</v>
      </c>
      <c r="C83" s="37" t="s">
        <v>98</v>
      </c>
      <c r="D83" s="138" t="s">
        <v>58</v>
      </c>
      <c r="E83" s="139"/>
      <c r="F83" s="43" t="str">
        <f>VLOOKUP(C83,'[2]Acha Air Sales Price List'!$B$1:$D$65536,3,FALSE)</f>
        <v>Black stainless steel ring with dragons design</v>
      </c>
      <c r="G83" s="21">
        <f>ROUND(IF(ISBLANK(C83),0,VLOOKUP(C83,'[2]Acha Air Sales Price List'!$B$1:$X$65536,12,FALSE)*$L$14),2)</f>
        <v>67.64</v>
      </c>
      <c r="H83" s="22">
        <f t="shared" si="1"/>
        <v>135.28</v>
      </c>
      <c r="I83" s="14"/>
    </row>
    <row r="84" spans="1:9" ht="35.1" customHeight="1">
      <c r="A84" s="13"/>
      <c r="B84" s="1">
        <v>3</v>
      </c>
      <c r="C84" s="36" t="s">
        <v>98</v>
      </c>
      <c r="D84" s="138" t="s">
        <v>62</v>
      </c>
      <c r="E84" s="139"/>
      <c r="F84" s="43" t="str">
        <f>VLOOKUP(C84,'[2]Acha Air Sales Price List'!$B$1:$D$65536,3,FALSE)</f>
        <v>Black stainless steel ring with dragons design</v>
      </c>
      <c r="G84" s="21">
        <f>ROUND(IF(ISBLANK(C84),0,VLOOKUP(C84,'[2]Acha Air Sales Price List'!$B$1:$X$65536,12,FALSE)*$L$14),2)</f>
        <v>67.64</v>
      </c>
      <c r="H84" s="22">
        <f t="shared" ref="H84:H147" si="2">ROUND(IF(ISNUMBER(B84), G84*B84, 0),5)</f>
        <v>202.92</v>
      </c>
      <c r="I84" s="14"/>
    </row>
    <row r="85" spans="1:9" ht="35.1" customHeight="1">
      <c r="A85" s="13"/>
      <c r="B85" s="1">
        <v>4</v>
      </c>
      <c r="C85" s="36" t="s">
        <v>98</v>
      </c>
      <c r="D85" s="138" t="s">
        <v>64</v>
      </c>
      <c r="E85" s="139"/>
      <c r="F85" s="43" t="str">
        <f>VLOOKUP(C85,'[2]Acha Air Sales Price List'!$B$1:$D$65536,3,FALSE)</f>
        <v>Black stainless steel ring with dragons design</v>
      </c>
      <c r="G85" s="21">
        <f>ROUND(IF(ISBLANK(C85),0,VLOOKUP(C85,'[2]Acha Air Sales Price List'!$B$1:$X$65536,12,FALSE)*$L$14),2)</f>
        <v>67.64</v>
      </c>
      <c r="H85" s="22">
        <f t="shared" si="2"/>
        <v>270.56</v>
      </c>
      <c r="I85" s="14"/>
    </row>
    <row r="86" spans="1:9" ht="35.1" customHeight="1">
      <c r="A86" s="13"/>
      <c r="B86" s="1">
        <v>3</v>
      </c>
      <c r="C86" s="36" t="s">
        <v>98</v>
      </c>
      <c r="D86" s="138" t="s">
        <v>65</v>
      </c>
      <c r="E86" s="139"/>
      <c r="F86" s="43" t="str">
        <f>VLOOKUP(C86,'[2]Acha Air Sales Price List'!$B$1:$D$65536,3,FALSE)</f>
        <v>Black stainless steel ring with dragons design</v>
      </c>
      <c r="G86" s="21">
        <f>ROUND(IF(ISBLANK(C86),0,VLOOKUP(C86,'[2]Acha Air Sales Price List'!$B$1:$X$65536,12,FALSE)*$L$14),2)</f>
        <v>67.64</v>
      </c>
      <c r="H86" s="22">
        <f t="shared" si="2"/>
        <v>202.92</v>
      </c>
      <c r="I86" s="14"/>
    </row>
    <row r="87" spans="1:9" ht="35.1" customHeight="1">
      <c r="A87" s="13"/>
      <c r="B87" s="1">
        <v>2</v>
      </c>
      <c r="C87" s="36" t="s">
        <v>98</v>
      </c>
      <c r="D87" s="138" t="s">
        <v>69</v>
      </c>
      <c r="E87" s="139"/>
      <c r="F87" s="43" t="str">
        <f>VLOOKUP(C87,'[2]Acha Air Sales Price List'!$B$1:$D$65536,3,FALSE)</f>
        <v>Black stainless steel ring with dragons design</v>
      </c>
      <c r="G87" s="21">
        <f>ROUND(IF(ISBLANK(C87),0,VLOOKUP(C87,'[2]Acha Air Sales Price List'!$B$1:$X$65536,12,FALSE)*$L$14),2)</f>
        <v>67.64</v>
      </c>
      <c r="H87" s="22">
        <f t="shared" si="2"/>
        <v>135.28</v>
      </c>
      <c r="I87" s="14"/>
    </row>
    <row r="88" spans="1:9" ht="35.1" customHeight="1">
      <c r="A88" s="13"/>
      <c r="B88" s="1">
        <v>3</v>
      </c>
      <c r="C88" s="36" t="s">
        <v>98</v>
      </c>
      <c r="D88" s="138" t="s">
        <v>61</v>
      </c>
      <c r="E88" s="139"/>
      <c r="F88" s="43" t="str">
        <f>VLOOKUP(C88,'[2]Acha Air Sales Price List'!$B$1:$D$65536,3,FALSE)</f>
        <v>Black stainless steel ring with dragons design</v>
      </c>
      <c r="G88" s="21">
        <f>ROUND(IF(ISBLANK(C88),0,VLOOKUP(C88,'[2]Acha Air Sales Price List'!$B$1:$X$65536,12,FALSE)*$L$14),2)</f>
        <v>67.64</v>
      </c>
      <c r="H88" s="22">
        <f t="shared" si="2"/>
        <v>202.92</v>
      </c>
      <c r="I88" s="14"/>
    </row>
    <row r="89" spans="1:9" ht="35.1" customHeight="1">
      <c r="A89" s="13"/>
      <c r="B89" s="1">
        <v>2</v>
      </c>
      <c r="C89" s="36" t="s">
        <v>80</v>
      </c>
      <c r="D89" s="138"/>
      <c r="E89" s="139"/>
      <c r="F89" s="43" t="str">
        <f>VLOOKUP(C89,'[2]Acha Air Sales Price List'!$B$1:$D$65536,3,FALSE)</f>
        <v>Amethyst double flared stone plug - 0g (8 mm)</v>
      </c>
      <c r="G89" s="21">
        <f>ROUND(IF(ISBLANK(C89),0,VLOOKUP(C89,'[2]Acha Air Sales Price List'!$B$1:$X$65536,12,FALSE)*$L$14),2)</f>
        <v>67.64</v>
      </c>
      <c r="H89" s="22">
        <f t="shared" si="2"/>
        <v>135.28</v>
      </c>
      <c r="I89" s="14"/>
    </row>
    <row r="90" spans="1:9" ht="35.1" customHeight="1">
      <c r="A90" s="13"/>
      <c r="B90" s="1">
        <v>2</v>
      </c>
      <c r="C90" s="36" t="s">
        <v>81</v>
      </c>
      <c r="D90" s="138"/>
      <c r="E90" s="139"/>
      <c r="F90" s="43" t="str">
        <f>VLOOKUP(C90,'[2]Acha Air Sales Price List'!$B$1:$D$65536,3,FALSE)</f>
        <v>Amethyst double flared stone plug - 00g (10 mm)</v>
      </c>
      <c r="G90" s="21">
        <f>ROUND(IF(ISBLANK(C90),0,VLOOKUP(C90,'[2]Acha Air Sales Price List'!$B$1:$X$65536,12,FALSE)*$L$14),2)</f>
        <v>83.75</v>
      </c>
      <c r="H90" s="22">
        <f t="shared" si="2"/>
        <v>167.5</v>
      </c>
      <c r="I90" s="14"/>
    </row>
    <row r="91" spans="1:9" ht="35.1" customHeight="1">
      <c r="A91" s="13"/>
      <c r="B91" s="1">
        <v>2</v>
      </c>
      <c r="C91" s="36" t="s">
        <v>82</v>
      </c>
      <c r="D91" s="138"/>
      <c r="E91" s="139"/>
      <c r="F91" s="43" t="str">
        <f>VLOOKUP(C91,'[2]Acha Air Sales Price List'!$B$1:$D$65536,3,FALSE)</f>
        <v>Amethyst double flared stone plug - 1/2" (12 mm)</v>
      </c>
      <c r="G91" s="21">
        <f>ROUND(IF(ISBLANK(C91),0,VLOOKUP(C91,'[2]Acha Air Sales Price List'!$B$1:$X$65536,12,FALSE)*$L$14),2)</f>
        <v>101.64</v>
      </c>
      <c r="H91" s="22">
        <f t="shared" si="2"/>
        <v>203.28</v>
      </c>
      <c r="I91" s="14"/>
    </row>
    <row r="92" spans="1:9" ht="35.1" customHeight="1">
      <c r="A92" s="13"/>
      <c r="B92" s="1">
        <v>2</v>
      </c>
      <c r="C92" s="36" t="s">
        <v>83</v>
      </c>
      <c r="D92" s="138"/>
      <c r="E92" s="139"/>
      <c r="F92" s="43" t="str">
        <f>VLOOKUP(C92,'[2]Acha Air Sales Price List'!$B$1:$D$65536,3,FALSE)</f>
        <v>Moon stone double flare plug (opalite) - 0g (8 mm)</v>
      </c>
      <c r="G92" s="21">
        <f>ROUND(IF(ISBLANK(C92),0,VLOOKUP(C92,'[2]Acha Air Sales Price List'!$B$1:$X$65536,12,FALSE)*$L$14),2)</f>
        <v>30.06</v>
      </c>
      <c r="H92" s="22">
        <f t="shared" si="2"/>
        <v>60.12</v>
      </c>
      <c r="I92" s="14"/>
    </row>
    <row r="93" spans="1:9" ht="35.1" customHeight="1">
      <c r="A93" s="13"/>
      <c r="B93" s="1">
        <v>2</v>
      </c>
      <c r="C93" s="36" t="s">
        <v>84</v>
      </c>
      <c r="D93" s="138"/>
      <c r="E93" s="139"/>
      <c r="F93" s="43" t="str">
        <f>VLOOKUP(C93,'[2]Acha Air Sales Price List'!$B$1:$D$65536,3,FALSE)</f>
        <v>Moon stone double flare plug (opalite) - 00g (10 mm)</v>
      </c>
      <c r="G93" s="21">
        <f>ROUND(IF(ISBLANK(C93),0,VLOOKUP(C93,'[2]Acha Air Sales Price List'!$B$1:$X$65536,12,FALSE)*$L$14),2)</f>
        <v>33.64</v>
      </c>
      <c r="H93" s="22">
        <f t="shared" si="2"/>
        <v>67.28</v>
      </c>
      <c r="I93" s="14"/>
    </row>
    <row r="94" spans="1:9" ht="35.1" customHeight="1">
      <c r="A94" s="13"/>
      <c r="B94" s="1">
        <v>2</v>
      </c>
      <c r="C94" s="36" t="s">
        <v>85</v>
      </c>
      <c r="D94" s="138"/>
      <c r="E94" s="139"/>
      <c r="F94" s="43" t="str">
        <f>VLOOKUP(C94,'[2]Acha Air Sales Price List'!$B$1:$D$65536,3,FALSE)</f>
        <v>Moon stone double flare plug (opalite) - 1/2" (12 mm)</v>
      </c>
      <c r="G94" s="21">
        <f>ROUND(IF(ISBLANK(C94),0,VLOOKUP(C94,'[2]Acha Air Sales Price List'!$B$1:$X$65536,12,FALSE)*$L$14),2)</f>
        <v>39.01</v>
      </c>
      <c r="H94" s="22">
        <f t="shared" si="2"/>
        <v>78.02</v>
      </c>
      <c r="I94" s="14"/>
    </row>
    <row r="95" spans="1:9" ht="35.1" customHeight="1">
      <c r="A95" s="13"/>
      <c r="B95" s="1">
        <v>2</v>
      </c>
      <c r="C95" s="36" t="s">
        <v>86</v>
      </c>
      <c r="D95" s="138"/>
      <c r="E95" s="139"/>
      <c r="F95" s="43" t="str">
        <f>VLOOKUP(C95,'[2]Acha Air Sales Price List'!$B$1:$D$65536,3,FALSE)</f>
        <v>Red Agate double flared stone plug - 0g (8 mm)</v>
      </c>
      <c r="G95" s="21">
        <f>ROUND(IF(ISBLANK(C95),0,VLOOKUP(C95,'[2]Acha Air Sales Price List'!$B$1:$X$65536,12,FALSE)*$L$14),2)</f>
        <v>67.64</v>
      </c>
      <c r="H95" s="22">
        <f t="shared" si="2"/>
        <v>135.28</v>
      </c>
      <c r="I95" s="14"/>
    </row>
    <row r="96" spans="1:9" ht="35.1" customHeight="1">
      <c r="A96" s="13"/>
      <c r="B96" s="1">
        <v>2</v>
      </c>
      <c r="C96" s="36" t="s">
        <v>87</v>
      </c>
      <c r="D96" s="138"/>
      <c r="E96" s="139"/>
      <c r="F96" s="43" t="str">
        <f>VLOOKUP(C96,'[2]Acha Air Sales Price List'!$B$1:$D$65536,3,FALSE)</f>
        <v>Red Agate double flared stone plug - 00g (10mm)</v>
      </c>
      <c r="G96" s="21">
        <f>ROUND(IF(ISBLANK(C96),0,VLOOKUP(C96,'[2]Acha Air Sales Price List'!$B$1:$X$65536,12,FALSE)*$L$14),2)</f>
        <v>83.75</v>
      </c>
      <c r="H96" s="22">
        <f t="shared" si="2"/>
        <v>167.5</v>
      </c>
      <c r="I96" s="14"/>
    </row>
    <row r="97" spans="1:9" ht="35.1" customHeight="1">
      <c r="A97" s="13"/>
      <c r="B97" s="1">
        <v>2</v>
      </c>
      <c r="C97" s="36" t="s">
        <v>88</v>
      </c>
      <c r="D97" s="138"/>
      <c r="E97" s="139"/>
      <c r="F97" s="43" t="str">
        <f>VLOOKUP(C97,'[2]Acha Air Sales Price List'!$B$1:$D$65536,3,FALSE)</f>
        <v>Red Agate double flared stone plug - 1/2" (12 mm)</v>
      </c>
      <c r="G97" s="21">
        <f>ROUND(IF(ISBLANK(C97),0,VLOOKUP(C97,'[2]Acha Air Sales Price List'!$B$1:$X$65536,12,FALSE)*$L$14),2)</f>
        <v>101.64</v>
      </c>
      <c r="H97" s="22">
        <f t="shared" si="2"/>
        <v>203.28</v>
      </c>
      <c r="I97" s="14"/>
    </row>
    <row r="98" spans="1:9" ht="35.1" customHeight="1">
      <c r="A98" s="13"/>
      <c r="B98" s="1">
        <v>2</v>
      </c>
      <c r="C98" s="36" t="s">
        <v>89</v>
      </c>
      <c r="D98" s="138"/>
      <c r="E98" s="139"/>
      <c r="F98" s="43" t="str">
        <f>VLOOKUP(C98,'[2]Acha Air Sales Price List'!$B$1:$D$65536,3,FALSE)</f>
        <v>Double flared Rose Quartz Stone Plug - 0g (8 mm)</v>
      </c>
      <c r="G98" s="21">
        <f>ROUND(IF(ISBLANK(C98),0,VLOOKUP(C98,'[2]Acha Air Sales Price List'!$B$1:$X$65536,12,FALSE)*$L$14),2)</f>
        <v>37.22</v>
      </c>
      <c r="H98" s="22">
        <f t="shared" si="2"/>
        <v>74.44</v>
      </c>
      <c r="I98" s="14"/>
    </row>
    <row r="99" spans="1:9" ht="35.1" customHeight="1">
      <c r="A99" s="13"/>
      <c r="B99" s="1">
        <v>2</v>
      </c>
      <c r="C99" s="36" t="s">
        <v>90</v>
      </c>
      <c r="D99" s="138"/>
      <c r="E99" s="139"/>
      <c r="F99" s="43" t="str">
        <f>VLOOKUP(C99,'[2]Acha Air Sales Price List'!$B$1:$D$65536,3,FALSE)</f>
        <v>Double flared Rose Quartz Stone Plug - 00g (10 mm)</v>
      </c>
      <c r="G99" s="21">
        <f>ROUND(IF(ISBLANK(C99),0,VLOOKUP(C99,'[2]Acha Air Sales Price List'!$B$1:$X$65536,12,FALSE)*$L$14),2)</f>
        <v>44.38</v>
      </c>
      <c r="H99" s="22">
        <f t="shared" si="2"/>
        <v>88.76</v>
      </c>
      <c r="I99" s="14"/>
    </row>
    <row r="100" spans="1:9" ht="35.1" customHeight="1">
      <c r="A100" s="13"/>
      <c r="B100" s="1">
        <v>2</v>
      </c>
      <c r="C100" s="36" t="s">
        <v>91</v>
      </c>
      <c r="D100" s="138"/>
      <c r="E100" s="139"/>
      <c r="F100" s="43" t="str">
        <f>VLOOKUP(C100,'[2]Acha Air Sales Price List'!$B$1:$D$65536,3,FALSE)</f>
        <v>Turquoise stone double flared plug - 0g (8mm)</v>
      </c>
      <c r="G100" s="21">
        <f>ROUND(IF(ISBLANK(C100),0,VLOOKUP(C100,'[2]Acha Air Sales Price List'!$B$1:$X$65536,12,FALSE)*$L$14),2)</f>
        <v>42.59</v>
      </c>
      <c r="H100" s="22">
        <f t="shared" si="2"/>
        <v>85.18</v>
      </c>
      <c r="I100" s="14"/>
    </row>
    <row r="101" spans="1:9" ht="35.1" customHeight="1">
      <c r="A101" s="13"/>
      <c r="B101" s="1">
        <v>2</v>
      </c>
      <c r="C101" s="36" t="s">
        <v>92</v>
      </c>
      <c r="D101" s="138"/>
      <c r="E101" s="139"/>
      <c r="F101" s="43" t="str">
        <f>VLOOKUP(C101,'[2]Acha Air Sales Price List'!$B$1:$D$65536,3,FALSE)</f>
        <v>Turquoise stone double flared plug - 00g (10mm)</v>
      </c>
      <c r="G101" s="21">
        <f>ROUND(IF(ISBLANK(C101),0,VLOOKUP(C101,'[2]Acha Air Sales Price List'!$B$1:$X$65536,12,FALSE)*$L$14),2)</f>
        <v>51.54</v>
      </c>
      <c r="H101" s="22">
        <f t="shared" si="2"/>
        <v>103.08</v>
      </c>
      <c r="I101" s="14"/>
    </row>
    <row r="102" spans="1:9" ht="35.1" customHeight="1">
      <c r="A102" s="13"/>
      <c r="B102" s="1">
        <v>2</v>
      </c>
      <c r="C102" s="36" t="s">
        <v>93</v>
      </c>
      <c r="D102" s="138"/>
      <c r="E102" s="139"/>
      <c r="F102" s="43" t="str">
        <f>VLOOKUP(C102,'[2]Acha Air Sales Price List'!$B$1:$D$65536,3,FALSE)</f>
        <v>Turquoise stone double flared plug - 1/2g (12mm)</v>
      </c>
      <c r="G102" s="21">
        <f>ROUND(IF(ISBLANK(C102),0,VLOOKUP(C102,'[2]Acha Air Sales Price List'!$B$1:$X$65536,12,FALSE)*$L$14),2)</f>
        <v>64.06</v>
      </c>
      <c r="H102" s="22">
        <f t="shared" si="2"/>
        <v>128.12</v>
      </c>
      <c r="I102" s="14"/>
    </row>
    <row r="103" spans="1:9" ht="35.1" customHeight="1">
      <c r="A103" s="13"/>
      <c r="B103" s="1">
        <v>2</v>
      </c>
      <c r="C103" s="36" t="s">
        <v>94</v>
      </c>
      <c r="D103" s="138"/>
      <c r="E103" s="139"/>
      <c r="F103" s="43" t="str">
        <f>VLOOKUP(C103,'[2]Acha Air Sales Price List'!$B$1:$D$65536,3,FALSE)</f>
        <v>Turquoise stone double flared plug - 9/16" (14mm)</v>
      </c>
      <c r="G103" s="21">
        <f>ROUND(IF(ISBLANK(C103),0,VLOOKUP(C103,'[2]Acha Air Sales Price List'!$B$1:$X$65536,12,FALSE)*$L$14),2)</f>
        <v>74.8</v>
      </c>
      <c r="H103" s="22">
        <f t="shared" si="2"/>
        <v>149.6</v>
      </c>
      <c r="I103" s="14"/>
    </row>
    <row r="104" spans="1:9" ht="35.1" customHeight="1">
      <c r="A104" s="13"/>
      <c r="B104" s="1">
        <v>2</v>
      </c>
      <c r="C104" s="36" t="s">
        <v>95</v>
      </c>
      <c r="D104" s="138"/>
      <c r="E104" s="139"/>
      <c r="F104" s="43" t="str">
        <f>VLOOKUP(C104,'[2]Acha Air Sales Price List'!$B$1:$D$65536,3,FALSE)</f>
        <v>Turquoise stone double flared plug - 5/8" (16mm)</v>
      </c>
      <c r="G104" s="21">
        <f>ROUND(IF(ISBLANK(C104),0,VLOOKUP(C104,'[2]Acha Air Sales Price List'!$B$1:$X$65536,12,FALSE)*$L$14),2)</f>
        <v>87.33</v>
      </c>
      <c r="H104" s="22">
        <f t="shared" si="2"/>
        <v>174.66</v>
      </c>
      <c r="I104" s="14"/>
    </row>
    <row r="105" spans="1:9" ht="35.1" customHeight="1">
      <c r="A105" s="13"/>
      <c r="B105" s="1">
        <v>2</v>
      </c>
      <c r="C105" s="36" t="s">
        <v>99</v>
      </c>
      <c r="D105" s="138"/>
      <c r="E105" s="139"/>
      <c r="F105" s="43" t="str">
        <f>VLOOKUP(C105,'[2]Acha Air Sales Price List'!$B$1:$D$65536,3,FALSE)</f>
        <v>Double flared Jade stone Plug - 0g (8 mm)</v>
      </c>
      <c r="G105" s="21">
        <f>ROUND(IF(ISBLANK(C105),0,VLOOKUP(C105,'[2]Acha Air Sales Price List'!$B$1:$X$65536,12,FALSE)*$L$14),2)</f>
        <v>37.22</v>
      </c>
      <c r="H105" s="22">
        <f t="shared" si="2"/>
        <v>74.44</v>
      </c>
      <c r="I105" s="14"/>
    </row>
    <row r="106" spans="1:9" ht="35.1" customHeight="1">
      <c r="A106" s="13"/>
      <c r="B106" s="1">
        <v>2</v>
      </c>
      <c r="C106" s="36" t="s">
        <v>100</v>
      </c>
      <c r="D106" s="138"/>
      <c r="E106" s="139"/>
      <c r="F106" s="43" t="str">
        <f>VLOOKUP(C106,'[2]Acha Air Sales Price List'!$B$1:$D$65536,3,FALSE)</f>
        <v>Double flared Jade stone Plug - 00g (10 mm)</v>
      </c>
      <c r="G106" s="21">
        <f>ROUND(IF(ISBLANK(C106),0,VLOOKUP(C106,'[2]Acha Air Sales Price List'!$B$1:$X$65536,12,FALSE)*$L$14),2)</f>
        <v>44.38</v>
      </c>
      <c r="H106" s="22">
        <f t="shared" si="2"/>
        <v>88.76</v>
      </c>
      <c r="I106" s="14"/>
    </row>
    <row r="107" spans="1:9" ht="35.1" customHeight="1">
      <c r="A107" s="13"/>
      <c r="B107" s="1">
        <v>2</v>
      </c>
      <c r="C107" s="36" t="s">
        <v>101</v>
      </c>
      <c r="D107" s="138"/>
      <c r="E107" s="139"/>
      <c r="F107" s="43" t="str">
        <f>VLOOKUP(C107,'[2]Acha Air Sales Price List'!$B$1:$D$65536,3,FALSE)</f>
        <v>Real jade double flared stone flesh tunnel - 0g (8mm)</v>
      </c>
      <c r="G107" s="21">
        <f>ROUND(IF(ISBLANK(C107),0,VLOOKUP(C107,'[2]Acha Air Sales Price List'!$B$1:$X$65536,12,FALSE)*$L$14),2)</f>
        <v>64.06</v>
      </c>
      <c r="H107" s="22">
        <f t="shared" si="2"/>
        <v>128.12</v>
      </c>
      <c r="I107" s="14"/>
    </row>
    <row r="108" spans="1:9" ht="35.1" customHeight="1">
      <c r="A108" s="13"/>
      <c r="B108" s="1">
        <v>2</v>
      </c>
      <c r="C108" s="36" t="s">
        <v>102</v>
      </c>
      <c r="D108" s="138"/>
      <c r="E108" s="139"/>
      <c r="F108" s="43" t="str">
        <f>VLOOKUP(C108,'[2]Acha Air Sales Price List'!$B$1:$D$65536,3,FALSE)</f>
        <v>Real jade double flared stone flesh tunnel - 00g (10mm)</v>
      </c>
      <c r="G108" s="21">
        <f>ROUND(IF(ISBLANK(C108),0,VLOOKUP(C108,'[2]Acha Air Sales Price List'!$B$1:$X$65536,12,FALSE)*$L$14),2)</f>
        <v>76.59</v>
      </c>
      <c r="H108" s="22">
        <f t="shared" si="2"/>
        <v>153.18</v>
      </c>
      <c r="I108" s="14"/>
    </row>
    <row r="109" spans="1:9" ht="35.1" customHeight="1">
      <c r="A109" s="13"/>
      <c r="B109" s="1">
        <v>2</v>
      </c>
      <c r="C109" s="36" t="s">
        <v>103</v>
      </c>
      <c r="D109" s="138"/>
      <c r="E109" s="139"/>
      <c r="F109" s="43" t="str">
        <f>VLOOKUP(C109,'[2]Acha Air Sales Price List'!$B$1:$D$65536,3,FALSE)</f>
        <v>Double flared Hematite Stone Plug - 0g (8 mm)</v>
      </c>
      <c r="G109" s="21">
        <f>ROUND(IF(ISBLANK(C109),0,VLOOKUP(C109,'[2]Acha Air Sales Price List'!$B$1:$X$65536,12,FALSE)*$L$14),2)</f>
        <v>46.17</v>
      </c>
      <c r="H109" s="22">
        <f t="shared" si="2"/>
        <v>92.34</v>
      </c>
      <c r="I109" s="14"/>
    </row>
    <row r="110" spans="1:9" ht="35.1" customHeight="1">
      <c r="A110" s="13"/>
      <c r="B110" s="1">
        <v>2</v>
      </c>
      <c r="C110" s="36" t="s">
        <v>104</v>
      </c>
      <c r="D110" s="138"/>
      <c r="E110" s="139"/>
      <c r="F110" s="43" t="str">
        <f>VLOOKUP(C110,'[2]Acha Air Sales Price List'!$B$1:$D$65536,3,FALSE)</f>
        <v>Double flared Hematite Stone Plug - 00g (10 mm)</v>
      </c>
      <c r="G110" s="21">
        <f>ROUND(IF(ISBLANK(C110),0,VLOOKUP(C110,'[2]Acha Air Sales Price List'!$B$1:$X$65536,12,FALSE)*$L$14),2)</f>
        <v>55.12</v>
      </c>
      <c r="H110" s="22">
        <f t="shared" si="2"/>
        <v>110.24</v>
      </c>
      <c r="I110" s="14"/>
    </row>
    <row r="111" spans="1:9" ht="35.1" customHeight="1">
      <c r="A111" s="13"/>
      <c r="B111" s="1">
        <v>2</v>
      </c>
      <c r="C111" s="36" t="s">
        <v>105</v>
      </c>
      <c r="D111" s="138"/>
      <c r="E111" s="139"/>
      <c r="F111" s="43" t="str">
        <f>VLOOKUP(C111,'[2]Acha Air Sales Price List'!$B$1:$D$65536,3,FALSE)</f>
        <v>Tiger Eye double flared stone flesh tunnel - 0g (8mm)</v>
      </c>
      <c r="G111" s="21">
        <f>ROUND(IF(ISBLANK(C111),0,VLOOKUP(C111,'[2]Acha Air Sales Price List'!$B$1:$X$65536,12,FALSE)*$L$14),2)</f>
        <v>76.59</v>
      </c>
      <c r="H111" s="22">
        <f t="shared" si="2"/>
        <v>153.18</v>
      </c>
      <c r="I111" s="14"/>
    </row>
    <row r="112" spans="1:9" ht="35.1" customHeight="1">
      <c r="A112" s="13"/>
      <c r="B112" s="1">
        <v>2</v>
      </c>
      <c r="C112" s="36" t="s">
        <v>106</v>
      </c>
      <c r="D112" s="138"/>
      <c r="E112" s="139"/>
      <c r="F112" s="43" t="str">
        <f>VLOOKUP(C112,'[2]Acha Air Sales Price List'!$B$1:$D$65536,3,FALSE)</f>
        <v>Tiger Eye double flared stone flesh tunnel - 00g (10mm)</v>
      </c>
      <c r="G112" s="21">
        <f>ROUND(IF(ISBLANK(C112),0,VLOOKUP(C112,'[2]Acha Air Sales Price List'!$B$1:$X$65536,12,FALSE)*$L$14),2)</f>
        <v>92.34</v>
      </c>
      <c r="H112" s="22">
        <f t="shared" si="2"/>
        <v>184.68</v>
      </c>
      <c r="I112" s="14"/>
    </row>
    <row r="113" spans="1:9" ht="35.1" customHeight="1">
      <c r="A113" s="13"/>
      <c r="B113" s="1">
        <v>2</v>
      </c>
      <c r="C113" s="36" t="s">
        <v>107</v>
      </c>
      <c r="D113" s="138"/>
      <c r="E113" s="139"/>
      <c r="F113" s="43" t="str">
        <f>VLOOKUP(C113,'[2]Acha Air Sales Price List'!$B$1:$D$65536,3,FALSE)</f>
        <v>Amethyst double flared stone flesh tunnel - 0g (8mm)</v>
      </c>
      <c r="G113" s="21">
        <f>ROUND(IF(ISBLANK(C113),0,VLOOKUP(C113,'[2]Acha Air Sales Price List'!$B$1:$X$65536,12,FALSE)*$L$14),2)</f>
        <v>89.12</v>
      </c>
      <c r="H113" s="22">
        <f t="shared" si="2"/>
        <v>178.24</v>
      </c>
      <c r="I113" s="14"/>
    </row>
    <row r="114" spans="1:9" ht="35.1" customHeight="1">
      <c r="A114" s="13"/>
      <c r="B114" s="1">
        <v>2</v>
      </c>
      <c r="C114" s="36" t="s">
        <v>108</v>
      </c>
      <c r="D114" s="138"/>
      <c r="E114" s="139"/>
      <c r="F114" s="43" t="str">
        <f>VLOOKUP(C114,'[2]Acha Air Sales Price List'!$B$1:$D$65536,3,FALSE)</f>
        <v>Amethyst double flared stone flesh tunnel - 00g (10mm)</v>
      </c>
      <c r="G114" s="21">
        <f>ROUND(IF(ISBLANK(C114),0,VLOOKUP(C114,'[2]Acha Air Sales Price List'!$B$1:$X$65536,12,FALSE)*$L$14),2)</f>
        <v>110.59</v>
      </c>
      <c r="H114" s="22">
        <f t="shared" si="2"/>
        <v>221.18</v>
      </c>
      <c r="I114" s="14"/>
    </row>
    <row r="115" spans="1:9" ht="35.1" customHeight="1">
      <c r="A115" s="13"/>
      <c r="B115" s="1">
        <v>1</v>
      </c>
      <c r="C115" s="36" t="s">
        <v>109</v>
      </c>
      <c r="D115" s="138"/>
      <c r="E115" s="139"/>
      <c r="F115" s="43" t="str">
        <f>VLOOKUP(C115,'[2]Acha Air Sales Price List'!$B$1:$D$65536,3,FALSE)</f>
        <v>Pair of high polished surgical steel huggies with rounded edges</v>
      </c>
      <c r="G115" s="21">
        <f>ROUND(IF(ISBLANK(C115),0,VLOOKUP(C115,'[2]Acha Air Sales Price List'!$B$1:$X$65536,12,FALSE)*$L$14),2)</f>
        <v>56.91</v>
      </c>
      <c r="H115" s="22">
        <f t="shared" si="2"/>
        <v>56.91</v>
      </c>
      <c r="I115" s="14"/>
    </row>
    <row r="116" spans="1:9" ht="35.1" customHeight="1">
      <c r="A116" s="13"/>
      <c r="B116" s="1">
        <v>5</v>
      </c>
      <c r="C116" s="135" t="s">
        <v>155</v>
      </c>
      <c r="D116" s="138" t="s">
        <v>142</v>
      </c>
      <c r="E116" s="139"/>
      <c r="F116" s="43" t="str">
        <f>VLOOKUP(C116,'[2]Acha Air Sales Price List'!$B$1:$D$65536,3,FALSE)</f>
        <v>Pair of high polished stainless steel huggies</v>
      </c>
      <c r="G116" s="21">
        <f>ROUND(IF(ISBLANK(C116),0,VLOOKUP(C116,'[2]Acha Air Sales Price List'!$B$1:$X$65536,12,FALSE)*$L$14),2)</f>
        <v>53.33</v>
      </c>
      <c r="H116" s="22">
        <f t="shared" si="2"/>
        <v>266.64999999999998</v>
      </c>
      <c r="I116" s="14"/>
    </row>
    <row r="117" spans="1:9" ht="35.1" customHeight="1">
      <c r="A117" s="13"/>
      <c r="B117" s="1">
        <v>4</v>
      </c>
      <c r="C117" s="135" t="s">
        <v>156</v>
      </c>
      <c r="D117" s="138" t="s">
        <v>139</v>
      </c>
      <c r="E117" s="139"/>
      <c r="F117" s="43" t="str">
        <f>VLOOKUP(C117,'[2]Acha Air Sales Price List'!$B$1:$D$65536,3,FALSE)</f>
        <v>Pair of high polish black PVD plated stainless steel "huggies" earring hoops</v>
      </c>
      <c r="G117" s="21">
        <f>ROUND(IF(ISBLANK(C117),0,VLOOKUP(C117,'[2]Acha Air Sales Price List'!$B$1:$X$65536,12,FALSE)*$L$14),2)</f>
        <v>64.06</v>
      </c>
      <c r="H117" s="22">
        <f>ROUND(IF(ISNUMBER(B117), G117*B117, 0),5)</f>
        <v>256.24</v>
      </c>
      <c r="I117" s="14"/>
    </row>
    <row r="118" spans="1:9" ht="35.1" customHeight="1">
      <c r="A118" s="13"/>
      <c r="B118" s="1">
        <v>4</v>
      </c>
      <c r="C118" s="135" t="s">
        <v>157</v>
      </c>
      <c r="D118" s="138" t="s">
        <v>141</v>
      </c>
      <c r="E118" s="139"/>
      <c r="F118" s="43" t="str">
        <f>VLOOKUP(C118,'[2]Acha Air Sales Price List'!$B$1:$D$65536,3,FALSE)</f>
        <v>Pair of high polish Rainbow PVD plated stainless steel "huggies" earring hoops</v>
      </c>
      <c r="G118" s="21">
        <f>ROUND(IF(ISBLANK(C118),0,VLOOKUP(C118,'[2]Acha Air Sales Price List'!$B$1:$X$65536,12,FALSE)*$L$14),2)</f>
        <v>64.06</v>
      </c>
      <c r="H118" s="22">
        <f>ROUND(IF(ISNUMBER(B118), G118*B118, 0),5)</f>
        <v>256.24</v>
      </c>
      <c r="I118" s="14"/>
    </row>
    <row r="119" spans="1:9" ht="35.1" customHeight="1">
      <c r="A119" s="13"/>
      <c r="B119" s="1">
        <v>3</v>
      </c>
      <c r="C119" s="135" t="s">
        <v>158</v>
      </c>
      <c r="D119" s="138" t="s">
        <v>137</v>
      </c>
      <c r="E119" s="139"/>
      <c r="F119" s="43" t="str">
        <f>VLOOKUP(C119,'[2]Acha Air Sales Price List'!$B$1:$D$65536,3,FALSE)</f>
        <v>Pair of high polish Blue PVD plated stainless steel "huggies" earring hoops</v>
      </c>
      <c r="G119" s="21">
        <f>ROUND(IF(ISBLANK(C119),0,VLOOKUP(C119,'[2]Acha Air Sales Price List'!$B$1:$X$65536,12,FALSE)*$L$14),2)</f>
        <v>64.06</v>
      </c>
      <c r="H119" s="22">
        <f>ROUND(IF(ISNUMBER(B119), G119*B119, 0),5)</f>
        <v>192.18</v>
      </c>
      <c r="I119" s="14"/>
    </row>
    <row r="120" spans="1:9" ht="35.1" customHeight="1">
      <c r="A120" s="13"/>
      <c r="B120" s="1">
        <v>3</v>
      </c>
      <c r="C120" s="135" t="s">
        <v>159</v>
      </c>
      <c r="D120" s="138" t="s">
        <v>140</v>
      </c>
      <c r="E120" s="139"/>
      <c r="F120" s="43" t="str">
        <f>VLOOKUP(C120,'[2]Acha Air Sales Price List'!$B$1:$D$65536,3,FALSE)</f>
        <v>Pair of high polish gold PVD plated stainless steel "huggies" earring hoops</v>
      </c>
      <c r="G120" s="21">
        <f>ROUND(IF(ISBLANK(C120),0,VLOOKUP(C120,'[2]Acha Air Sales Price List'!$B$1:$X$65536,12,FALSE)*$L$14),2)</f>
        <v>64.06</v>
      </c>
      <c r="H120" s="22">
        <f>ROUND(IF(ISNUMBER(B120), G120*B120, 0),5)</f>
        <v>192.18</v>
      </c>
      <c r="I120" s="14"/>
    </row>
    <row r="121" spans="1:9" ht="35.1" customHeight="1">
      <c r="A121" s="13"/>
      <c r="B121" s="1">
        <v>8</v>
      </c>
      <c r="C121" s="36" t="s">
        <v>111</v>
      </c>
      <c r="D121" s="138"/>
      <c r="E121" s="139"/>
      <c r="F121" s="43" t="str">
        <f>VLOOKUP(C121,'[2]Acha Air Sales Price List'!$B$1:$D$65536,3,FALSE)</f>
        <v>Tiny high polished surgical steel helix huggie with rounded edges- diameter 7mm (sold per pcs.)</v>
      </c>
      <c r="G121" s="21">
        <f>ROUND(IF(ISBLANK(C121),0,VLOOKUP(C121,'[2]Acha Air Sales Price List'!$B$1:$X$65536,12,FALSE)*$L$14),2)</f>
        <v>31.14</v>
      </c>
      <c r="H121" s="22">
        <f t="shared" si="2"/>
        <v>249.12</v>
      </c>
      <c r="I121" s="14"/>
    </row>
    <row r="122" spans="1:9" ht="35.1" customHeight="1">
      <c r="A122" s="13"/>
      <c r="B122" s="1">
        <v>8</v>
      </c>
      <c r="C122" s="36" t="s">
        <v>112</v>
      </c>
      <c r="D122" s="138"/>
      <c r="E122" s="139"/>
      <c r="F122" s="43" t="str">
        <f>VLOOKUP(C122,'[2]Acha Air Sales Price List'!$B$1:$D$65536,3,FALSE)</f>
        <v>Tiny high polished surgical steel helix huggie - diameter 7mm (sold per pcs)</v>
      </c>
      <c r="G122" s="21">
        <f>ROUND(IF(ISBLANK(C122),0,VLOOKUP(C122,'[2]Acha Air Sales Price List'!$B$1:$X$65536,12,FALSE)*$L$14),2)</f>
        <v>26.84</v>
      </c>
      <c r="H122" s="22">
        <f t="shared" si="2"/>
        <v>214.72</v>
      </c>
      <c r="I122" s="14"/>
    </row>
    <row r="123" spans="1:9" ht="35.1" customHeight="1">
      <c r="A123" s="13"/>
      <c r="B123" s="1">
        <v>8</v>
      </c>
      <c r="C123" s="36" t="s">
        <v>115</v>
      </c>
      <c r="D123" s="138"/>
      <c r="E123" s="139"/>
      <c r="F123" s="43" t="str">
        <f>VLOOKUP(C123,'[2]Acha Air Sales Price List'!$B$1:$D$65536,3,FALSE)</f>
        <v>Tiny gold PVD plated surgical steel helix huggie - diameter 7mm (sold per pcs)</v>
      </c>
      <c r="G123" s="21">
        <f>ROUND(IF(ISBLANK(C123),0,VLOOKUP(C123,'[2]Acha Air Sales Price List'!$B$1:$X$65536,12,FALSE)*$L$14),2)</f>
        <v>32.21</v>
      </c>
      <c r="H123" s="22">
        <f t="shared" si="2"/>
        <v>257.68</v>
      </c>
      <c r="I123" s="14"/>
    </row>
    <row r="124" spans="1:9" ht="35.1" customHeight="1">
      <c r="A124" s="13"/>
      <c r="B124" s="1">
        <v>4</v>
      </c>
      <c r="C124" s="36" t="s">
        <v>117</v>
      </c>
      <c r="D124" s="138" t="s">
        <v>118</v>
      </c>
      <c r="E124" s="139"/>
      <c r="F124" s="43" t="str">
        <f>VLOOKUP(C124,'[2]Acha Air Sales Price List'!$B$1:$D$65536,3,FALSE)</f>
        <v>Surgical steel clip-on nose hoop,18g(1mm),diameter 5/16" - 3/8" (8mm - 10mm)</v>
      </c>
      <c r="G124" s="21">
        <f>ROUND(IF(ISBLANK(C124),0,VLOOKUP(C124,'[2]Acha Air Sales Price List'!$B$1:$X$65536,12,FALSE)*$L$14),2)</f>
        <v>17.54</v>
      </c>
      <c r="H124" s="22">
        <f t="shared" si="2"/>
        <v>70.16</v>
      </c>
      <c r="I124" s="14"/>
    </row>
    <row r="125" spans="1:9" ht="35.1" customHeight="1">
      <c r="A125" s="13"/>
      <c r="B125" s="1">
        <v>4</v>
      </c>
      <c r="C125" s="37" t="s">
        <v>117</v>
      </c>
      <c r="D125" s="138" t="s">
        <v>119</v>
      </c>
      <c r="E125" s="139"/>
      <c r="F125" s="43" t="str">
        <f>VLOOKUP(C125,'[2]Acha Air Sales Price List'!$B$1:$D$65536,3,FALSE)</f>
        <v>Surgical steel clip-on nose hoop,18g(1mm),diameter 5/16" - 3/8" (8mm - 10mm)</v>
      </c>
      <c r="G125" s="21">
        <f>ROUND(IF(ISBLANK(C125),0,VLOOKUP(C125,'[2]Acha Air Sales Price List'!$B$1:$X$65536,12,FALSE)*$L$14),2)</f>
        <v>17.54</v>
      </c>
      <c r="H125" s="22">
        <f t="shared" si="2"/>
        <v>70.16</v>
      </c>
      <c r="I125" s="14"/>
    </row>
    <row r="126" spans="1:9" ht="35.1" customHeight="1">
      <c r="A126" s="13"/>
      <c r="B126" s="1">
        <v>4</v>
      </c>
      <c r="C126" s="36" t="s">
        <v>117</v>
      </c>
      <c r="D126" s="138" t="s">
        <v>120</v>
      </c>
      <c r="E126" s="139"/>
      <c r="F126" s="43" t="str">
        <f>VLOOKUP(C126,'[2]Acha Air Sales Price List'!$B$1:$D$65536,3,FALSE)</f>
        <v>Surgical steel clip-on nose hoop,18g(1mm),diameter 5/16" - 3/8" (8mm - 10mm)</v>
      </c>
      <c r="G126" s="21">
        <f>ROUND(IF(ISBLANK(C126),0,VLOOKUP(C126,'[2]Acha Air Sales Price List'!$B$1:$X$65536,12,FALSE)*$L$14),2)</f>
        <v>17.54</v>
      </c>
      <c r="H126" s="22">
        <f t="shared" si="2"/>
        <v>70.16</v>
      </c>
      <c r="I126" s="14"/>
    </row>
    <row r="127" spans="1:9" ht="35.1" customHeight="1">
      <c r="A127" s="13"/>
      <c r="B127" s="1">
        <v>2</v>
      </c>
      <c r="C127" s="36" t="s">
        <v>121</v>
      </c>
      <c r="D127" s="138" t="s">
        <v>122</v>
      </c>
      <c r="E127" s="139"/>
      <c r="F127" s="43" t="str">
        <f>VLOOKUP(C127,'[2]Acha Air Sales Price List'!$B$1:$D$65536,3,FALSE)</f>
        <v>PVD plated surgical steel clip-on nose hoop,18g(1mm),diameter 5/16" - 3/8" (8mm - 10mm)</v>
      </c>
      <c r="G127" s="21">
        <f>ROUND(IF(ISBLANK(C127),0,VLOOKUP(C127,'[2]Acha Air Sales Price List'!$B$1:$X$65536,12,FALSE)*$L$14),2)</f>
        <v>19.329999999999998</v>
      </c>
      <c r="H127" s="22">
        <f t="shared" si="2"/>
        <v>38.659999999999997</v>
      </c>
      <c r="I127" s="14"/>
    </row>
    <row r="128" spans="1:9" ht="35.1" customHeight="1">
      <c r="A128" s="13"/>
      <c r="B128" s="1">
        <v>2</v>
      </c>
      <c r="C128" s="36" t="s">
        <v>121</v>
      </c>
      <c r="D128" s="138" t="s">
        <v>123</v>
      </c>
      <c r="E128" s="139"/>
      <c r="F128" s="43" t="str">
        <f>VLOOKUP(C128,'[2]Acha Air Sales Price List'!$B$1:$D$65536,3,FALSE)</f>
        <v>PVD plated surgical steel clip-on nose hoop,18g(1mm),diameter 5/16" - 3/8" (8mm - 10mm)</v>
      </c>
      <c r="G128" s="21">
        <f>ROUND(IF(ISBLANK(C128),0,VLOOKUP(C128,'[2]Acha Air Sales Price List'!$B$1:$X$65536,12,FALSE)*$L$14),2)</f>
        <v>19.329999999999998</v>
      </c>
      <c r="H128" s="22">
        <f t="shared" si="2"/>
        <v>38.659999999999997</v>
      </c>
      <c r="I128" s="14"/>
    </row>
    <row r="129" spans="1:9" ht="35.1" customHeight="1">
      <c r="A129" s="13"/>
      <c r="B129" s="1">
        <v>2</v>
      </c>
      <c r="C129" s="36" t="s">
        <v>121</v>
      </c>
      <c r="D129" s="138" t="s">
        <v>124</v>
      </c>
      <c r="E129" s="139"/>
      <c r="F129" s="43" t="str">
        <f>VLOOKUP(C129,'[2]Acha Air Sales Price List'!$B$1:$D$65536,3,FALSE)</f>
        <v>PVD plated surgical steel clip-on nose hoop,18g(1mm),diameter 5/16" - 3/8" (8mm - 10mm)</v>
      </c>
      <c r="G129" s="21">
        <f>ROUND(IF(ISBLANK(C129),0,VLOOKUP(C129,'[2]Acha Air Sales Price List'!$B$1:$X$65536,12,FALSE)*$L$14),2)</f>
        <v>19.329999999999998</v>
      </c>
      <c r="H129" s="22">
        <f t="shared" si="2"/>
        <v>38.659999999999997</v>
      </c>
      <c r="I129" s="14"/>
    </row>
    <row r="130" spans="1:9" ht="35.1" customHeight="1">
      <c r="A130" s="13"/>
      <c r="B130" s="1">
        <v>2</v>
      </c>
      <c r="C130" s="36" t="s">
        <v>121</v>
      </c>
      <c r="D130" s="138" t="s">
        <v>125</v>
      </c>
      <c r="E130" s="139"/>
      <c r="F130" s="43" t="str">
        <f>VLOOKUP(C130,'[2]Acha Air Sales Price List'!$B$1:$D$65536,3,FALSE)</f>
        <v>PVD plated surgical steel clip-on nose hoop,18g(1mm),diameter 5/16" - 3/8" (8mm - 10mm)</v>
      </c>
      <c r="G130" s="21">
        <f>ROUND(IF(ISBLANK(C130),0,VLOOKUP(C130,'[2]Acha Air Sales Price List'!$B$1:$X$65536,12,FALSE)*$L$14),2)</f>
        <v>19.329999999999998</v>
      </c>
      <c r="H130" s="22">
        <f t="shared" si="2"/>
        <v>38.659999999999997</v>
      </c>
      <c r="I130" s="14"/>
    </row>
    <row r="131" spans="1:9" ht="35.1" customHeight="1">
      <c r="A131" s="13"/>
      <c r="B131" s="1">
        <v>2</v>
      </c>
      <c r="C131" s="36" t="s">
        <v>121</v>
      </c>
      <c r="D131" s="138" t="s">
        <v>129</v>
      </c>
      <c r="E131" s="139"/>
      <c r="F131" s="43" t="str">
        <f>VLOOKUP(C131,'[2]Acha Air Sales Price List'!$B$1:$D$65536,3,FALSE)</f>
        <v>PVD plated surgical steel clip-on nose hoop,18g(1mm),diameter 5/16" - 3/8" (8mm - 10mm)</v>
      </c>
      <c r="G131" s="21">
        <f>ROUND(IF(ISBLANK(C131),0,VLOOKUP(C131,'[2]Acha Air Sales Price List'!$B$1:$X$65536,12,FALSE)*$L$14),2)</f>
        <v>19.329999999999998</v>
      </c>
      <c r="H131" s="22">
        <f t="shared" si="2"/>
        <v>38.659999999999997</v>
      </c>
      <c r="I131" s="14"/>
    </row>
    <row r="132" spans="1:9" ht="35.1" customHeight="1">
      <c r="A132" s="13"/>
      <c r="B132" s="1">
        <v>2</v>
      </c>
      <c r="C132" s="36" t="s">
        <v>121</v>
      </c>
      <c r="D132" s="138" t="s">
        <v>126</v>
      </c>
      <c r="E132" s="139"/>
      <c r="F132" s="43" t="str">
        <f>VLOOKUP(C132,'[2]Acha Air Sales Price List'!$B$1:$D$65536,3,FALSE)</f>
        <v>PVD plated surgical steel clip-on nose hoop,18g(1mm),diameter 5/16" - 3/8" (8mm - 10mm)</v>
      </c>
      <c r="G132" s="21">
        <f>ROUND(IF(ISBLANK(C132),0,VLOOKUP(C132,'[2]Acha Air Sales Price List'!$B$1:$X$65536,12,FALSE)*$L$14),2)</f>
        <v>19.329999999999998</v>
      </c>
      <c r="H132" s="22">
        <f t="shared" si="2"/>
        <v>38.659999999999997</v>
      </c>
      <c r="I132" s="14"/>
    </row>
    <row r="133" spans="1:9" ht="35.1" customHeight="1">
      <c r="A133" s="13"/>
      <c r="B133" s="1">
        <v>2</v>
      </c>
      <c r="C133" s="36" t="s">
        <v>121</v>
      </c>
      <c r="D133" s="138" t="s">
        <v>127</v>
      </c>
      <c r="E133" s="139"/>
      <c r="F133" s="43" t="str">
        <f>VLOOKUP(C133,'[2]Acha Air Sales Price List'!$B$1:$D$65536,3,FALSE)</f>
        <v>PVD plated surgical steel clip-on nose hoop,18g(1mm),diameter 5/16" - 3/8" (8mm - 10mm)</v>
      </c>
      <c r="G133" s="21">
        <f>ROUND(IF(ISBLANK(C133),0,VLOOKUP(C133,'[2]Acha Air Sales Price List'!$B$1:$X$65536,12,FALSE)*$L$14),2)</f>
        <v>19.329999999999998</v>
      </c>
      <c r="H133" s="22">
        <f t="shared" si="2"/>
        <v>38.659999999999997</v>
      </c>
      <c r="I133" s="14"/>
    </row>
    <row r="134" spans="1:9" ht="35.1" customHeight="1">
      <c r="A134" s="13"/>
      <c r="B134" s="1">
        <v>2</v>
      </c>
      <c r="C134" s="36" t="s">
        <v>121</v>
      </c>
      <c r="D134" s="138" t="s">
        <v>128</v>
      </c>
      <c r="E134" s="139"/>
      <c r="F134" s="43" t="str">
        <f>VLOOKUP(C134,'[2]Acha Air Sales Price List'!$B$1:$D$65536,3,FALSE)</f>
        <v>PVD plated surgical steel clip-on nose hoop,18g(1mm),diameter 5/16" - 3/8" (8mm - 10mm)</v>
      </c>
      <c r="G134" s="21">
        <f>ROUND(IF(ISBLANK(C134),0,VLOOKUP(C134,'[2]Acha Air Sales Price List'!$B$1:$X$65536,12,FALSE)*$L$14),2)</f>
        <v>19.329999999999998</v>
      </c>
      <c r="H134" s="22">
        <f t="shared" si="2"/>
        <v>38.659999999999997</v>
      </c>
      <c r="I134" s="14"/>
    </row>
    <row r="135" spans="1:9" ht="35.1" customHeight="1">
      <c r="A135" s="13"/>
      <c r="B135" s="1">
        <v>3</v>
      </c>
      <c r="C135" s="36" t="s">
        <v>130</v>
      </c>
      <c r="D135" s="138" t="s">
        <v>122</v>
      </c>
      <c r="E135" s="139"/>
      <c r="F135" s="43" t="str">
        <f>VLOOKUP(C135,'[2]Acha Air Sales Price List'!$B$1:$D$65536,3,FALSE)</f>
        <v>PVD plated surgical steel banana, 14g (1.6mm) with two 4mm balls - length 1/4" to 1/2" (6mm - 12mm)</v>
      </c>
      <c r="G135" s="21">
        <f>ROUND(IF(ISBLANK(C135),0,VLOOKUP(C135,'[2]Acha Air Sales Price List'!$B$1:$X$65536,12,FALSE)*$L$14),2)</f>
        <v>21.12</v>
      </c>
      <c r="H135" s="22">
        <f t="shared" si="2"/>
        <v>63.36</v>
      </c>
      <c r="I135" s="14"/>
    </row>
    <row r="136" spans="1:9" ht="35.1" customHeight="1">
      <c r="A136" s="13"/>
      <c r="B136" s="1">
        <v>3</v>
      </c>
      <c r="C136" s="36" t="s">
        <v>130</v>
      </c>
      <c r="D136" s="138" t="s">
        <v>123</v>
      </c>
      <c r="E136" s="139"/>
      <c r="F136" s="43" t="str">
        <f>VLOOKUP(C136,'[2]Acha Air Sales Price List'!$B$1:$D$65536,3,FALSE)</f>
        <v>PVD plated surgical steel banana, 14g (1.6mm) with two 4mm balls - length 1/4" to 1/2" (6mm - 12mm)</v>
      </c>
      <c r="G136" s="21">
        <f>ROUND(IF(ISBLANK(C136),0,VLOOKUP(C136,'[2]Acha Air Sales Price List'!$B$1:$X$65536,12,FALSE)*$L$14),2)</f>
        <v>21.12</v>
      </c>
      <c r="H136" s="22">
        <f t="shared" si="2"/>
        <v>63.36</v>
      </c>
      <c r="I136" s="14"/>
    </row>
    <row r="137" spans="1:9" ht="35.1" customHeight="1">
      <c r="A137" s="13"/>
      <c r="B137" s="1">
        <v>3</v>
      </c>
      <c r="C137" s="36" t="s">
        <v>130</v>
      </c>
      <c r="D137" s="138" t="s">
        <v>124</v>
      </c>
      <c r="E137" s="139"/>
      <c r="F137" s="43" t="str">
        <f>VLOOKUP(C137,'[2]Acha Air Sales Price List'!$B$1:$D$65536,3,FALSE)</f>
        <v>PVD plated surgical steel banana, 14g (1.6mm) with two 4mm balls - length 1/4" to 1/2" (6mm - 12mm)</v>
      </c>
      <c r="G137" s="21">
        <f>ROUND(IF(ISBLANK(C137),0,VLOOKUP(C137,'[2]Acha Air Sales Price List'!$B$1:$X$65536,12,FALSE)*$L$14),2)</f>
        <v>21.12</v>
      </c>
      <c r="H137" s="22">
        <f t="shared" si="2"/>
        <v>63.36</v>
      </c>
      <c r="I137" s="14"/>
    </row>
    <row r="138" spans="1:9" ht="35.1" customHeight="1">
      <c r="A138" s="13"/>
      <c r="B138" s="1">
        <v>3</v>
      </c>
      <c r="C138" s="36" t="s">
        <v>130</v>
      </c>
      <c r="D138" s="138" t="s">
        <v>129</v>
      </c>
      <c r="E138" s="139"/>
      <c r="F138" s="43" t="str">
        <f>VLOOKUP(C138,'[2]Acha Air Sales Price List'!$B$1:$D$65536,3,FALSE)</f>
        <v>PVD plated surgical steel banana, 14g (1.6mm) with two 4mm balls - length 1/4" to 1/2" (6mm - 12mm)</v>
      </c>
      <c r="G138" s="21">
        <f>ROUND(IF(ISBLANK(C138),0,VLOOKUP(C138,'[2]Acha Air Sales Price List'!$B$1:$X$65536,12,FALSE)*$L$14),2)</f>
        <v>21.12</v>
      </c>
      <c r="H138" s="22">
        <f t="shared" si="2"/>
        <v>63.36</v>
      </c>
      <c r="I138" s="14"/>
    </row>
    <row r="139" spans="1:9" ht="35.1" customHeight="1">
      <c r="A139" s="13"/>
      <c r="B139" s="1">
        <v>3</v>
      </c>
      <c r="C139" s="36" t="s">
        <v>130</v>
      </c>
      <c r="D139" s="138" t="s">
        <v>126</v>
      </c>
      <c r="E139" s="139"/>
      <c r="F139" s="43" t="str">
        <f>VLOOKUP(C139,'[2]Acha Air Sales Price List'!$B$1:$D$65536,3,FALSE)</f>
        <v>PVD plated surgical steel banana, 14g (1.6mm) with two 4mm balls - length 1/4" to 1/2" (6mm - 12mm)</v>
      </c>
      <c r="G139" s="21">
        <f>ROUND(IF(ISBLANK(C139),0,VLOOKUP(C139,'[2]Acha Air Sales Price List'!$B$1:$X$65536,12,FALSE)*$L$14),2)</f>
        <v>21.12</v>
      </c>
      <c r="H139" s="22">
        <f t="shared" si="2"/>
        <v>63.36</v>
      </c>
      <c r="I139" s="14"/>
    </row>
    <row r="140" spans="1:9" ht="35.1" customHeight="1">
      <c r="A140" s="13"/>
      <c r="B140" s="1">
        <v>3</v>
      </c>
      <c r="C140" s="36" t="s">
        <v>130</v>
      </c>
      <c r="D140" s="138" t="s">
        <v>127</v>
      </c>
      <c r="E140" s="139"/>
      <c r="F140" s="43" t="str">
        <f>VLOOKUP(C140,'[2]Acha Air Sales Price List'!$B$1:$D$65536,3,FALSE)</f>
        <v>PVD plated surgical steel banana, 14g (1.6mm) with two 4mm balls - length 1/4" to 1/2" (6mm - 12mm)</v>
      </c>
      <c r="G140" s="21">
        <f>ROUND(IF(ISBLANK(C140),0,VLOOKUP(C140,'[2]Acha Air Sales Price List'!$B$1:$X$65536,12,FALSE)*$L$14),2)</f>
        <v>21.12</v>
      </c>
      <c r="H140" s="22">
        <f t="shared" si="2"/>
        <v>63.36</v>
      </c>
      <c r="I140" s="14"/>
    </row>
    <row r="141" spans="1:9" ht="35.1" customHeight="1">
      <c r="A141" s="13"/>
      <c r="B141" s="1">
        <v>3</v>
      </c>
      <c r="C141" s="36" t="s">
        <v>130</v>
      </c>
      <c r="D141" s="138" t="s">
        <v>131</v>
      </c>
      <c r="E141" s="139"/>
      <c r="F141" s="43" t="str">
        <f>VLOOKUP(C141,'[2]Acha Air Sales Price List'!$B$1:$D$65536,3,FALSE)</f>
        <v>PVD plated surgical steel banana, 14g (1.6mm) with two 4mm balls - length 1/4" to 1/2" (6mm - 12mm)</v>
      </c>
      <c r="G141" s="21">
        <f>ROUND(IF(ISBLANK(C141),0,VLOOKUP(C141,'[2]Acha Air Sales Price List'!$B$1:$X$65536,12,FALSE)*$L$14),2)</f>
        <v>21.12</v>
      </c>
      <c r="H141" s="22">
        <f t="shared" si="2"/>
        <v>63.36</v>
      </c>
      <c r="I141" s="14"/>
    </row>
    <row r="142" spans="1:9" ht="35.1" customHeight="1">
      <c r="A142" s="13"/>
      <c r="B142" s="1">
        <v>3</v>
      </c>
      <c r="C142" s="36" t="s">
        <v>130</v>
      </c>
      <c r="D142" s="138" t="s">
        <v>132</v>
      </c>
      <c r="E142" s="139"/>
      <c r="F142" s="43" t="str">
        <f>VLOOKUP(C142,'[2]Acha Air Sales Price List'!$B$1:$D$65536,3,FALSE)</f>
        <v>PVD plated surgical steel banana, 14g (1.6mm) with two 4mm balls - length 1/4" to 1/2" (6mm - 12mm)</v>
      </c>
      <c r="G142" s="21">
        <f>ROUND(IF(ISBLANK(C142),0,VLOOKUP(C142,'[2]Acha Air Sales Price List'!$B$1:$X$65536,12,FALSE)*$L$14),2)</f>
        <v>21.12</v>
      </c>
      <c r="H142" s="22">
        <f t="shared" si="2"/>
        <v>63.36</v>
      </c>
      <c r="I142" s="14"/>
    </row>
    <row r="143" spans="1:9" ht="35.1" customHeight="1">
      <c r="A143" s="13"/>
      <c r="B143" s="1">
        <v>3</v>
      </c>
      <c r="C143" s="36" t="s">
        <v>130</v>
      </c>
      <c r="D143" s="138" t="s">
        <v>133</v>
      </c>
      <c r="E143" s="139"/>
      <c r="F143" s="43" t="str">
        <f>VLOOKUP(C143,'[2]Acha Air Sales Price List'!$B$1:$D$65536,3,FALSE)</f>
        <v>PVD plated surgical steel banana, 14g (1.6mm) with two 4mm balls - length 1/4" to 1/2" (6mm - 12mm)</v>
      </c>
      <c r="G143" s="21">
        <f>ROUND(IF(ISBLANK(C143),0,VLOOKUP(C143,'[2]Acha Air Sales Price List'!$B$1:$X$65536,12,FALSE)*$L$14),2)</f>
        <v>21.12</v>
      </c>
      <c r="H143" s="22">
        <f t="shared" si="2"/>
        <v>63.36</v>
      </c>
      <c r="I143" s="14"/>
    </row>
    <row r="144" spans="1:9" ht="35.1" customHeight="1">
      <c r="A144" s="13"/>
      <c r="B144" s="1">
        <v>1</v>
      </c>
      <c r="C144" s="36" t="s">
        <v>134</v>
      </c>
      <c r="D144" s="138" t="s">
        <v>127</v>
      </c>
      <c r="E144" s="139"/>
      <c r="F144" s="43" t="str">
        <f>VLOOKUP(C144,'[2]Acha Air Sales Price List'!$B$1:$D$65536,3,FALSE)</f>
        <v>Pack of 10 PVD plated steel curved bar posts for bananas - 1.6mm threading (14g), 3/8'' long ”body jewelry parts”</v>
      </c>
      <c r="G144" s="21">
        <f>ROUND(IF(ISBLANK(C144),0,VLOOKUP(C144,'[2]Acha Air Sales Price List'!$B$1:$X$65536,12,FALSE)*$L$14),2)</f>
        <v>108.09</v>
      </c>
      <c r="H144" s="22">
        <f t="shared" si="2"/>
        <v>108.09</v>
      </c>
      <c r="I144" s="14"/>
    </row>
    <row r="145" spans="1:9" ht="35.1" customHeight="1">
      <c r="A145" s="13"/>
      <c r="B145" s="1">
        <v>1</v>
      </c>
      <c r="C145" s="36" t="s">
        <v>134</v>
      </c>
      <c r="D145" s="138" t="s">
        <v>128</v>
      </c>
      <c r="E145" s="139"/>
      <c r="F145" s="43" t="str">
        <f>VLOOKUP(C145,'[2]Acha Air Sales Price List'!$B$1:$D$65536,3,FALSE)</f>
        <v>Pack of 10 PVD plated steel curved bar posts for bananas - 1.6mm threading (14g), 3/8'' long ”body jewelry parts”</v>
      </c>
      <c r="G145" s="21">
        <f>ROUND(IF(ISBLANK(C145),0,VLOOKUP(C145,'[2]Acha Air Sales Price List'!$B$1:$X$65536,12,FALSE)*$L$14),2)</f>
        <v>108.09</v>
      </c>
      <c r="H145" s="22">
        <f t="shared" si="2"/>
        <v>108.09</v>
      </c>
      <c r="I145" s="14"/>
    </row>
    <row r="146" spans="1:9" ht="35.1" customHeight="1">
      <c r="A146" s="13"/>
      <c r="B146" s="1">
        <v>0.5</v>
      </c>
      <c r="C146" s="36" t="s">
        <v>134</v>
      </c>
      <c r="D146" s="138" t="s">
        <v>126</v>
      </c>
      <c r="E146" s="139"/>
      <c r="F146" s="43" t="str">
        <f>VLOOKUP(C146,'[2]Acha Air Sales Price List'!$B$1:$D$65536,3,FALSE)</f>
        <v>Pack of 10 PVD plated steel curved bar posts for bananas - 1.6mm threading (14g), 3/8'' long ”body jewelry parts”</v>
      </c>
      <c r="G146" s="21">
        <f>ROUND(IF(ISBLANK(C146),0,VLOOKUP(C146,'[2]Acha Air Sales Price List'!$B$1:$X$65536,12,FALSE)*$L$14),2)</f>
        <v>108.09</v>
      </c>
      <c r="H146" s="22">
        <f t="shared" si="2"/>
        <v>54.045000000000002</v>
      </c>
      <c r="I146" s="14"/>
    </row>
    <row r="147" spans="1:9" ht="35.1" customHeight="1">
      <c r="A147" s="13"/>
      <c r="B147" s="1">
        <v>1</v>
      </c>
      <c r="C147" s="36" t="s">
        <v>135</v>
      </c>
      <c r="D147" s="138" t="s">
        <v>136</v>
      </c>
      <c r="E147" s="139"/>
      <c r="F147" s="43" t="str">
        <f>VLOOKUP(C147,'[2]Acha Air Sales Price List'!$B$1:$D$65536,3,FALSE)</f>
        <v>Pack of 10 PVD plated steel cones - 3mm * 1.6mm threading (14g)</v>
      </c>
      <c r="G147" s="21">
        <f>ROUND(IF(ISBLANK(C147),0,VLOOKUP(C147,'[2]Acha Air Sales Price List'!$B$1:$X$65536,12,FALSE)*$L$14),2)</f>
        <v>69.430000000000007</v>
      </c>
      <c r="H147" s="22">
        <f t="shared" si="2"/>
        <v>69.430000000000007</v>
      </c>
      <c r="I147" s="14"/>
    </row>
    <row r="148" spans="1:9" ht="35.1" customHeight="1">
      <c r="A148" s="13"/>
      <c r="B148" s="1">
        <v>1</v>
      </c>
      <c r="C148" s="36" t="s">
        <v>135</v>
      </c>
      <c r="D148" s="138" t="s">
        <v>137</v>
      </c>
      <c r="E148" s="139"/>
      <c r="F148" s="43" t="str">
        <f>VLOOKUP(C148,'[2]Acha Air Sales Price List'!$B$1:$D$65536,3,FALSE)</f>
        <v>Pack of 10 PVD plated steel cones - 3mm * 1.6mm threading (14g)</v>
      </c>
      <c r="G148" s="21">
        <f>ROUND(IF(ISBLANK(C148),0,VLOOKUP(C148,'[2]Acha Air Sales Price List'!$B$1:$X$65536,12,FALSE)*$L$14),2)</f>
        <v>69.430000000000007</v>
      </c>
      <c r="H148" s="22">
        <f t="shared" ref="H148:H176" si="3">ROUND(IF(ISNUMBER(B148), G148*B148, 0),5)</f>
        <v>69.430000000000007</v>
      </c>
      <c r="I148" s="14"/>
    </row>
    <row r="149" spans="1:9" ht="35.1" customHeight="1">
      <c r="A149" s="13"/>
      <c r="B149" s="1">
        <v>1</v>
      </c>
      <c r="C149" s="36" t="s">
        <v>138</v>
      </c>
      <c r="D149" s="138" t="s">
        <v>139</v>
      </c>
      <c r="E149" s="139"/>
      <c r="F149" s="43" t="str">
        <f>VLOOKUP(C149,'[2]Acha Air Sales Price List'!$B$1:$D$65536,3,FALSE)</f>
        <v>Pack of 10 PVD plated steel cones - 2mm * 1.2mm threading (16g)</v>
      </c>
      <c r="G149" s="21">
        <f>ROUND(IF(ISBLANK(C149),0,VLOOKUP(C149,'[2]Acha Air Sales Price List'!$B$1:$X$65536,12,FALSE)*$L$14),2)</f>
        <v>91.98</v>
      </c>
      <c r="H149" s="22">
        <f t="shared" si="3"/>
        <v>91.98</v>
      </c>
      <c r="I149" s="14"/>
    </row>
    <row r="150" spans="1:9" ht="35.1" customHeight="1">
      <c r="A150" s="13"/>
      <c r="B150" s="1">
        <v>1</v>
      </c>
      <c r="C150" s="36" t="s">
        <v>138</v>
      </c>
      <c r="D150" s="138" t="s">
        <v>137</v>
      </c>
      <c r="E150" s="139"/>
      <c r="F150" s="43" t="str">
        <f>VLOOKUP(C150,'[2]Acha Air Sales Price List'!$B$1:$D$65536,3,FALSE)</f>
        <v>Pack of 10 PVD plated steel cones - 2mm * 1.2mm threading (16g)</v>
      </c>
      <c r="G150" s="21">
        <f>ROUND(IF(ISBLANK(C150),0,VLOOKUP(C150,'[2]Acha Air Sales Price List'!$B$1:$X$65536,12,FALSE)*$L$14),2)</f>
        <v>91.98</v>
      </c>
      <c r="H150" s="22">
        <f t="shared" si="3"/>
        <v>91.98</v>
      </c>
      <c r="I150" s="14"/>
    </row>
    <row r="151" spans="1:9" ht="35.1" customHeight="1">
      <c r="A151" s="13"/>
      <c r="B151" s="1">
        <v>1</v>
      </c>
      <c r="C151" s="36" t="s">
        <v>138</v>
      </c>
      <c r="D151" s="138" t="s">
        <v>136</v>
      </c>
      <c r="E151" s="139"/>
      <c r="F151" s="43" t="str">
        <f>VLOOKUP(C151,'[2]Acha Air Sales Price List'!$B$1:$D$65536,3,FALSE)</f>
        <v>Pack of 10 PVD plated steel cones - 2mm * 1.2mm threading (16g)</v>
      </c>
      <c r="G151" s="21">
        <f>ROUND(IF(ISBLANK(C151),0,VLOOKUP(C151,'[2]Acha Air Sales Price List'!$B$1:$X$65536,12,FALSE)*$L$14),2)</f>
        <v>91.98</v>
      </c>
      <c r="H151" s="22">
        <f t="shared" si="3"/>
        <v>91.98</v>
      </c>
      <c r="I151" s="14"/>
    </row>
    <row r="152" spans="1:9" ht="35.1" customHeight="1">
      <c r="A152" s="13"/>
      <c r="B152" s="1">
        <v>1</v>
      </c>
      <c r="C152" s="36" t="s">
        <v>138</v>
      </c>
      <c r="D152" s="138" t="s">
        <v>140</v>
      </c>
      <c r="E152" s="139"/>
      <c r="F152" s="43" t="str">
        <f>VLOOKUP(C152,'[2]Acha Air Sales Price List'!$B$1:$D$65536,3,FALSE)</f>
        <v>Pack of 10 PVD plated steel cones - 2mm * 1.2mm threading (16g)</v>
      </c>
      <c r="G152" s="21">
        <f>ROUND(IF(ISBLANK(C152),0,VLOOKUP(C152,'[2]Acha Air Sales Price List'!$B$1:$X$65536,12,FALSE)*$L$14),2)</f>
        <v>91.98</v>
      </c>
      <c r="H152" s="22">
        <f t="shared" si="3"/>
        <v>91.98</v>
      </c>
      <c r="I152" s="14"/>
    </row>
    <row r="153" spans="1:9" ht="35.1" customHeight="1">
      <c r="A153" s="13"/>
      <c r="B153" s="1">
        <v>4</v>
      </c>
      <c r="C153" s="36" t="s">
        <v>145</v>
      </c>
      <c r="D153" s="138" t="s">
        <v>63</v>
      </c>
      <c r="E153" s="139"/>
      <c r="F153" s="43" t="str">
        <f>VLOOKUP(C153,'[2]Acha Air Sales Price List'!$B$1:$D$65536,3,FALSE)</f>
        <v>Stainless steel engravable thin band ring</v>
      </c>
      <c r="G153" s="21">
        <f>ROUND(IF(ISBLANK(C153),0,VLOOKUP(C153,'[2]Acha Air Sales Price List'!$B$1:$X$65536,12,FALSE)*$L$14),2)</f>
        <v>35.43</v>
      </c>
      <c r="H153" s="22">
        <f t="shared" si="3"/>
        <v>141.72</v>
      </c>
      <c r="I153" s="14"/>
    </row>
    <row r="154" spans="1:9" ht="35.1" customHeight="1">
      <c r="A154" s="13"/>
      <c r="B154" s="1">
        <v>3</v>
      </c>
      <c r="C154" s="38" t="s">
        <v>145</v>
      </c>
      <c r="D154" s="138" t="s">
        <v>68</v>
      </c>
      <c r="E154" s="139"/>
      <c r="F154" s="43" t="str">
        <f>VLOOKUP(C154,'[2]Acha Air Sales Price List'!$B$1:$D$65536,3,FALSE)</f>
        <v>Stainless steel engravable thin band ring</v>
      </c>
      <c r="G154" s="21">
        <f>ROUND(IF(ISBLANK(C154),0,VLOOKUP(C154,'[2]Acha Air Sales Price List'!$B$1:$X$65536,12,FALSE)*$L$14),2)</f>
        <v>35.43</v>
      </c>
      <c r="H154" s="22">
        <f t="shared" si="3"/>
        <v>106.29</v>
      </c>
      <c r="I154" s="14"/>
    </row>
    <row r="155" spans="1:9" ht="35.1" customHeight="1">
      <c r="A155" s="13"/>
      <c r="B155" s="1">
        <v>3</v>
      </c>
      <c r="C155" s="38" t="s">
        <v>145</v>
      </c>
      <c r="D155" s="138" t="s">
        <v>61</v>
      </c>
      <c r="E155" s="139"/>
      <c r="F155" s="43" t="str">
        <f>VLOOKUP(C155,'[2]Acha Air Sales Price List'!$B$1:$D$65536,3,FALSE)</f>
        <v>Stainless steel engravable thin band ring</v>
      </c>
      <c r="G155" s="21">
        <f>ROUND(IF(ISBLANK(C155),0,VLOOKUP(C155,'[2]Acha Air Sales Price List'!$B$1:$X$65536,12,FALSE)*$L$14),2)</f>
        <v>35.43</v>
      </c>
      <c r="H155" s="22">
        <f t="shared" si="3"/>
        <v>106.29</v>
      </c>
      <c r="I155" s="14"/>
    </row>
    <row r="156" spans="1:9" ht="35.1" customHeight="1">
      <c r="A156" s="13"/>
      <c r="B156" s="1">
        <v>3</v>
      </c>
      <c r="C156" s="38" t="s">
        <v>145</v>
      </c>
      <c r="D156" s="138" t="s">
        <v>58</v>
      </c>
      <c r="E156" s="139"/>
      <c r="F156" s="43" t="str">
        <f>VLOOKUP(C156,'[2]Acha Air Sales Price List'!$B$1:$D$65536,3,FALSE)</f>
        <v>Stainless steel engravable thin band ring</v>
      </c>
      <c r="G156" s="21">
        <f>ROUND(IF(ISBLANK(C156),0,VLOOKUP(C156,'[2]Acha Air Sales Price List'!$B$1:$X$65536,12,FALSE)*$L$14),2)</f>
        <v>35.43</v>
      </c>
      <c r="H156" s="22">
        <f t="shared" si="3"/>
        <v>106.29</v>
      </c>
      <c r="I156" s="14"/>
    </row>
    <row r="157" spans="1:9" ht="35.1" customHeight="1">
      <c r="A157" s="13"/>
      <c r="B157" s="1">
        <v>3</v>
      </c>
      <c r="C157" s="38" t="s">
        <v>145</v>
      </c>
      <c r="D157" s="138" t="s">
        <v>62</v>
      </c>
      <c r="E157" s="139"/>
      <c r="F157" s="43" t="str">
        <f>VLOOKUP(C157,'[2]Acha Air Sales Price List'!$B$1:$D$65536,3,FALSE)</f>
        <v>Stainless steel engravable thin band ring</v>
      </c>
      <c r="G157" s="21">
        <f>ROUND(IF(ISBLANK(C157),0,VLOOKUP(C157,'[2]Acha Air Sales Price List'!$B$1:$X$65536,12,FALSE)*$L$14),2)</f>
        <v>35.43</v>
      </c>
      <c r="H157" s="22">
        <f t="shared" si="3"/>
        <v>106.29</v>
      </c>
      <c r="I157" s="14"/>
    </row>
    <row r="158" spans="1:9" ht="12.4" hidden="1" customHeight="1">
      <c r="A158" s="13"/>
      <c r="B158" s="1"/>
      <c r="C158" s="36"/>
      <c r="D158" s="138"/>
      <c r="E158" s="139"/>
      <c r="F158" s="43" t="str">
        <f>VLOOKUP(C158,'[2]Acha Air Sales Price List'!$B$1:$D$65536,3,FALSE)</f>
        <v>first line keep open</v>
      </c>
      <c r="G158" s="21">
        <f>ROUND(IF(ISBLANK(C158),0,VLOOKUP(C158,'[2]Acha Air Sales Price List'!$B$1:$X$65536,12,FALSE)*$L$14),2)</f>
        <v>0</v>
      </c>
      <c r="H158" s="22">
        <f t="shared" si="3"/>
        <v>0</v>
      </c>
      <c r="I158" s="14"/>
    </row>
    <row r="159" spans="1:9" ht="12.4" hidden="1" customHeight="1">
      <c r="A159" s="13"/>
      <c r="B159" s="1"/>
      <c r="C159" s="36"/>
      <c r="D159" s="138"/>
      <c r="E159" s="139"/>
      <c r="F159" s="43" t="str">
        <f>VLOOKUP(C159,'[2]Acha Air Sales Price List'!$B$1:$D$65536,3,FALSE)</f>
        <v>first line keep open</v>
      </c>
      <c r="G159" s="21">
        <f>ROUND(IF(ISBLANK(C159),0,VLOOKUP(C159,'[2]Acha Air Sales Price List'!$B$1:$X$65536,12,FALSE)*$L$14),2)</f>
        <v>0</v>
      </c>
      <c r="H159" s="22">
        <f t="shared" si="3"/>
        <v>0</v>
      </c>
      <c r="I159" s="14"/>
    </row>
    <row r="160" spans="1:9" ht="12.4" hidden="1" customHeight="1">
      <c r="A160" s="13"/>
      <c r="B160" s="1"/>
      <c r="C160" s="36"/>
      <c r="D160" s="138"/>
      <c r="E160" s="139"/>
      <c r="F160" s="43" t="str">
        <f>VLOOKUP(C160,'[2]Acha Air Sales Price List'!$B$1:$D$65536,3,FALSE)</f>
        <v>first line keep open</v>
      </c>
      <c r="G160" s="21">
        <f>ROUND(IF(ISBLANK(C160),0,VLOOKUP(C160,'[2]Acha Air Sales Price List'!$B$1:$X$65536,12,FALSE)*$L$14),2)</f>
        <v>0</v>
      </c>
      <c r="H160" s="22">
        <f t="shared" si="3"/>
        <v>0</v>
      </c>
      <c r="I160" s="14"/>
    </row>
    <row r="161" spans="1:9" ht="12.4" hidden="1" customHeight="1">
      <c r="A161" s="13"/>
      <c r="B161" s="1"/>
      <c r="C161" s="36"/>
      <c r="D161" s="138"/>
      <c r="E161" s="139"/>
      <c r="F161" s="43" t="str">
        <f>VLOOKUP(C161,'[2]Acha Air Sales Price List'!$B$1:$D$65536,3,FALSE)</f>
        <v>first line keep open</v>
      </c>
      <c r="G161" s="21">
        <f>ROUND(IF(ISBLANK(C161),0,VLOOKUP(C161,'[2]Acha Air Sales Price List'!$B$1:$X$65536,12,FALSE)*$L$14),2)</f>
        <v>0</v>
      </c>
      <c r="H161" s="22">
        <f t="shared" si="3"/>
        <v>0</v>
      </c>
      <c r="I161" s="14"/>
    </row>
    <row r="162" spans="1:9" ht="12.4" hidden="1" customHeight="1">
      <c r="A162" s="13"/>
      <c r="B162" s="1"/>
      <c r="C162" s="36"/>
      <c r="D162" s="138"/>
      <c r="E162" s="139"/>
      <c r="F162" s="43" t="str">
        <f>VLOOKUP(C162,'[2]Acha Air Sales Price List'!$B$1:$D$65536,3,FALSE)</f>
        <v>first line keep open</v>
      </c>
      <c r="G162" s="21">
        <f>ROUND(IF(ISBLANK(C162),0,VLOOKUP(C162,'[2]Acha Air Sales Price List'!$B$1:$X$65536,12,FALSE)*$L$14),2)</f>
        <v>0</v>
      </c>
      <c r="H162" s="22">
        <f t="shared" si="3"/>
        <v>0</v>
      </c>
      <c r="I162" s="14"/>
    </row>
    <row r="163" spans="1:9" ht="12.4" hidden="1" customHeight="1">
      <c r="A163" s="13"/>
      <c r="B163" s="1"/>
      <c r="C163" s="36"/>
      <c r="D163" s="138"/>
      <c r="E163" s="139"/>
      <c r="F163" s="43" t="str">
        <f>VLOOKUP(C163,'[2]Acha Air Sales Price List'!$B$1:$D$65536,3,FALSE)</f>
        <v>first line keep open</v>
      </c>
      <c r="G163" s="21">
        <f>ROUND(IF(ISBLANK(C163),0,VLOOKUP(C163,'[2]Acha Air Sales Price List'!$B$1:$X$65536,12,FALSE)*$L$14),2)</f>
        <v>0</v>
      </c>
      <c r="H163" s="22">
        <f t="shared" si="3"/>
        <v>0</v>
      </c>
      <c r="I163" s="14"/>
    </row>
    <row r="164" spans="1:9" ht="12.4" hidden="1" customHeight="1">
      <c r="A164" s="13"/>
      <c r="B164" s="1"/>
      <c r="C164" s="36"/>
      <c r="D164" s="138"/>
      <c r="E164" s="139"/>
      <c r="F164" s="43" t="str">
        <f>VLOOKUP(C164,'[2]Acha Air Sales Price List'!$B$1:$D$65536,3,FALSE)</f>
        <v>first line keep open</v>
      </c>
      <c r="G164" s="21">
        <f>ROUND(IF(ISBLANK(C164),0,VLOOKUP(C164,'[2]Acha Air Sales Price List'!$B$1:$X$65536,12,FALSE)*$L$14),2)</f>
        <v>0</v>
      </c>
      <c r="H164" s="22">
        <f t="shared" si="3"/>
        <v>0</v>
      </c>
      <c r="I164" s="14"/>
    </row>
    <row r="165" spans="1:9" ht="12.4" hidden="1" customHeight="1">
      <c r="A165" s="13"/>
      <c r="B165" s="1"/>
      <c r="C165" s="36"/>
      <c r="D165" s="138"/>
      <c r="E165" s="139"/>
      <c r="F165" s="43" t="str">
        <f>VLOOKUP(C165,'[2]Acha Air Sales Price List'!$B$1:$D$65536,3,FALSE)</f>
        <v>first line keep open</v>
      </c>
      <c r="G165" s="21">
        <f>ROUND(IF(ISBLANK(C165),0,VLOOKUP(C165,'[2]Acha Air Sales Price List'!$B$1:$X$65536,12,FALSE)*$L$14),2)</f>
        <v>0</v>
      </c>
      <c r="H165" s="22">
        <f t="shared" si="3"/>
        <v>0</v>
      </c>
      <c r="I165" s="14"/>
    </row>
    <row r="166" spans="1:9" ht="12.4" hidden="1" customHeight="1">
      <c r="A166" s="13"/>
      <c r="B166" s="1"/>
      <c r="C166" s="36"/>
      <c r="D166" s="138"/>
      <c r="E166" s="139"/>
      <c r="F166" s="43" t="str">
        <f>VLOOKUP(C166,'[2]Acha Air Sales Price List'!$B$1:$D$65536,3,FALSE)</f>
        <v>first line keep open</v>
      </c>
      <c r="G166" s="21">
        <f>ROUND(IF(ISBLANK(C166),0,VLOOKUP(C166,'[2]Acha Air Sales Price List'!$B$1:$X$65536,12,FALSE)*$L$14),2)</f>
        <v>0</v>
      </c>
      <c r="H166" s="22">
        <f t="shared" si="3"/>
        <v>0</v>
      </c>
      <c r="I166" s="14"/>
    </row>
    <row r="167" spans="1:9" ht="12.4" hidden="1" customHeight="1">
      <c r="A167" s="13"/>
      <c r="B167" s="1"/>
      <c r="C167" s="36"/>
      <c r="D167" s="138"/>
      <c r="E167" s="139"/>
      <c r="F167" s="43" t="str">
        <f>VLOOKUP(C167,'[2]Acha Air Sales Price List'!$B$1:$D$65536,3,FALSE)</f>
        <v>first line keep open</v>
      </c>
      <c r="G167" s="21">
        <f>ROUND(IF(ISBLANK(C167),0,VLOOKUP(C167,'[2]Acha Air Sales Price List'!$B$1:$X$65536,12,FALSE)*$L$14),2)</f>
        <v>0</v>
      </c>
      <c r="H167" s="22">
        <f t="shared" si="3"/>
        <v>0</v>
      </c>
      <c r="I167" s="14"/>
    </row>
    <row r="168" spans="1:9" ht="12.4" hidden="1" customHeight="1">
      <c r="A168" s="13"/>
      <c r="B168" s="1"/>
      <c r="C168" s="36"/>
      <c r="D168" s="138"/>
      <c r="E168" s="139"/>
      <c r="F168" s="43" t="str">
        <f>VLOOKUP(C168,'[2]Acha Air Sales Price List'!$B$1:$D$65536,3,FALSE)</f>
        <v>first line keep open</v>
      </c>
      <c r="G168" s="21">
        <f>ROUND(IF(ISBLANK(C168),0,VLOOKUP(C168,'[2]Acha Air Sales Price List'!$B$1:$X$65536,12,FALSE)*$L$14),2)</f>
        <v>0</v>
      </c>
      <c r="H168" s="22">
        <f t="shared" si="3"/>
        <v>0</v>
      </c>
      <c r="I168" s="14"/>
    </row>
    <row r="169" spans="1:9" ht="12.4" hidden="1" customHeight="1">
      <c r="A169" s="13"/>
      <c r="B169" s="1"/>
      <c r="C169" s="36"/>
      <c r="D169" s="138"/>
      <c r="E169" s="139"/>
      <c r="F169" s="43" t="str">
        <f>VLOOKUP(C169,'[2]Acha Air Sales Price List'!$B$1:$D$65536,3,FALSE)</f>
        <v>first line keep open</v>
      </c>
      <c r="G169" s="21">
        <f>ROUND(IF(ISBLANK(C169),0,VLOOKUP(C169,'[2]Acha Air Sales Price List'!$B$1:$X$65536,12,FALSE)*$L$14),2)</f>
        <v>0</v>
      </c>
      <c r="H169" s="22">
        <f t="shared" si="3"/>
        <v>0</v>
      </c>
      <c r="I169" s="14"/>
    </row>
    <row r="170" spans="1:9" ht="12.4" hidden="1" customHeight="1">
      <c r="A170" s="13"/>
      <c r="B170" s="1"/>
      <c r="C170" s="36"/>
      <c r="D170" s="138"/>
      <c r="E170" s="139"/>
      <c r="F170" s="43" t="str">
        <f>VLOOKUP(C170,'[2]Acha Air Sales Price List'!$B$1:$D$65536,3,FALSE)</f>
        <v>first line keep open</v>
      </c>
      <c r="G170" s="21">
        <f>ROUND(IF(ISBLANK(C170),0,VLOOKUP(C170,'[2]Acha Air Sales Price List'!$B$1:$X$65536,12,FALSE)*$L$14),2)</f>
        <v>0</v>
      </c>
      <c r="H170" s="22">
        <f t="shared" si="3"/>
        <v>0</v>
      </c>
      <c r="I170" s="14"/>
    </row>
    <row r="171" spans="1:9" ht="12.4" hidden="1" customHeight="1">
      <c r="A171" s="13"/>
      <c r="B171" s="1"/>
      <c r="C171" s="36"/>
      <c r="D171" s="138"/>
      <c r="E171" s="139"/>
      <c r="F171" s="43" t="str">
        <f>VLOOKUP(C171,'[2]Acha Air Sales Price List'!$B$1:$D$65536,3,FALSE)</f>
        <v>first line keep open</v>
      </c>
      <c r="G171" s="21">
        <f>ROUND(IF(ISBLANK(C171),0,VLOOKUP(C171,'[2]Acha Air Sales Price List'!$B$1:$X$65536,12,FALSE)*$L$14),2)</f>
        <v>0</v>
      </c>
      <c r="H171" s="22">
        <f t="shared" si="3"/>
        <v>0</v>
      </c>
      <c r="I171" s="14"/>
    </row>
    <row r="172" spans="1:9" ht="12.4" hidden="1" customHeight="1">
      <c r="A172" s="13"/>
      <c r="B172" s="1"/>
      <c r="C172" s="36"/>
      <c r="D172" s="138"/>
      <c r="E172" s="139"/>
      <c r="F172" s="43" t="str">
        <f>VLOOKUP(C172,'[2]Acha Air Sales Price List'!$B$1:$D$65536,3,FALSE)</f>
        <v>first line keep open</v>
      </c>
      <c r="G172" s="21">
        <f>ROUND(IF(ISBLANK(C172),0,VLOOKUP(C172,'[2]Acha Air Sales Price List'!$B$1:$X$65536,12,FALSE)*$L$14),2)</f>
        <v>0</v>
      </c>
      <c r="H172" s="22">
        <f t="shared" si="3"/>
        <v>0</v>
      </c>
      <c r="I172" s="14"/>
    </row>
    <row r="173" spans="1:9" ht="12.4" hidden="1" customHeight="1">
      <c r="A173" s="13"/>
      <c r="B173" s="1"/>
      <c r="C173" s="36"/>
      <c r="D173" s="138"/>
      <c r="E173" s="139"/>
      <c r="F173" s="43" t="str">
        <f>VLOOKUP(C173,'[2]Acha Air Sales Price List'!$B$1:$D$65536,3,FALSE)</f>
        <v>first line keep open</v>
      </c>
      <c r="G173" s="21">
        <f>ROUND(IF(ISBLANK(C173),0,VLOOKUP(C173,'[2]Acha Air Sales Price List'!$B$1:$X$65536,12,FALSE)*$L$14),2)</f>
        <v>0</v>
      </c>
      <c r="H173" s="22">
        <f t="shared" si="3"/>
        <v>0</v>
      </c>
      <c r="I173" s="14"/>
    </row>
    <row r="174" spans="1:9" ht="12.4" hidden="1" customHeight="1">
      <c r="A174" s="13"/>
      <c r="B174" s="1"/>
      <c r="C174" s="36"/>
      <c r="D174" s="138"/>
      <c r="E174" s="139"/>
      <c r="F174" s="43" t="str">
        <f>VLOOKUP(C174,'[2]Acha Air Sales Price List'!$B$1:$D$65536,3,FALSE)</f>
        <v>first line keep open</v>
      </c>
      <c r="G174" s="21">
        <f>ROUND(IF(ISBLANK(C174),0,VLOOKUP(C174,'[2]Acha Air Sales Price List'!$B$1:$X$65536,12,FALSE)*$L$14),2)</f>
        <v>0</v>
      </c>
      <c r="H174" s="22">
        <f t="shared" si="3"/>
        <v>0</v>
      </c>
      <c r="I174" s="14"/>
    </row>
    <row r="175" spans="1:9" ht="12.4" hidden="1" customHeight="1">
      <c r="A175" s="13"/>
      <c r="B175" s="1"/>
      <c r="C175" s="36"/>
      <c r="D175" s="138"/>
      <c r="E175" s="139"/>
      <c r="F175" s="43" t="str">
        <f>VLOOKUP(C175,'[2]Acha Air Sales Price List'!$B$1:$D$65536,3,FALSE)</f>
        <v>first line keep open</v>
      </c>
      <c r="G175" s="21">
        <f>ROUND(IF(ISBLANK(C175),0,VLOOKUP(C175,'[2]Acha Air Sales Price List'!$B$1:$X$65536,12,FALSE)*$L$14),2)</f>
        <v>0</v>
      </c>
      <c r="H175" s="22">
        <f t="shared" si="3"/>
        <v>0</v>
      </c>
      <c r="I175" s="14"/>
    </row>
    <row r="176" spans="1:9" ht="12.4" hidden="1" customHeight="1">
      <c r="A176" s="13"/>
      <c r="B176" s="1"/>
      <c r="C176" s="36"/>
      <c r="D176" s="138"/>
      <c r="E176" s="139"/>
      <c r="F176" s="43" t="str">
        <f>VLOOKUP(C176,'[2]Acha Air Sales Price List'!$B$1:$D$65536,3,FALSE)</f>
        <v>first line keep open</v>
      </c>
      <c r="G176" s="21">
        <f>ROUND(IF(ISBLANK(C176),0,VLOOKUP(C176,'[2]Acha Air Sales Price List'!$B$1:$X$65536,12,FALSE)*$L$14),2)</f>
        <v>0</v>
      </c>
      <c r="H176" s="22">
        <f t="shared" si="3"/>
        <v>0</v>
      </c>
      <c r="I176" s="14"/>
    </row>
    <row r="177" spans="1:9" ht="12.4" hidden="1" customHeight="1">
      <c r="A177" s="13"/>
      <c r="B177" s="1"/>
      <c r="C177" s="37"/>
      <c r="D177" s="138"/>
      <c r="E177" s="139"/>
      <c r="F177" s="43" t="str">
        <f>VLOOKUP(C177,'[2]Acha Air Sales Price List'!$B$1:$D$65536,3,FALSE)</f>
        <v>first line keep open</v>
      </c>
      <c r="G177" s="21">
        <f>ROUND(IF(ISBLANK(C177),0,VLOOKUP(C177,'[2]Acha Air Sales Price List'!$B$1:$X$65536,12,FALSE)*$L$14),2)</f>
        <v>0</v>
      </c>
      <c r="H177" s="22">
        <f>ROUND(IF(ISNUMBER(B177), G177*B177, 0),5)</f>
        <v>0</v>
      </c>
      <c r="I177" s="14"/>
    </row>
    <row r="178" spans="1:9" ht="12" hidden="1" customHeight="1">
      <c r="A178" s="13"/>
      <c r="B178" s="1"/>
      <c r="C178" s="36"/>
      <c r="D178" s="138"/>
      <c r="E178" s="139"/>
      <c r="F178" s="43" t="str">
        <f>VLOOKUP(C178,'[2]Acha Air Sales Price List'!$B$1:$D$65536,3,FALSE)</f>
        <v>first line keep open</v>
      </c>
      <c r="G178" s="21">
        <f>ROUND(IF(ISBLANK(C178),0,VLOOKUP(C178,'[2]Acha Air Sales Price List'!$B$1:$X$65536,12,FALSE)*$L$14),2)</f>
        <v>0</v>
      </c>
      <c r="H178" s="22">
        <f t="shared" ref="H178:H232" si="4">ROUND(IF(ISNUMBER(B178), G178*B178, 0),5)</f>
        <v>0</v>
      </c>
      <c r="I178" s="14"/>
    </row>
    <row r="179" spans="1:9" ht="12.4" hidden="1" customHeight="1">
      <c r="A179" s="13"/>
      <c r="B179" s="1"/>
      <c r="C179" s="36"/>
      <c r="D179" s="138"/>
      <c r="E179" s="139"/>
      <c r="F179" s="43" t="str">
        <f>VLOOKUP(C179,'[2]Acha Air Sales Price List'!$B$1:$D$65536,3,FALSE)</f>
        <v>first line keep open</v>
      </c>
      <c r="G179" s="21">
        <f>ROUND(IF(ISBLANK(C179),0,VLOOKUP(C179,'[2]Acha Air Sales Price List'!$B$1:$X$65536,12,FALSE)*$L$14),2)</f>
        <v>0</v>
      </c>
      <c r="H179" s="22">
        <f t="shared" si="4"/>
        <v>0</v>
      </c>
      <c r="I179" s="14"/>
    </row>
    <row r="180" spans="1:9" ht="12.4" hidden="1" customHeight="1">
      <c r="A180" s="13"/>
      <c r="B180" s="1"/>
      <c r="C180" s="36"/>
      <c r="D180" s="138"/>
      <c r="E180" s="139"/>
      <c r="F180" s="43" t="str">
        <f>VLOOKUP(C180,'[2]Acha Air Sales Price List'!$B$1:$D$65536,3,FALSE)</f>
        <v>first line keep open</v>
      </c>
      <c r="G180" s="21">
        <f>ROUND(IF(ISBLANK(C180),0,VLOOKUP(C180,'[2]Acha Air Sales Price List'!$B$1:$X$65536,12,FALSE)*$L$14),2)</f>
        <v>0</v>
      </c>
      <c r="H180" s="22">
        <f t="shared" si="4"/>
        <v>0</v>
      </c>
      <c r="I180" s="14"/>
    </row>
    <row r="181" spans="1:9" ht="12.4" hidden="1" customHeight="1">
      <c r="A181" s="13"/>
      <c r="B181" s="1"/>
      <c r="C181" s="36"/>
      <c r="D181" s="138"/>
      <c r="E181" s="139"/>
      <c r="F181" s="43" t="str">
        <f>VLOOKUP(C181,'[2]Acha Air Sales Price List'!$B$1:$D$65536,3,FALSE)</f>
        <v>first line keep open</v>
      </c>
      <c r="G181" s="21">
        <f>ROUND(IF(ISBLANK(C181),0,VLOOKUP(C181,'[2]Acha Air Sales Price List'!$B$1:$X$65536,12,FALSE)*$L$14),2)</f>
        <v>0</v>
      </c>
      <c r="H181" s="22">
        <f t="shared" si="4"/>
        <v>0</v>
      </c>
      <c r="I181" s="14"/>
    </row>
    <row r="182" spans="1:9" ht="12.4" hidden="1" customHeight="1">
      <c r="A182" s="13"/>
      <c r="B182" s="1"/>
      <c r="C182" s="36"/>
      <c r="D182" s="138"/>
      <c r="E182" s="139"/>
      <c r="F182" s="43" t="str">
        <f>VLOOKUP(C182,'[2]Acha Air Sales Price List'!$B$1:$D$65536,3,FALSE)</f>
        <v>first line keep open</v>
      </c>
      <c r="G182" s="21">
        <f>ROUND(IF(ISBLANK(C182),0,VLOOKUP(C182,'[2]Acha Air Sales Price List'!$B$1:$X$65536,12,FALSE)*$L$14),2)</f>
        <v>0</v>
      </c>
      <c r="H182" s="22">
        <f t="shared" si="4"/>
        <v>0</v>
      </c>
      <c r="I182" s="14"/>
    </row>
    <row r="183" spans="1:9" ht="12.4" hidden="1" customHeight="1">
      <c r="A183" s="13"/>
      <c r="B183" s="1"/>
      <c r="C183" s="36"/>
      <c r="D183" s="138"/>
      <c r="E183" s="139"/>
      <c r="F183" s="43" t="str">
        <f>VLOOKUP(C183,'[2]Acha Air Sales Price List'!$B$1:$D$65536,3,FALSE)</f>
        <v>first line keep open</v>
      </c>
      <c r="G183" s="21">
        <f>ROUND(IF(ISBLANK(C183),0,VLOOKUP(C183,'[2]Acha Air Sales Price List'!$B$1:$X$65536,12,FALSE)*$L$14),2)</f>
        <v>0</v>
      </c>
      <c r="H183" s="22">
        <f t="shared" si="4"/>
        <v>0</v>
      </c>
      <c r="I183" s="14"/>
    </row>
    <row r="184" spans="1:9" ht="12.4" hidden="1" customHeight="1">
      <c r="A184" s="13"/>
      <c r="B184" s="1"/>
      <c r="C184" s="36"/>
      <c r="D184" s="138"/>
      <c r="E184" s="139"/>
      <c r="F184" s="43" t="str">
        <f>VLOOKUP(C184,'[2]Acha Air Sales Price List'!$B$1:$D$65536,3,FALSE)</f>
        <v>first line keep open</v>
      </c>
      <c r="G184" s="21">
        <f>ROUND(IF(ISBLANK(C184),0,VLOOKUP(C184,'[2]Acha Air Sales Price List'!$B$1:$X$65536,12,FALSE)*$L$14),2)</f>
        <v>0</v>
      </c>
      <c r="H184" s="22">
        <f t="shared" si="4"/>
        <v>0</v>
      </c>
      <c r="I184" s="14"/>
    </row>
    <row r="185" spans="1:9" ht="12.4" hidden="1" customHeight="1">
      <c r="A185" s="13"/>
      <c r="B185" s="1"/>
      <c r="C185" s="36"/>
      <c r="D185" s="138"/>
      <c r="E185" s="139"/>
      <c r="F185" s="43" t="str">
        <f>VLOOKUP(C185,'[2]Acha Air Sales Price List'!$B$1:$D$65536,3,FALSE)</f>
        <v>first line keep open</v>
      </c>
      <c r="G185" s="21">
        <f>ROUND(IF(ISBLANK(C185),0,VLOOKUP(C185,'[2]Acha Air Sales Price List'!$B$1:$X$65536,12,FALSE)*$L$14),2)</f>
        <v>0</v>
      </c>
      <c r="H185" s="22">
        <f t="shared" si="4"/>
        <v>0</v>
      </c>
      <c r="I185" s="14"/>
    </row>
    <row r="186" spans="1:9" ht="12.4" hidden="1" customHeight="1">
      <c r="A186" s="13"/>
      <c r="B186" s="1"/>
      <c r="C186" s="36"/>
      <c r="D186" s="138"/>
      <c r="E186" s="139"/>
      <c r="F186" s="43" t="str">
        <f>VLOOKUP(C186,'[2]Acha Air Sales Price List'!$B$1:$D$65536,3,FALSE)</f>
        <v>first line keep open</v>
      </c>
      <c r="G186" s="21">
        <f>ROUND(IF(ISBLANK(C186),0,VLOOKUP(C186,'[2]Acha Air Sales Price List'!$B$1:$X$65536,12,FALSE)*$L$14),2)</f>
        <v>0</v>
      </c>
      <c r="H186" s="22">
        <f t="shared" si="4"/>
        <v>0</v>
      </c>
      <c r="I186" s="14"/>
    </row>
    <row r="187" spans="1:9" ht="12.4" hidden="1" customHeight="1">
      <c r="A187" s="13"/>
      <c r="B187" s="1"/>
      <c r="C187" s="36"/>
      <c r="D187" s="138"/>
      <c r="E187" s="139"/>
      <c r="F187" s="43" t="str">
        <f>VLOOKUP(C187,'[2]Acha Air Sales Price List'!$B$1:$D$65536,3,FALSE)</f>
        <v>first line keep open</v>
      </c>
      <c r="G187" s="21">
        <f>ROUND(IF(ISBLANK(C187),0,VLOOKUP(C187,'[2]Acha Air Sales Price List'!$B$1:$X$65536,12,FALSE)*$L$14),2)</f>
        <v>0</v>
      </c>
      <c r="H187" s="22">
        <f t="shared" si="4"/>
        <v>0</v>
      </c>
      <c r="I187" s="14"/>
    </row>
    <row r="188" spans="1:9" ht="12.4" hidden="1" customHeight="1">
      <c r="A188" s="13"/>
      <c r="B188" s="1"/>
      <c r="C188" s="36"/>
      <c r="D188" s="138"/>
      <c r="E188" s="139"/>
      <c r="F188" s="43" t="str">
        <f>VLOOKUP(C188,'[2]Acha Air Sales Price List'!$B$1:$D$65536,3,FALSE)</f>
        <v>first line keep open</v>
      </c>
      <c r="G188" s="21">
        <f>ROUND(IF(ISBLANK(C188),0,VLOOKUP(C188,'[2]Acha Air Sales Price List'!$B$1:$X$65536,12,FALSE)*$L$14),2)</f>
        <v>0</v>
      </c>
      <c r="H188" s="22">
        <f t="shared" si="4"/>
        <v>0</v>
      </c>
      <c r="I188" s="14"/>
    </row>
    <row r="189" spans="1:9" ht="12.4" hidden="1" customHeight="1">
      <c r="A189" s="13"/>
      <c r="B189" s="1"/>
      <c r="C189" s="36"/>
      <c r="D189" s="138"/>
      <c r="E189" s="139"/>
      <c r="F189" s="43" t="str">
        <f>VLOOKUP(C189,'[2]Acha Air Sales Price List'!$B$1:$D$65536,3,FALSE)</f>
        <v>first line keep open</v>
      </c>
      <c r="G189" s="21">
        <f>ROUND(IF(ISBLANK(C189),0,VLOOKUP(C189,'[2]Acha Air Sales Price List'!$B$1:$X$65536,12,FALSE)*$L$14),2)</f>
        <v>0</v>
      </c>
      <c r="H189" s="22">
        <f t="shared" si="4"/>
        <v>0</v>
      </c>
      <c r="I189" s="14"/>
    </row>
    <row r="190" spans="1:9" ht="12.4" hidden="1" customHeight="1">
      <c r="A190" s="13"/>
      <c r="B190" s="1"/>
      <c r="C190" s="36"/>
      <c r="D190" s="138"/>
      <c r="E190" s="139"/>
      <c r="F190" s="43" t="str">
        <f>VLOOKUP(C190,'[2]Acha Air Sales Price List'!$B$1:$D$65536,3,FALSE)</f>
        <v>first line keep open</v>
      </c>
      <c r="G190" s="21">
        <f>ROUND(IF(ISBLANK(C190),0,VLOOKUP(C190,'[2]Acha Air Sales Price List'!$B$1:$X$65536,12,FALSE)*$L$14),2)</f>
        <v>0</v>
      </c>
      <c r="H190" s="22">
        <f t="shared" si="4"/>
        <v>0</v>
      </c>
      <c r="I190" s="14"/>
    </row>
    <row r="191" spans="1:9" ht="12.4" hidden="1" customHeight="1">
      <c r="A191" s="13"/>
      <c r="B191" s="1"/>
      <c r="C191" s="36"/>
      <c r="D191" s="138"/>
      <c r="E191" s="139"/>
      <c r="F191" s="43" t="str">
        <f>VLOOKUP(C191,'[2]Acha Air Sales Price List'!$B$1:$D$65536,3,FALSE)</f>
        <v>first line keep open</v>
      </c>
      <c r="G191" s="21">
        <f>ROUND(IF(ISBLANK(C191),0,VLOOKUP(C191,'[2]Acha Air Sales Price List'!$B$1:$X$65536,12,FALSE)*$L$14),2)</f>
        <v>0</v>
      </c>
      <c r="H191" s="22">
        <f t="shared" si="4"/>
        <v>0</v>
      </c>
      <c r="I191" s="14"/>
    </row>
    <row r="192" spans="1:9" ht="12.4" hidden="1" customHeight="1">
      <c r="A192" s="13"/>
      <c r="B192" s="1"/>
      <c r="C192" s="36"/>
      <c r="D192" s="138"/>
      <c r="E192" s="139"/>
      <c r="F192" s="43" t="str">
        <f>VLOOKUP(C192,'[2]Acha Air Sales Price List'!$B$1:$D$65536,3,FALSE)</f>
        <v>first line keep open</v>
      </c>
      <c r="G192" s="21">
        <f>ROUND(IF(ISBLANK(C192),0,VLOOKUP(C192,'[2]Acha Air Sales Price List'!$B$1:$X$65536,12,FALSE)*$L$14),2)</f>
        <v>0</v>
      </c>
      <c r="H192" s="22">
        <f t="shared" si="4"/>
        <v>0</v>
      </c>
      <c r="I192" s="14"/>
    </row>
    <row r="193" spans="1:9" ht="12.4" hidden="1" customHeight="1">
      <c r="A193" s="13"/>
      <c r="B193" s="1"/>
      <c r="C193" s="37"/>
      <c r="D193" s="138"/>
      <c r="E193" s="139"/>
      <c r="F193" s="43" t="str">
        <f>VLOOKUP(C193,'[2]Acha Air Sales Price List'!$B$1:$D$65536,3,FALSE)</f>
        <v>first line keep open</v>
      </c>
      <c r="G193" s="21">
        <f>ROUND(IF(ISBLANK(C193),0,VLOOKUP(C193,'[2]Acha Air Sales Price List'!$B$1:$X$65536,12,FALSE)*$L$14),2)</f>
        <v>0</v>
      </c>
      <c r="H193" s="22">
        <f t="shared" si="4"/>
        <v>0</v>
      </c>
      <c r="I193" s="14"/>
    </row>
    <row r="194" spans="1:9" ht="12.4" hidden="1" customHeight="1">
      <c r="A194" s="13"/>
      <c r="B194" s="1"/>
      <c r="C194" s="37"/>
      <c r="D194" s="138"/>
      <c r="E194" s="139"/>
      <c r="F194" s="43" t="str">
        <f>VLOOKUP(C194,'[2]Acha Air Sales Price List'!$B$1:$D$65536,3,FALSE)</f>
        <v>first line keep open</v>
      </c>
      <c r="G194" s="21">
        <f>ROUND(IF(ISBLANK(C194),0,VLOOKUP(C194,'[2]Acha Air Sales Price List'!$B$1:$X$65536,12,FALSE)*$L$14),2)</f>
        <v>0</v>
      </c>
      <c r="H194" s="22">
        <f t="shared" si="4"/>
        <v>0</v>
      </c>
      <c r="I194" s="14"/>
    </row>
    <row r="195" spans="1:9" ht="12.4" hidden="1" customHeight="1">
      <c r="A195" s="13"/>
      <c r="B195" s="1"/>
      <c r="C195" s="36"/>
      <c r="D195" s="138"/>
      <c r="E195" s="139"/>
      <c r="F195" s="43" t="str">
        <f>VLOOKUP(C195,'[2]Acha Air Sales Price List'!$B$1:$D$65536,3,FALSE)</f>
        <v>first line keep open</v>
      </c>
      <c r="G195" s="21">
        <f>ROUND(IF(ISBLANK(C195),0,VLOOKUP(C195,'[2]Acha Air Sales Price List'!$B$1:$X$65536,12,FALSE)*$L$14),2)</f>
        <v>0</v>
      </c>
      <c r="H195" s="22">
        <f t="shared" si="4"/>
        <v>0</v>
      </c>
      <c r="I195" s="14"/>
    </row>
    <row r="196" spans="1:9" ht="12.4" hidden="1" customHeight="1">
      <c r="A196" s="13"/>
      <c r="B196" s="1"/>
      <c r="C196" s="36"/>
      <c r="D196" s="138"/>
      <c r="E196" s="139"/>
      <c r="F196" s="43" t="str">
        <f>VLOOKUP(C196,'[2]Acha Air Sales Price List'!$B$1:$D$65536,3,FALSE)</f>
        <v>first line keep open</v>
      </c>
      <c r="G196" s="21">
        <f>ROUND(IF(ISBLANK(C196),0,VLOOKUP(C196,'[2]Acha Air Sales Price List'!$B$1:$X$65536,12,FALSE)*$L$14),2)</f>
        <v>0</v>
      </c>
      <c r="H196" s="22">
        <f t="shared" si="4"/>
        <v>0</v>
      </c>
      <c r="I196" s="14"/>
    </row>
    <row r="197" spans="1:9" ht="12.4" hidden="1" customHeight="1">
      <c r="A197" s="13"/>
      <c r="B197" s="1"/>
      <c r="C197" s="36"/>
      <c r="D197" s="138"/>
      <c r="E197" s="139"/>
      <c r="F197" s="43" t="str">
        <f>VLOOKUP(C197,'[2]Acha Air Sales Price List'!$B$1:$D$65536,3,FALSE)</f>
        <v>first line keep open</v>
      </c>
      <c r="G197" s="21">
        <f>ROUND(IF(ISBLANK(C197),0,VLOOKUP(C197,'[2]Acha Air Sales Price List'!$B$1:$X$65536,12,FALSE)*$L$14),2)</f>
        <v>0</v>
      </c>
      <c r="H197" s="22">
        <f t="shared" si="4"/>
        <v>0</v>
      </c>
      <c r="I197" s="14"/>
    </row>
    <row r="198" spans="1:9" ht="12.4" hidden="1" customHeight="1">
      <c r="A198" s="13"/>
      <c r="B198" s="1"/>
      <c r="C198" s="36"/>
      <c r="D198" s="138"/>
      <c r="E198" s="139"/>
      <c r="F198" s="43" t="str">
        <f>VLOOKUP(C198,'[2]Acha Air Sales Price List'!$B$1:$D$65536,3,FALSE)</f>
        <v>first line keep open</v>
      </c>
      <c r="G198" s="21">
        <f>ROUND(IF(ISBLANK(C198),0,VLOOKUP(C198,'[2]Acha Air Sales Price List'!$B$1:$X$65536,12,FALSE)*$L$14),2)</f>
        <v>0</v>
      </c>
      <c r="H198" s="22">
        <f t="shared" si="4"/>
        <v>0</v>
      </c>
      <c r="I198" s="14"/>
    </row>
    <row r="199" spans="1:9" ht="12.4" hidden="1" customHeight="1">
      <c r="A199" s="13"/>
      <c r="B199" s="1"/>
      <c r="C199" s="36"/>
      <c r="D199" s="138"/>
      <c r="E199" s="139"/>
      <c r="F199" s="43" t="str">
        <f>VLOOKUP(C199,'[2]Acha Air Sales Price List'!$B$1:$D$65536,3,FALSE)</f>
        <v>first line keep open</v>
      </c>
      <c r="G199" s="21">
        <f>ROUND(IF(ISBLANK(C199),0,VLOOKUP(C199,'[2]Acha Air Sales Price List'!$B$1:$X$65536,12,FALSE)*$L$14),2)</f>
        <v>0</v>
      </c>
      <c r="H199" s="22">
        <f t="shared" si="4"/>
        <v>0</v>
      </c>
      <c r="I199" s="14"/>
    </row>
    <row r="200" spans="1:9" ht="12.4" hidden="1" customHeight="1">
      <c r="A200" s="13"/>
      <c r="B200" s="1"/>
      <c r="C200" s="36"/>
      <c r="D200" s="138"/>
      <c r="E200" s="139"/>
      <c r="F200" s="43" t="str">
        <f>VLOOKUP(C200,'[2]Acha Air Sales Price List'!$B$1:$D$65536,3,FALSE)</f>
        <v>first line keep open</v>
      </c>
      <c r="G200" s="21">
        <f>ROUND(IF(ISBLANK(C200),0,VLOOKUP(C200,'[2]Acha Air Sales Price List'!$B$1:$X$65536,12,FALSE)*$L$14),2)</f>
        <v>0</v>
      </c>
      <c r="H200" s="22">
        <f t="shared" si="4"/>
        <v>0</v>
      </c>
      <c r="I200" s="14"/>
    </row>
    <row r="201" spans="1:9" ht="12.4" hidden="1" customHeight="1">
      <c r="A201" s="13"/>
      <c r="B201" s="1"/>
      <c r="C201" s="36"/>
      <c r="D201" s="138"/>
      <c r="E201" s="139"/>
      <c r="F201" s="43" t="str">
        <f>VLOOKUP(C201,'[2]Acha Air Sales Price List'!$B$1:$D$65536,3,FALSE)</f>
        <v>first line keep open</v>
      </c>
      <c r="G201" s="21">
        <f>ROUND(IF(ISBLANK(C201),0,VLOOKUP(C201,'[2]Acha Air Sales Price List'!$B$1:$X$65536,12,FALSE)*$L$14),2)</f>
        <v>0</v>
      </c>
      <c r="H201" s="22">
        <f t="shared" si="4"/>
        <v>0</v>
      </c>
      <c r="I201" s="14"/>
    </row>
    <row r="202" spans="1:9" ht="12.4" hidden="1" customHeight="1">
      <c r="A202" s="13"/>
      <c r="B202" s="1"/>
      <c r="C202" s="36"/>
      <c r="D202" s="138"/>
      <c r="E202" s="139"/>
      <c r="F202" s="43" t="str">
        <f>VLOOKUP(C202,'[2]Acha Air Sales Price List'!$B$1:$D$65536,3,FALSE)</f>
        <v>first line keep open</v>
      </c>
      <c r="G202" s="21">
        <f>ROUND(IF(ISBLANK(C202),0,VLOOKUP(C202,'[2]Acha Air Sales Price List'!$B$1:$X$65536,12,FALSE)*$L$14),2)</f>
        <v>0</v>
      </c>
      <c r="H202" s="22">
        <f t="shared" si="4"/>
        <v>0</v>
      </c>
      <c r="I202" s="14"/>
    </row>
    <row r="203" spans="1:9" ht="12.4" hidden="1" customHeight="1">
      <c r="A203" s="13"/>
      <c r="B203" s="1"/>
      <c r="C203" s="36"/>
      <c r="D203" s="138"/>
      <c r="E203" s="139"/>
      <c r="F203" s="43" t="str">
        <f>VLOOKUP(C203,'[2]Acha Air Sales Price List'!$B$1:$D$65536,3,FALSE)</f>
        <v>first line keep open</v>
      </c>
      <c r="G203" s="21">
        <f>ROUND(IF(ISBLANK(C203),0,VLOOKUP(C203,'[2]Acha Air Sales Price List'!$B$1:$X$65536,12,FALSE)*$L$14),2)</f>
        <v>0</v>
      </c>
      <c r="H203" s="22">
        <f t="shared" si="4"/>
        <v>0</v>
      </c>
      <c r="I203" s="14"/>
    </row>
    <row r="204" spans="1:9" ht="12.4" hidden="1" customHeight="1">
      <c r="A204" s="13"/>
      <c r="B204" s="1"/>
      <c r="C204" s="36"/>
      <c r="D204" s="138"/>
      <c r="E204" s="139"/>
      <c r="F204" s="43" t="str">
        <f>VLOOKUP(C204,'[2]Acha Air Sales Price List'!$B$1:$D$65536,3,FALSE)</f>
        <v>first line keep open</v>
      </c>
      <c r="G204" s="21">
        <f>ROUND(IF(ISBLANK(C204),0,VLOOKUP(C204,'[2]Acha Air Sales Price List'!$B$1:$X$65536,12,FALSE)*$L$14),2)</f>
        <v>0</v>
      </c>
      <c r="H204" s="22">
        <f t="shared" si="4"/>
        <v>0</v>
      </c>
      <c r="I204" s="14"/>
    </row>
    <row r="205" spans="1:9" ht="12.4" hidden="1" customHeight="1">
      <c r="A205" s="13"/>
      <c r="B205" s="1"/>
      <c r="C205" s="37"/>
      <c r="D205" s="138"/>
      <c r="E205" s="139"/>
      <c r="F205" s="43" t="str">
        <f>VLOOKUP(C205,'[2]Acha Air Sales Price List'!$B$1:$D$65536,3,FALSE)</f>
        <v>first line keep open</v>
      </c>
      <c r="G205" s="21">
        <f>ROUND(IF(ISBLANK(C205),0,VLOOKUP(C205,'[2]Acha Air Sales Price List'!$B$1:$X$65536,12,FALSE)*$L$14),2)</f>
        <v>0</v>
      </c>
      <c r="H205" s="22">
        <f t="shared" si="4"/>
        <v>0</v>
      </c>
      <c r="I205" s="14"/>
    </row>
    <row r="206" spans="1:9" ht="12" hidden="1" customHeight="1">
      <c r="A206" s="13"/>
      <c r="B206" s="1"/>
      <c r="C206" s="36"/>
      <c r="D206" s="138"/>
      <c r="E206" s="139"/>
      <c r="F206" s="43" t="str">
        <f>VLOOKUP(C206,'[2]Acha Air Sales Price List'!$B$1:$D$65536,3,FALSE)</f>
        <v>first line keep open</v>
      </c>
      <c r="G206" s="21">
        <f>ROUND(IF(ISBLANK(C206),0,VLOOKUP(C206,'[2]Acha Air Sales Price List'!$B$1:$X$65536,12,FALSE)*$L$14),2)</f>
        <v>0</v>
      </c>
      <c r="H206" s="22">
        <f t="shared" si="4"/>
        <v>0</v>
      </c>
      <c r="I206" s="14"/>
    </row>
    <row r="207" spans="1:9" ht="12.4" hidden="1" customHeight="1">
      <c r="A207" s="13"/>
      <c r="B207" s="1"/>
      <c r="C207" s="36"/>
      <c r="D207" s="138"/>
      <c r="E207" s="139"/>
      <c r="F207" s="43" t="str">
        <f>VLOOKUP(C207,'[2]Acha Air Sales Price List'!$B$1:$D$65536,3,FALSE)</f>
        <v>first line keep open</v>
      </c>
      <c r="G207" s="21">
        <f>ROUND(IF(ISBLANK(C207),0,VLOOKUP(C207,'[2]Acha Air Sales Price List'!$B$1:$X$65536,12,FALSE)*$L$14),2)</f>
        <v>0</v>
      </c>
      <c r="H207" s="22">
        <f t="shared" si="4"/>
        <v>0</v>
      </c>
      <c r="I207" s="14"/>
    </row>
    <row r="208" spans="1:9" ht="12.4" hidden="1" customHeight="1">
      <c r="A208" s="13"/>
      <c r="B208" s="1"/>
      <c r="C208" s="36"/>
      <c r="D208" s="138"/>
      <c r="E208" s="139"/>
      <c r="F208" s="43" t="str">
        <f>VLOOKUP(C208,'[2]Acha Air Sales Price List'!$B$1:$D$65536,3,FALSE)</f>
        <v>first line keep open</v>
      </c>
      <c r="G208" s="21">
        <f>ROUND(IF(ISBLANK(C208),0,VLOOKUP(C208,'[2]Acha Air Sales Price List'!$B$1:$X$65536,12,FALSE)*$L$14),2)</f>
        <v>0</v>
      </c>
      <c r="H208" s="22">
        <f t="shared" si="4"/>
        <v>0</v>
      </c>
      <c r="I208" s="14"/>
    </row>
    <row r="209" spans="1:9" ht="12.4" hidden="1" customHeight="1">
      <c r="A209" s="13"/>
      <c r="B209" s="1"/>
      <c r="C209" s="36"/>
      <c r="D209" s="138"/>
      <c r="E209" s="139"/>
      <c r="F209" s="43" t="str">
        <f>VLOOKUP(C209,'[2]Acha Air Sales Price List'!$B$1:$D$65536,3,FALSE)</f>
        <v>first line keep open</v>
      </c>
      <c r="G209" s="21">
        <f>ROUND(IF(ISBLANK(C209),0,VLOOKUP(C209,'[2]Acha Air Sales Price List'!$B$1:$X$65536,12,FALSE)*$L$14),2)</f>
        <v>0</v>
      </c>
      <c r="H209" s="22">
        <f t="shared" si="4"/>
        <v>0</v>
      </c>
      <c r="I209" s="14"/>
    </row>
    <row r="210" spans="1:9" ht="12.4" hidden="1" customHeight="1">
      <c r="A210" s="13"/>
      <c r="B210" s="1"/>
      <c r="C210" s="36"/>
      <c r="D210" s="138"/>
      <c r="E210" s="139"/>
      <c r="F210" s="43" t="str">
        <f>VLOOKUP(C210,'[2]Acha Air Sales Price List'!$B$1:$D$65536,3,FALSE)</f>
        <v>first line keep open</v>
      </c>
      <c r="G210" s="21">
        <f>ROUND(IF(ISBLANK(C210),0,VLOOKUP(C210,'[2]Acha Air Sales Price List'!$B$1:$X$65536,12,FALSE)*$L$14),2)</f>
        <v>0</v>
      </c>
      <c r="H210" s="22">
        <f t="shared" si="4"/>
        <v>0</v>
      </c>
      <c r="I210" s="14"/>
    </row>
    <row r="211" spans="1:9" ht="12.4" hidden="1" customHeight="1">
      <c r="A211" s="13"/>
      <c r="B211" s="1"/>
      <c r="C211" s="36"/>
      <c r="D211" s="138"/>
      <c r="E211" s="139"/>
      <c r="F211" s="43" t="str">
        <f>VLOOKUP(C211,'[2]Acha Air Sales Price List'!$B$1:$D$65536,3,FALSE)</f>
        <v>first line keep open</v>
      </c>
      <c r="G211" s="21">
        <f>ROUND(IF(ISBLANK(C211),0,VLOOKUP(C211,'[2]Acha Air Sales Price List'!$B$1:$X$65536,12,FALSE)*$L$14),2)</f>
        <v>0</v>
      </c>
      <c r="H211" s="22">
        <f t="shared" si="4"/>
        <v>0</v>
      </c>
      <c r="I211" s="14"/>
    </row>
    <row r="212" spans="1:9" ht="12.4" hidden="1" customHeight="1">
      <c r="A212" s="13"/>
      <c r="B212" s="1"/>
      <c r="C212" s="36"/>
      <c r="D212" s="138"/>
      <c r="E212" s="139"/>
      <c r="F212" s="43" t="str">
        <f>VLOOKUP(C212,'[2]Acha Air Sales Price List'!$B$1:$D$65536,3,FALSE)</f>
        <v>first line keep open</v>
      </c>
      <c r="G212" s="21">
        <f>ROUND(IF(ISBLANK(C212),0,VLOOKUP(C212,'[2]Acha Air Sales Price List'!$B$1:$X$65536,12,FALSE)*$L$14),2)</f>
        <v>0</v>
      </c>
      <c r="H212" s="22">
        <f t="shared" si="4"/>
        <v>0</v>
      </c>
      <c r="I212" s="14"/>
    </row>
    <row r="213" spans="1:9" ht="12.4" hidden="1" customHeight="1">
      <c r="A213" s="13"/>
      <c r="B213" s="1"/>
      <c r="C213" s="36"/>
      <c r="D213" s="138"/>
      <c r="E213" s="139"/>
      <c r="F213" s="43" t="str">
        <f>VLOOKUP(C213,'[2]Acha Air Sales Price List'!$B$1:$D$65536,3,FALSE)</f>
        <v>first line keep open</v>
      </c>
      <c r="G213" s="21">
        <f>ROUND(IF(ISBLANK(C213),0,VLOOKUP(C213,'[2]Acha Air Sales Price List'!$B$1:$X$65536,12,FALSE)*$L$14),2)</f>
        <v>0</v>
      </c>
      <c r="H213" s="22">
        <f t="shared" si="4"/>
        <v>0</v>
      </c>
      <c r="I213" s="14"/>
    </row>
    <row r="214" spans="1:9" ht="12.4" hidden="1" customHeight="1">
      <c r="A214" s="13"/>
      <c r="B214" s="1"/>
      <c r="C214" s="36"/>
      <c r="D214" s="138"/>
      <c r="E214" s="139"/>
      <c r="F214" s="43" t="str">
        <f>VLOOKUP(C214,'[2]Acha Air Sales Price List'!$B$1:$D$65536,3,FALSE)</f>
        <v>first line keep open</v>
      </c>
      <c r="G214" s="21">
        <f>ROUND(IF(ISBLANK(C214),0,VLOOKUP(C214,'[2]Acha Air Sales Price List'!$B$1:$X$65536,12,FALSE)*$L$14),2)</f>
        <v>0</v>
      </c>
      <c r="H214" s="22">
        <f t="shared" si="4"/>
        <v>0</v>
      </c>
      <c r="I214" s="14"/>
    </row>
    <row r="215" spans="1:9" ht="12.4" hidden="1" customHeight="1">
      <c r="A215" s="13"/>
      <c r="B215" s="1"/>
      <c r="C215" s="36"/>
      <c r="D215" s="138"/>
      <c r="E215" s="139"/>
      <c r="F215" s="43" t="str">
        <f>VLOOKUP(C215,'[2]Acha Air Sales Price List'!$B$1:$D$65536,3,FALSE)</f>
        <v>first line keep open</v>
      </c>
      <c r="G215" s="21">
        <f>ROUND(IF(ISBLANK(C215),0,VLOOKUP(C215,'[2]Acha Air Sales Price List'!$B$1:$X$65536,12,FALSE)*$L$14),2)</f>
        <v>0</v>
      </c>
      <c r="H215" s="22">
        <f t="shared" si="4"/>
        <v>0</v>
      </c>
      <c r="I215" s="14"/>
    </row>
    <row r="216" spans="1:9" ht="12.4" hidden="1" customHeight="1">
      <c r="A216" s="13"/>
      <c r="B216" s="1"/>
      <c r="C216" s="36"/>
      <c r="D216" s="138"/>
      <c r="E216" s="139"/>
      <c r="F216" s="43" t="str">
        <f>VLOOKUP(C216,'[2]Acha Air Sales Price List'!$B$1:$D$65536,3,FALSE)</f>
        <v>first line keep open</v>
      </c>
      <c r="G216" s="21">
        <f>ROUND(IF(ISBLANK(C216),0,VLOOKUP(C216,'[2]Acha Air Sales Price List'!$B$1:$X$65536,12,FALSE)*$L$14),2)</f>
        <v>0</v>
      </c>
      <c r="H216" s="22">
        <f t="shared" si="4"/>
        <v>0</v>
      </c>
      <c r="I216" s="14"/>
    </row>
    <row r="217" spans="1:9" ht="12.4" hidden="1" customHeight="1">
      <c r="A217" s="13"/>
      <c r="B217" s="1"/>
      <c r="C217" s="36"/>
      <c r="D217" s="138"/>
      <c r="E217" s="139"/>
      <c r="F217" s="43" t="str">
        <f>VLOOKUP(C217,'[2]Acha Air Sales Price List'!$B$1:$D$65536,3,FALSE)</f>
        <v>first line keep open</v>
      </c>
      <c r="G217" s="21">
        <f>ROUND(IF(ISBLANK(C217),0,VLOOKUP(C217,'[2]Acha Air Sales Price List'!$B$1:$X$65536,12,FALSE)*$L$14),2)</f>
        <v>0</v>
      </c>
      <c r="H217" s="22">
        <f t="shared" si="4"/>
        <v>0</v>
      </c>
      <c r="I217" s="14"/>
    </row>
    <row r="218" spans="1:9" ht="12.4" hidden="1" customHeight="1">
      <c r="A218" s="13"/>
      <c r="B218" s="1"/>
      <c r="C218" s="36"/>
      <c r="D218" s="138"/>
      <c r="E218" s="139"/>
      <c r="F218" s="43" t="str">
        <f>VLOOKUP(C218,'[2]Acha Air Sales Price List'!$B$1:$D$65536,3,FALSE)</f>
        <v>first line keep open</v>
      </c>
      <c r="G218" s="21">
        <f>ROUND(IF(ISBLANK(C218),0,VLOOKUP(C218,'[2]Acha Air Sales Price List'!$B$1:$X$65536,12,FALSE)*$L$14),2)</f>
        <v>0</v>
      </c>
      <c r="H218" s="22">
        <f t="shared" si="4"/>
        <v>0</v>
      </c>
      <c r="I218" s="14"/>
    </row>
    <row r="219" spans="1:9" ht="12.4" hidden="1" customHeight="1">
      <c r="A219" s="13"/>
      <c r="B219" s="1"/>
      <c r="C219" s="36"/>
      <c r="D219" s="138"/>
      <c r="E219" s="139"/>
      <c r="F219" s="43" t="str">
        <f>VLOOKUP(C219,'[2]Acha Air Sales Price List'!$B$1:$D$65536,3,FALSE)</f>
        <v>first line keep open</v>
      </c>
      <c r="G219" s="21">
        <f>ROUND(IF(ISBLANK(C219),0,VLOOKUP(C219,'[2]Acha Air Sales Price List'!$B$1:$X$65536,12,FALSE)*$L$14),2)</f>
        <v>0</v>
      </c>
      <c r="H219" s="22">
        <f t="shared" si="4"/>
        <v>0</v>
      </c>
      <c r="I219" s="14"/>
    </row>
    <row r="220" spans="1:9" ht="12.4" hidden="1" customHeight="1">
      <c r="A220" s="13"/>
      <c r="B220" s="1"/>
      <c r="C220" s="36"/>
      <c r="D220" s="138"/>
      <c r="E220" s="139"/>
      <c r="F220" s="43" t="str">
        <f>VLOOKUP(C220,'[2]Acha Air Sales Price List'!$B$1:$D$65536,3,FALSE)</f>
        <v>first line keep open</v>
      </c>
      <c r="G220" s="21">
        <f>ROUND(IF(ISBLANK(C220),0,VLOOKUP(C220,'[2]Acha Air Sales Price List'!$B$1:$X$65536,12,FALSE)*$L$14),2)</f>
        <v>0</v>
      </c>
      <c r="H220" s="22">
        <f t="shared" si="4"/>
        <v>0</v>
      </c>
      <c r="I220" s="14"/>
    </row>
    <row r="221" spans="1:9" ht="12.4" hidden="1" customHeight="1">
      <c r="A221" s="13"/>
      <c r="B221" s="1"/>
      <c r="C221" s="36"/>
      <c r="D221" s="138"/>
      <c r="E221" s="139"/>
      <c r="F221" s="43" t="str">
        <f>VLOOKUP(C221,'[2]Acha Air Sales Price List'!$B$1:$D$65536,3,FALSE)</f>
        <v>first line keep open</v>
      </c>
      <c r="G221" s="21">
        <f>ROUND(IF(ISBLANK(C221),0,VLOOKUP(C221,'[2]Acha Air Sales Price List'!$B$1:$X$65536,12,FALSE)*$L$14),2)</f>
        <v>0</v>
      </c>
      <c r="H221" s="22">
        <f t="shared" si="4"/>
        <v>0</v>
      </c>
      <c r="I221" s="14"/>
    </row>
    <row r="222" spans="1:9" ht="12.4" hidden="1" customHeight="1">
      <c r="A222" s="13"/>
      <c r="B222" s="1"/>
      <c r="C222" s="36"/>
      <c r="D222" s="138"/>
      <c r="E222" s="139"/>
      <c r="F222" s="43" t="str">
        <f>VLOOKUP(C222,'[2]Acha Air Sales Price List'!$B$1:$D$65536,3,FALSE)</f>
        <v>first line keep open</v>
      </c>
      <c r="G222" s="21">
        <f>ROUND(IF(ISBLANK(C222),0,VLOOKUP(C222,'[2]Acha Air Sales Price List'!$B$1:$X$65536,12,FALSE)*$L$14),2)</f>
        <v>0</v>
      </c>
      <c r="H222" s="22">
        <f t="shared" si="4"/>
        <v>0</v>
      </c>
      <c r="I222" s="14"/>
    </row>
    <row r="223" spans="1:9" ht="12.4" hidden="1" customHeight="1">
      <c r="A223" s="13"/>
      <c r="B223" s="1"/>
      <c r="C223" s="36"/>
      <c r="D223" s="138"/>
      <c r="E223" s="139"/>
      <c r="F223" s="43" t="str">
        <f>VLOOKUP(C223,'[2]Acha Air Sales Price List'!$B$1:$D$65536,3,FALSE)</f>
        <v>first line keep open</v>
      </c>
      <c r="G223" s="21">
        <f>ROUND(IF(ISBLANK(C223),0,VLOOKUP(C223,'[2]Acha Air Sales Price List'!$B$1:$X$65536,12,FALSE)*$L$14),2)</f>
        <v>0</v>
      </c>
      <c r="H223" s="22">
        <f t="shared" si="4"/>
        <v>0</v>
      </c>
      <c r="I223" s="14"/>
    </row>
    <row r="224" spans="1:9" ht="12.4" hidden="1" customHeight="1">
      <c r="A224" s="13"/>
      <c r="B224" s="1"/>
      <c r="C224" s="36"/>
      <c r="D224" s="138"/>
      <c r="E224" s="139"/>
      <c r="F224" s="43" t="str">
        <f>VLOOKUP(C224,'[2]Acha Air Sales Price List'!$B$1:$D$65536,3,FALSE)</f>
        <v>first line keep open</v>
      </c>
      <c r="G224" s="21">
        <f>ROUND(IF(ISBLANK(C224),0,VLOOKUP(C224,'[2]Acha Air Sales Price List'!$B$1:$X$65536,12,FALSE)*$L$14),2)</f>
        <v>0</v>
      </c>
      <c r="H224" s="22">
        <f t="shared" si="4"/>
        <v>0</v>
      </c>
      <c r="I224" s="14"/>
    </row>
    <row r="225" spans="1:9" ht="12.4" hidden="1" customHeight="1">
      <c r="A225" s="13"/>
      <c r="B225" s="1"/>
      <c r="C225" s="36"/>
      <c r="D225" s="138"/>
      <c r="E225" s="139"/>
      <c r="F225" s="43" t="str">
        <f>VLOOKUP(C225,'[2]Acha Air Sales Price List'!$B$1:$D$65536,3,FALSE)</f>
        <v>first line keep open</v>
      </c>
      <c r="G225" s="21">
        <f>ROUND(IF(ISBLANK(C225),0,VLOOKUP(C225,'[2]Acha Air Sales Price List'!$B$1:$X$65536,12,FALSE)*$L$14),2)</f>
        <v>0</v>
      </c>
      <c r="H225" s="22">
        <f t="shared" si="4"/>
        <v>0</v>
      </c>
      <c r="I225" s="14"/>
    </row>
    <row r="226" spans="1:9" ht="12.4" hidden="1" customHeight="1">
      <c r="A226" s="13"/>
      <c r="B226" s="1"/>
      <c r="C226" s="36"/>
      <c r="D226" s="138"/>
      <c r="E226" s="139"/>
      <c r="F226" s="43" t="str">
        <f>VLOOKUP(C226,'[2]Acha Air Sales Price List'!$B$1:$D$65536,3,FALSE)</f>
        <v>first line keep open</v>
      </c>
      <c r="G226" s="21">
        <f>ROUND(IF(ISBLANK(C226),0,VLOOKUP(C226,'[2]Acha Air Sales Price List'!$B$1:$X$65536,12,FALSE)*$L$14),2)</f>
        <v>0</v>
      </c>
      <c r="H226" s="22">
        <f t="shared" si="4"/>
        <v>0</v>
      </c>
      <c r="I226" s="14"/>
    </row>
    <row r="227" spans="1:9" ht="12.4" hidden="1" customHeight="1">
      <c r="A227" s="13"/>
      <c r="B227" s="1"/>
      <c r="C227" s="36"/>
      <c r="D227" s="138"/>
      <c r="E227" s="139"/>
      <c r="F227" s="43" t="str">
        <f>VLOOKUP(C227,'[2]Acha Air Sales Price List'!$B$1:$D$65536,3,FALSE)</f>
        <v>first line keep open</v>
      </c>
      <c r="G227" s="21">
        <f>ROUND(IF(ISBLANK(C227),0,VLOOKUP(C227,'[2]Acha Air Sales Price List'!$B$1:$X$65536,12,FALSE)*$L$14),2)</f>
        <v>0</v>
      </c>
      <c r="H227" s="22">
        <f t="shared" si="4"/>
        <v>0</v>
      </c>
      <c r="I227" s="14"/>
    </row>
    <row r="228" spans="1:9" ht="12.4" hidden="1" customHeight="1">
      <c r="A228" s="13"/>
      <c r="B228" s="1"/>
      <c r="C228" s="36"/>
      <c r="D228" s="138"/>
      <c r="E228" s="139"/>
      <c r="F228" s="43" t="str">
        <f>VLOOKUP(C228,'[2]Acha Air Sales Price List'!$B$1:$D$65536,3,FALSE)</f>
        <v>first line keep open</v>
      </c>
      <c r="G228" s="21">
        <f>ROUND(IF(ISBLANK(C228),0,VLOOKUP(C228,'[2]Acha Air Sales Price List'!$B$1:$X$65536,12,FALSE)*$L$14),2)</f>
        <v>0</v>
      </c>
      <c r="H228" s="22">
        <f t="shared" si="4"/>
        <v>0</v>
      </c>
      <c r="I228" s="14"/>
    </row>
    <row r="229" spans="1:9" ht="12.4" hidden="1" customHeight="1">
      <c r="A229" s="13"/>
      <c r="B229" s="1"/>
      <c r="C229" s="36"/>
      <c r="D229" s="138"/>
      <c r="E229" s="139"/>
      <c r="F229" s="43" t="str">
        <f>VLOOKUP(C229,'[2]Acha Air Sales Price List'!$B$1:$D$65536,3,FALSE)</f>
        <v>first line keep open</v>
      </c>
      <c r="G229" s="21">
        <f>ROUND(IF(ISBLANK(C229),0,VLOOKUP(C229,'[2]Acha Air Sales Price List'!$B$1:$X$65536,12,FALSE)*$L$14),2)</f>
        <v>0</v>
      </c>
      <c r="H229" s="22">
        <f t="shared" si="4"/>
        <v>0</v>
      </c>
      <c r="I229" s="14"/>
    </row>
    <row r="230" spans="1:9" ht="12.4" hidden="1" customHeight="1">
      <c r="A230" s="13"/>
      <c r="B230" s="1"/>
      <c r="C230" s="36"/>
      <c r="D230" s="138"/>
      <c r="E230" s="139"/>
      <c r="F230" s="43" t="str">
        <f>VLOOKUP(C230,'[2]Acha Air Sales Price List'!$B$1:$D$65536,3,FALSE)</f>
        <v>first line keep open</v>
      </c>
      <c r="G230" s="21">
        <f>ROUND(IF(ISBLANK(C230),0,VLOOKUP(C230,'[2]Acha Air Sales Price List'!$B$1:$X$65536,12,FALSE)*$L$14),2)</f>
        <v>0</v>
      </c>
      <c r="H230" s="22">
        <f t="shared" si="4"/>
        <v>0</v>
      </c>
      <c r="I230" s="14"/>
    </row>
    <row r="231" spans="1:9" ht="12.4" hidden="1" customHeight="1">
      <c r="A231" s="13"/>
      <c r="B231" s="1"/>
      <c r="C231" s="36"/>
      <c r="D231" s="138"/>
      <c r="E231" s="139"/>
      <c r="F231" s="43" t="str">
        <f>VLOOKUP(C231,'[2]Acha Air Sales Price List'!$B$1:$D$65536,3,FALSE)</f>
        <v>first line keep open</v>
      </c>
      <c r="G231" s="21">
        <f>ROUND(IF(ISBLANK(C231),0,VLOOKUP(C231,'[2]Acha Air Sales Price List'!$B$1:$X$65536,12,FALSE)*$L$14),2)</f>
        <v>0</v>
      </c>
      <c r="H231" s="22">
        <f t="shared" si="4"/>
        <v>0</v>
      </c>
      <c r="I231" s="14"/>
    </row>
    <row r="232" spans="1:9" ht="12.4" hidden="1" customHeight="1">
      <c r="A232" s="13"/>
      <c r="B232" s="1"/>
      <c r="C232" s="36"/>
      <c r="D232" s="138"/>
      <c r="E232" s="139"/>
      <c r="F232" s="43" t="str">
        <f>VLOOKUP(C232,'[2]Acha Air Sales Price List'!$B$1:$D$65536,3,FALSE)</f>
        <v>first line keep open</v>
      </c>
      <c r="G232" s="21">
        <f>ROUND(IF(ISBLANK(C232),0,VLOOKUP(C232,'[2]Acha Air Sales Price List'!$B$1:$X$65536,12,FALSE)*$L$14),2)</f>
        <v>0</v>
      </c>
      <c r="H232" s="22">
        <f t="shared" si="4"/>
        <v>0</v>
      </c>
      <c r="I232" s="14"/>
    </row>
    <row r="233" spans="1:9" ht="12.4" hidden="1" customHeight="1">
      <c r="A233" s="13"/>
      <c r="B233" s="1"/>
      <c r="C233" s="37"/>
      <c r="D233" s="138"/>
      <c r="E233" s="139"/>
      <c r="F233" s="43" t="str">
        <f>VLOOKUP(C233,'[2]Acha Air Sales Price List'!$B$1:$D$65536,3,FALSE)</f>
        <v>first line keep open</v>
      </c>
      <c r="G233" s="21">
        <f>ROUND(IF(ISBLANK(C233),0,VLOOKUP(C233,'[2]Acha Air Sales Price List'!$B$1:$X$65536,12,FALSE)*$L$14),2)</f>
        <v>0</v>
      </c>
      <c r="H233" s="22">
        <f>ROUND(IF(ISNUMBER(B233), G233*B233, 0),5)</f>
        <v>0</v>
      </c>
      <c r="I233" s="14"/>
    </row>
    <row r="234" spans="1:9" ht="12" hidden="1" customHeight="1">
      <c r="A234" s="13"/>
      <c r="B234" s="1"/>
      <c r="C234" s="36"/>
      <c r="D234" s="138"/>
      <c r="E234" s="139"/>
      <c r="F234" s="43" t="str">
        <f>VLOOKUP(C234,'[2]Acha Air Sales Price List'!$B$1:$D$65536,3,FALSE)</f>
        <v>first line keep open</v>
      </c>
      <c r="G234" s="21">
        <f>ROUND(IF(ISBLANK(C234),0,VLOOKUP(C234,'[2]Acha Air Sales Price List'!$B$1:$X$65536,12,FALSE)*$L$14),2)</f>
        <v>0</v>
      </c>
      <c r="H234" s="22">
        <f t="shared" ref="H234:H284" si="5">ROUND(IF(ISNUMBER(B234), G234*B234, 0),5)</f>
        <v>0</v>
      </c>
      <c r="I234" s="14"/>
    </row>
    <row r="235" spans="1:9" ht="12.4" hidden="1" customHeight="1">
      <c r="A235" s="13"/>
      <c r="B235" s="1"/>
      <c r="C235" s="36"/>
      <c r="D235" s="138"/>
      <c r="E235" s="139"/>
      <c r="F235" s="43" t="str">
        <f>VLOOKUP(C235,'[2]Acha Air Sales Price List'!$B$1:$D$65536,3,FALSE)</f>
        <v>first line keep open</v>
      </c>
      <c r="G235" s="21">
        <f>ROUND(IF(ISBLANK(C235),0,VLOOKUP(C235,'[2]Acha Air Sales Price List'!$B$1:$X$65536,12,FALSE)*$L$14),2)</f>
        <v>0</v>
      </c>
      <c r="H235" s="22">
        <f t="shared" si="5"/>
        <v>0</v>
      </c>
      <c r="I235" s="14"/>
    </row>
    <row r="236" spans="1:9" ht="12.4" hidden="1" customHeight="1">
      <c r="A236" s="13"/>
      <c r="B236" s="1"/>
      <c r="C236" s="36"/>
      <c r="D236" s="138"/>
      <c r="E236" s="139"/>
      <c r="F236" s="43" t="str">
        <f>VLOOKUP(C236,'[2]Acha Air Sales Price List'!$B$1:$D$65536,3,FALSE)</f>
        <v>first line keep open</v>
      </c>
      <c r="G236" s="21">
        <f>ROUND(IF(ISBLANK(C236),0,VLOOKUP(C236,'[2]Acha Air Sales Price List'!$B$1:$X$65536,12,FALSE)*$L$14),2)</f>
        <v>0</v>
      </c>
      <c r="H236" s="22">
        <f t="shared" si="5"/>
        <v>0</v>
      </c>
      <c r="I236" s="14"/>
    </row>
    <row r="237" spans="1:9" ht="12.4" hidden="1" customHeight="1">
      <c r="A237" s="13"/>
      <c r="B237" s="1"/>
      <c r="C237" s="36"/>
      <c r="D237" s="138"/>
      <c r="E237" s="139"/>
      <c r="F237" s="43" t="str">
        <f>VLOOKUP(C237,'[2]Acha Air Sales Price List'!$B$1:$D$65536,3,FALSE)</f>
        <v>first line keep open</v>
      </c>
      <c r="G237" s="21">
        <f>ROUND(IF(ISBLANK(C237),0,VLOOKUP(C237,'[2]Acha Air Sales Price List'!$B$1:$X$65536,12,FALSE)*$L$14),2)</f>
        <v>0</v>
      </c>
      <c r="H237" s="22">
        <f t="shared" si="5"/>
        <v>0</v>
      </c>
      <c r="I237" s="14"/>
    </row>
    <row r="238" spans="1:9" ht="12.4" hidden="1" customHeight="1">
      <c r="A238" s="13"/>
      <c r="B238" s="1"/>
      <c r="C238" s="36"/>
      <c r="D238" s="138"/>
      <c r="E238" s="139"/>
      <c r="F238" s="43" t="str">
        <f>VLOOKUP(C238,'[2]Acha Air Sales Price List'!$B$1:$D$65536,3,FALSE)</f>
        <v>first line keep open</v>
      </c>
      <c r="G238" s="21">
        <f>ROUND(IF(ISBLANK(C238),0,VLOOKUP(C238,'[2]Acha Air Sales Price List'!$B$1:$X$65536,12,FALSE)*$L$14),2)</f>
        <v>0</v>
      </c>
      <c r="H238" s="22">
        <f t="shared" si="5"/>
        <v>0</v>
      </c>
      <c r="I238" s="14"/>
    </row>
    <row r="239" spans="1:9" ht="12.4" hidden="1" customHeight="1">
      <c r="A239" s="13"/>
      <c r="B239" s="1"/>
      <c r="C239" s="36"/>
      <c r="D239" s="138"/>
      <c r="E239" s="139"/>
      <c r="F239" s="43" t="str">
        <f>VLOOKUP(C239,'[2]Acha Air Sales Price List'!$B$1:$D$65536,3,FALSE)</f>
        <v>first line keep open</v>
      </c>
      <c r="G239" s="21">
        <f>ROUND(IF(ISBLANK(C239),0,VLOOKUP(C239,'[2]Acha Air Sales Price List'!$B$1:$X$65536,12,FALSE)*$L$14),2)</f>
        <v>0</v>
      </c>
      <c r="H239" s="22">
        <f t="shared" si="5"/>
        <v>0</v>
      </c>
      <c r="I239" s="14"/>
    </row>
    <row r="240" spans="1:9" ht="12.4" hidden="1" customHeight="1">
      <c r="A240" s="13"/>
      <c r="B240" s="1"/>
      <c r="C240" s="36"/>
      <c r="D240" s="138"/>
      <c r="E240" s="139"/>
      <c r="F240" s="43" t="str">
        <f>VLOOKUP(C240,'[2]Acha Air Sales Price List'!$B$1:$D$65536,3,FALSE)</f>
        <v>first line keep open</v>
      </c>
      <c r="G240" s="21">
        <f>ROUND(IF(ISBLANK(C240),0,VLOOKUP(C240,'[2]Acha Air Sales Price List'!$B$1:$X$65536,12,FALSE)*$L$14),2)</f>
        <v>0</v>
      </c>
      <c r="H240" s="22">
        <f t="shared" si="5"/>
        <v>0</v>
      </c>
      <c r="I240" s="14"/>
    </row>
    <row r="241" spans="1:9" ht="12.4" hidden="1" customHeight="1">
      <c r="A241" s="13"/>
      <c r="B241" s="1"/>
      <c r="C241" s="36"/>
      <c r="D241" s="138"/>
      <c r="E241" s="139"/>
      <c r="F241" s="43" t="str">
        <f>VLOOKUP(C241,'[2]Acha Air Sales Price List'!$B$1:$D$65536,3,FALSE)</f>
        <v>first line keep open</v>
      </c>
      <c r="G241" s="21">
        <f>ROUND(IF(ISBLANK(C241),0,VLOOKUP(C241,'[2]Acha Air Sales Price List'!$B$1:$X$65536,12,FALSE)*$L$14),2)</f>
        <v>0</v>
      </c>
      <c r="H241" s="22">
        <f t="shared" si="5"/>
        <v>0</v>
      </c>
      <c r="I241" s="14"/>
    </row>
    <row r="242" spans="1:9" ht="12.4" hidden="1" customHeight="1">
      <c r="A242" s="13"/>
      <c r="B242" s="1"/>
      <c r="C242" s="36"/>
      <c r="D242" s="138"/>
      <c r="E242" s="139"/>
      <c r="F242" s="43" t="str">
        <f>VLOOKUP(C242,'[2]Acha Air Sales Price List'!$B$1:$D$65536,3,FALSE)</f>
        <v>first line keep open</v>
      </c>
      <c r="G242" s="21">
        <f>ROUND(IF(ISBLANK(C242),0,VLOOKUP(C242,'[2]Acha Air Sales Price List'!$B$1:$X$65536,12,FALSE)*$L$14),2)</f>
        <v>0</v>
      </c>
      <c r="H242" s="22">
        <f t="shared" si="5"/>
        <v>0</v>
      </c>
      <c r="I242" s="14"/>
    </row>
    <row r="243" spans="1:9" ht="12.4" hidden="1" customHeight="1">
      <c r="A243" s="13"/>
      <c r="B243" s="1"/>
      <c r="C243" s="36"/>
      <c r="D243" s="138"/>
      <c r="E243" s="139"/>
      <c r="F243" s="43" t="str">
        <f>VLOOKUP(C243,'[2]Acha Air Sales Price List'!$B$1:$D$65536,3,FALSE)</f>
        <v>first line keep open</v>
      </c>
      <c r="G243" s="21">
        <f>ROUND(IF(ISBLANK(C243),0,VLOOKUP(C243,'[2]Acha Air Sales Price List'!$B$1:$X$65536,12,FALSE)*$L$14),2)</f>
        <v>0</v>
      </c>
      <c r="H243" s="22">
        <f t="shared" si="5"/>
        <v>0</v>
      </c>
      <c r="I243" s="14"/>
    </row>
    <row r="244" spans="1:9" ht="12.4" hidden="1" customHeight="1">
      <c r="A244" s="13"/>
      <c r="B244" s="1"/>
      <c r="C244" s="36"/>
      <c r="D244" s="138"/>
      <c r="E244" s="139"/>
      <c r="F244" s="43" t="str">
        <f>VLOOKUP(C244,'[2]Acha Air Sales Price List'!$B$1:$D$65536,3,FALSE)</f>
        <v>first line keep open</v>
      </c>
      <c r="G244" s="21">
        <f>ROUND(IF(ISBLANK(C244),0,VLOOKUP(C244,'[2]Acha Air Sales Price List'!$B$1:$X$65536,12,FALSE)*$L$14),2)</f>
        <v>0</v>
      </c>
      <c r="H244" s="22">
        <f t="shared" si="5"/>
        <v>0</v>
      </c>
      <c r="I244" s="14"/>
    </row>
    <row r="245" spans="1:9" ht="12.4" hidden="1" customHeight="1">
      <c r="A245" s="13"/>
      <c r="B245" s="1"/>
      <c r="C245" s="36"/>
      <c r="D245" s="138"/>
      <c r="E245" s="139"/>
      <c r="F245" s="43" t="str">
        <f>VLOOKUP(C245,'[2]Acha Air Sales Price List'!$B$1:$D$65536,3,FALSE)</f>
        <v>first line keep open</v>
      </c>
      <c r="G245" s="21">
        <f>ROUND(IF(ISBLANK(C245),0,VLOOKUP(C245,'[2]Acha Air Sales Price List'!$B$1:$X$65536,12,FALSE)*$L$14),2)</f>
        <v>0</v>
      </c>
      <c r="H245" s="22">
        <f t="shared" si="5"/>
        <v>0</v>
      </c>
      <c r="I245" s="14"/>
    </row>
    <row r="246" spans="1:9" ht="12.4" hidden="1" customHeight="1">
      <c r="A246" s="13"/>
      <c r="B246" s="1"/>
      <c r="C246" s="36"/>
      <c r="D246" s="138"/>
      <c r="E246" s="139"/>
      <c r="F246" s="43" t="str">
        <f>VLOOKUP(C246,'[2]Acha Air Sales Price List'!$B$1:$D$65536,3,FALSE)</f>
        <v>first line keep open</v>
      </c>
      <c r="G246" s="21">
        <f>ROUND(IF(ISBLANK(C246),0,VLOOKUP(C246,'[2]Acha Air Sales Price List'!$B$1:$X$65536,12,FALSE)*$L$14),2)</f>
        <v>0</v>
      </c>
      <c r="H246" s="22">
        <f t="shared" si="5"/>
        <v>0</v>
      </c>
      <c r="I246" s="14"/>
    </row>
    <row r="247" spans="1:9" ht="12.4" hidden="1" customHeight="1">
      <c r="A247" s="13"/>
      <c r="B247" s="1"/>
      <c r="C247" s="36"/>
      <c r="D247" s="138"/>
      <c r="E247" s="139"/>
      <c r="F247" s="43" t="str">
        <f>VLOOKUP(C247,'[2]Acha Air Sales Price List'!$B$1:$D$65536,3,FALSE)</f>
        <v>first line keep open</v>
      </c>
      <c r="G247" s="21">
        <f>ROUND(IF(ISBLANK(C247),0,VLOOKUP(C247,'[2]Acha Air Sales Price List'!$B$1:$X$65536,12,FALSE)*$L$14),2)</f>
        <v>0</v>
      </c>
      <c r="H247" s="22">
        <f t="shared" si="5"/>
        <v>0</v>
      </c>
      <c r="I247" s="14"/>
    </row>
    <row r="248" spans="1:9" ht="12.4" hidden="1" customHeight="1">
      <c r="A248" s="13"/>
      <c r="B248" s="1"/>
      <c r="C248" s="36"/>
      <c r="D248" s="138"/>
      <c r="E248" s="139"/>
      <c r="F248" s="43" t="str">
        <f>VLOOKUP(C248,'[2]Acha Air Sales Price List'!$B$1:$D$65536,3,FALSE)</f>
        <v>first line keep open</v>
      </c>
      <c r="G248" s="21">
        <f>ROUND(IF(ISBLANK(C248),0,VLOOKUP(C248,'[2]Acha Air Sales Price List'!$B$1:$X$65536,12,FALSE)*$L$14),2)</f>
        <v>0</v>
      </c>
      <c r="H248" s="22">
        <f t="shared" si="5"/>
        <v>0</v>
      </c>
      <c r="I248" s="14"/>
    </row>
    <row r="249" spans="1:9" ht="12.4" hidden="1" customHeight="1">
      <c r="A249" s="13"/>
      <c r="B249" s="1"/>
      <c r="C249" s="36"/>
      <c r="D249" s="138"/>
      <c r="E249" s="139"/>
      <c r="F249" s="43" t="str">
        <f>VLOOKUP(C249,'[2]Acha Air Sales Price List'!$B$1:$D$65536,3,FALSE)</f>
        <v>first line keep open</v>
      </c>
      <c r="G249" s="21">
        <f>ROUND(IF(ISBLANK(C249),0,VLOOKUP(C249,'[2]Acha Air Sales Price List'!$B$1:$X$65536,12,FALSE)*$L$14),2)</f>
        <v>0</v>
      </c>
      <c r="H249" s="22">
        <f t="shared" si="5"/>
        <v>0</v>
      </c>
      <c r="I249" s="14"/>
    </row>
    <row r="250" spans="1:9" ht="12.4" hidden="1" customHeight="1">
      <c r="A250" s="13"/>
      <c r="B250" s="1"/>
      <c r="C250" s="36"/>
      <c r="D250" s="138"/>
      <c r="E250" s="139"/>
      <c r="F250" s="43" t="str">
        <f>VLOOKUP(C250,'[2]Acha Air Sales Price List'!$B$1:$D$65536,3,FALSE)</f>
        <v>first line keep open</v>
      </c>
      <c r="G250" s="21">
        <f>ROUND(IF(ISBLANK(C250),0,VLOOKUP(C250,'[2]Acha Air Sales Price List'!$B$1:$X$65536,12,FALSE)*$L$14),2)</f>
        <v>0</v>
      </c>
      <c r="H250" s="22">
        <f t="shared" si="5"/>
        <v>0</v>
      </c>
      <c r="I250" s="14"/>
    </row>
    <row r="251" spans="1:9" ht="12.4" hidden="1" customHeight="1">
      <c r="A251" s="13"/>
      <c r="B251" s="1"/>
      <c r="C251" s="36"/>
      <c r="D251" s="138"/>
      <c r="E251" s="139"/>
      <c r="F251" s="43" t="str">
        <f>VLOOKUP(C251,'[2]Acha Air Sales Price List'!$B$1:$D$65536,3,FALSE)</f>
        <v>first line keep open</v>
      </c>
      <c r="G251" s="21">
        <f>ROUND(IF(ISBLANK(C251),0,VLOOKUP(C251,'[2]Acha Air Sales Price List'!$B$1:$X$65536,12,FALSE)*$L$14),2)</f>
        <v>0</v>
      </c>
      <c r="H251" s="22">
        <f t="shared" si="5"/>
        <v>0</v>
      </c>
      <c r="I251" s="14"/>
    </row>
    <row r="252" spans="1:9" ht="12.4" hidden="1" customHeight="1">
      <c r="A252" s="13"/>
      <c r="B252" s="1"/>
      <c r="C252" s="36"/>
      <c r="D252" s="138"/>
      <c r="E252" s="139"/>
      <c r="F252" s="43" t="str">
        <f>VLOOKUP(C252,'[2]Acha Air Sales Price List'!$B$1:$D$65536,3,FALSE)</f>
        <v>first line keep open</v>
      </c>
      <c r="G252" s="21">
        <f>ROUND(IF(ISBLANK(C252),0,VLOOKUP(C252,'[2]Acha Air Sales Price List'!$B$1:$X$65536,12,FALSE)*$L$14),2)</f>
        <v>0</v>
      </c>
      <c r="H252" s="22">
        <f t="shared" si="5"/>
        <v>0</v>
      </c>
      <c r="I252" s="14"/>
    </row>
    <row r="253" spans="1:9" ht="12.4" hidden="1" customHeight="1">
      <c r="A253" s="13"/>
      <c r="B253" s="1"/>
      <c r="C253" s="36"/>
      <c r="D253" s="138"/>
      <c r="E253" s="139"/>
      <c r="F253" s="43" t="str">
        <f>VLOOKUP(C253,'[2]Acha Air Sales Price List'!$B$1:$D$65536,3,FALSE)</f>
        <v>first line keep open</v>
      </c>
      <c r="G253" s="21">
        <f>ROUND(IF(ISBLANK(C253),0,VLOOKUP(C253,'[2]Acha Air Sales Price List'!$B$1:$X$65536,12,FALSE)*$L$14),2)</f>
        <v>0</v>
      </c>
      <c r="H253" s="22">
        <f t="shared" si="5"/>
        <v>0</v>
      </c>
      <c r="I253" s="14"/>
    </row>
    <row r="254" spans="1:9" ht="12.4" hidden="1" customHeight="1">
      <c r="A254" s="13"/>
      <c r="B254" s="1"/>
      <c r="C254" s="36"/>
      <c r="D254" s="138"/>
      <c r="E254" s="139"/>
      <c r="F254" s="43" t="str">
        <f>VLOOKUP(C254,'[2]Acha Air Sales Price List'!$B$1:$D$65536,3,FALSE)</f>
        <v>first line keep open</v>
      </c>
      <c r="G254" s="21">
        <f>ROUND(IF(ISBLANK(C254),0,VLOOKUP(C254,'[2]Acha Air Sales Price List'!$B$1:$X$65536,12,FALSE)*$L$14),2)</f>
        <v>0</v>
      </c>
      <c r="H254" s="22">
        <f t="shared" si="5"/>
        <v>0</v>
      </c>
      <c r="I254" s="14"/>
    </row>
    <row r="255" spans="1:9" ht="12.4" hidden="1" customHeight="1">
      <c r="A255" s="13"/>
      <c r="B255" s="1"/>
      <c r="C255" s="36"/>
      <c r="D255" s="138"/>
      <c r="E255" s="139"/>
      <c r="F255" s="43" t="str">
        <f>VLOOKUP(C255,'[2]Acha Air Sales Price List'!$B$1:$D$65536,3,FALSE)</f>
        <v>first line keep open</v>
      </c>
      <c r="G255" s="21">
        <f>ROUND(IF(ISBLANK(C255),0,VLOOKUP(C255,'[2]Acha Air Sales Price List'!$B$1:$X$65536,12,FALSE)*$L$14),2)</f>
        <v>0</v>
      </c>
      <c r="H255" s="22">
        <f t="shared" si="5"/>
        <v>0</v>
      </c>
      <c r="I255" s="14"/>
    </row>
    <row r="256" spans="1:9" ht="12.4" hidden="1" customHeight="1">
      <c r="A256" s="13"/>
      <c r="B256" s="1"/>
      <c r="C256" s="36"/>
      <c r="D256" s="138"/>
      <c r="E256" s="139"/>
      <c r="F256" s="43" t="str">
        <f>VLOOKUP(C256,'[2]Acha Air Sales Price List'!$B$1:$D$65536,3,FALSE)</f>
        <v>first line keep open</v>
      </c>
      <c r="G256" s="21">
        <f>ROUND(IF(ISBLANK(C256),0,VLOOKUP(C256,'[2]Acha Air Sales Price List'!$B$1:$X$65536,12,FALSE)*$L$14),2)</f>
        <v>0</v>
      </c>
      <c r="H256" s="22">
        <f t="shared" si="5"/>
        <v>0</v>
      </c>
      <c r="I256" s="14"/>
    </row>
    <row r="257" spans="1:9" ht="12.4" hidden="1" customHeight="1">
      <c r="A257" s="13"/>
      <c r="B257" s="1"/>
      <c r="C257" s="37"/>
      <c r="D257" s="138"/>
      <c r="E257" s="139"/>
      <c r="F257" s="43" t="str">
        <f>VLOOKUP(C257,'[2]Acha Air Sales Price List'!$B$1:$D$65536,3,FALSE)</f>
        <v>first line keep open</v>
      </c>
      <c r="G257" s="21">
        <f>ROUND(IF(ISBLANK(C257),0,VLOOKUP(C257,'[2]Acha Air Sales Price List'!$B$1:$X$65536,12,FALSE)*$L$14),2)</f>
        <v>0</v>
      </c>
      <c r="H257" s="22">
        <f t="shared" si="5"/>
        <v>0</v>
      </c>
      <c r="I257" s="14"/>
    </row>
    <row r="258" spans="1:9" ht="12" hidden="1" customHeight="1">
      <c r="A258" s="13"/>
      <c r="B258" s="1"/>
      <c r="C258" s="36"/>
      <c r="D258" s="138"/>
      <c r="E258" s="139"/>
      <c r="F258" s="43" t="str">
        <f>VLOOKUP(C258,'[2]Acha Air Sales Price List'!$B$1:$D$65536,3,FALSE)</f>
        <v>first line keep open</v>
      </c>
      <c r="G258" s="21">
        <f>ROUND(IF(ISBLANK(C258),0,VLOOKUP(C258,'[2]Acha Air Sales Price List'!$B$1:$X$65536,12,FALSE)*$L$14),2)</f>
        <v>0</v>
      </c>
      <c r="H258" s="22">
        <f t="shared" si="5"/>
        <v>0</v>
      </c>
      <c r="I258" s="14"/>
    </row>
    <row r="259" spans="1:9" ht="12.4" hidden="1" customHeight="1">
      <c r="A259" s="13"/>
      <c r="B259" s="1"/>
      <c r="C259" s="36"/>
      <c r="D259" s="138"/>
      <c r="E259" s="139"/>
      <c r="F259" s="43" t="str">
        <f>VLOOKUP(C259,'[2]Acha Air Sales Price List'!$B$1:$D$65536,3,FALSE)</f>
        <v>first line keep open</v>
      </c>
      <c r="G259" s="21">
        <f>ROUND(IF(ISBLANK(C259),0,VLOOKUP(C259,'[2]Acha Air Sales Price List'!$B$1:$X$65536,12,FALSE)*$L$14),2)</f>
        <v>0</v>
      </c>
      <c r="H259" s="22">
        <f t="shared" si="5"/>
        <v>0</v>
      </c>
      <c r="I259" s="14"/>
    </row>
    <row r="260" spans="1:9" ht="12.4" hidden="1" customHeight="1">
      <c r="A260" s="13"/>
      <c r="B260" s="1"/>
      <c r="C260" s="36"/>
      <c r="D260" s="138"/>
      <c r="E260" s="139"/>
      <c r="F260" s="43" t="str">
        <f>VLOOKUP(C260,'[2]Acha Air Sales Price List'!$B$1:$D$65536,3,FALSE)</f>
        <v>first line keep open</v>
      </c>
      <c r="G260" s="21">
        <f>ROUND(IF(ISBLANK(C260),0,VLOOKUP(C260,'[2]Acha Air Sales Price List'!$B$1:$X$65536,12,FALSE)*$L$14),2)</f>
        <v>0</v>
      </c>
      <c r="H260" s="22">
        <f t="shared" si="5"/>
        <v>0</v>
      </c>
      <c r="I260" s="14"/>
    </row>
    <row r="261" spans="1:9" ht="12.4" hidden="1" customHeight="1">
      <c r="A261" s="13"/>
      <c r="B261" s="1"/>
      <c r="C261" s="36"/>
      <c r="D261" s="138"/>
      <c r="E261" s="139"/>
      <c r="F261" s="43" t="str">
        <f>VLOOKUP(C261,'[2]Acha Air Sales Price List'!$B$1:$D$65536,3,FALSE)</f>
        <v>first line keep open</v>
      </c>
      <c r="G261" s="21">
        <f>ROUND(IF(ISBLANK(C261),0,VLOOKUP(C261,'[2]Acha Air Sales Price List'!$B$1:$X$65536,12,FALSE)*$L$14),2)</f>
        <v>0</v>
      </c>
      <c r="H261" s="22">
        <f t="shared" si="5"/>
        <v>0</v>
      </c>
      <c r="I261" s="14"/>
    </row>
    <row r="262" spans="1:9" ht="12.4" hidden="1" customHeight="1">
      <c r="A262" s="13"/>
      <c r="B262" s="1"/>
      <c r="C262" s="36"/>
      <c r="D262" s="138"/>
      <c r="E262" s="139"/>
      <c r="F262" s="43" t="str">
        <f>VLOOKUP(C262,'[2]Acha Air Sales Price List'!$B$1:$D$65536,3,FALSE)</f>
        <v>first line keep open</v>
      </c>
      <c r="G262" s="21">
        <f>ROUND(IF(ISBLANK(C262),0,VLOOKUP(C262,'[2]Acha Air Sales Price List'!$B$1:$X$65536,12,FALSE)*$L$14),2)</f>
        <v>0</v>
      </c>
      <c r="H262" s="22">
        <f t="shared" si="5"/>
        <v>0</v>
      </c>
      <c r="I262" s="14"/>
    </row>
    <row r="263" spans="1:9" ht="12.4" hidden="1" customHeight="1">
      <c r="A263" s="13"/>
      <c r="B263" s="1"/>
      <c r="C263" s="36"/>
      <c r="D263" s="138"/>
      <c r="E263" s="139"/>
      <c r="F263" s="43" t="str">
        <f>VLOOKUP(C263,'[2]Acha Air Sales Price List'!$B$1:$D$65536,3,FALSE)</f>
        <v>first line keep open</v>
      </c>
      <c r="G263" s="21">
        <f>ROUND(IF(ISBLANK(C263),0,VLOOKUP(C263,'[2]Acha Air Sales Price List'!$B$1:$X$65536,12,FALSE)*$L$14),2)</f>
        <v>0</v>
      </c>
      <c r="H263" s="22">
        <f t="shared" si="5"/>
        <v>0</v>
      </c>
      <c r="I263" s="14"/>
    </row>
    <row r="264" spans="1:9" ht="12.4" hidden="1" customHeight="1">
      <c r="A264" s="13"/>
      <c r="B264" s="1"/>
      <c r="C264" s="36"/>
      <c r="D264" s="138"/>
      <c r="E264" s="139"/>
      <c r="F264" s="43" t="str">
        <f>VLOOKUP(C264,'[2]Acha Air Sales Price List'!$B$1:$D$65536,3,FALSE)</f>
        <v>first line keep open</v>
      </c>
      <c r="G264" s="21">
        <f>ROUND(IF(ISBLANK(C264),0,VLOOKUP(C264,'[2]Acha Air Sales Price List'!$B$1:$X$65536,12,FALSE)*$L$14),2)</f>
        <v>0</v>
      </c>
      <c r="H264" s="22">
        <f t="shared" si="5"/>
        <v>0</v>
      </c>
      <c r="I264" s="14"/>
    </row>
    <row r="265" spans="1:9" ht="12.4" hidden="1" customHeight="1">
      <c r="A265" s="13"/>
      <c r="B265" s="1"/>
      <c r="C265" s="36"/>
      <c r="D265" s="138"/>
      <c r="E265" s="139"/>
      <c r="F265" s="43" t="str">
        <f>VLOOKUP(C265,'[2]Acha Air Sales Price List'!$B$1:$D$65536,3,FALSE)</f>
        <v>first line keep open</v>
      </c>
      <c r="G265" s="21">
        <f>ROUND(IF(ISBLANK(C265),0,VLOOKUP(C265,'[2]Acha Air Sales Price List'!$B$1:$X$65536,12,FALSE)*$L$14),2)</f>
        <v>0</v>
      </c>
      <c r="H265" s="22">
        <f t="shared" si="5"/>
        <v>0</v>
      </c>
      <c r="I265" s="14"/>
    </row>
    <row r="266" spans="1:9" ht="12.4" hidden="1" customHeight="1">
      <c r="A266" s="13"/>
      <c r="B266" s="1"/>
      <c r="C266" s="36"/>
      <c r="D266" s="138"/>
      <c r="E266" s="139"/>
      <c r="F266" s="43" t="str">
        <f>VLOOKUP(C266,'[2]Acha Air Sales Price List'!$B$1:$D$65536,3,FALSE)</f>
        <v>first line keep open</v>
      </c>
      <c r="G266" s="21">
        <f>ROUND(IF(ISBLANK(C266),0,VLOOKUP(C266,'[2]Acha Air Sales Price List'!$B$1:$X$65536,12,FALSE)*$L$14),2)</f>
        <v>0</v>
      </c>
      <c r="H266" s="22">
        <f t="shared" si="5"/>
        <v>0</v>
      </c>
      <c r="I266" s="14"/>
    </row>
    <row r="267" spans="1:9" ht="12.4" hidden="1" customHeight="1">
      <c r="A267" s="13"/>
      <c r="B267" s="1"/>
      <c r="C267" s="36"/>
      <c r="D267" s="138"/>
      <c r="E267" s="139"/>
      <c r="F267" s="43" t="str">
        <f>VLOOKUP(C267,'[2]Acha Air Sales Price List'!$B$1:$D$65536,3,FALSE)</f>
        <v>first line keep open</v>
      </c>
      <c r="G267" s="21">
        <f>ROUND(IF(ISBLANK(C267),0,VLOOKUP(C267,'[2]Acha Air Sales Price List'!$B$1:$X$65536,12,FALSE)*$L$14),2)</f>
        <v>0</v>
      </c>
      <c r="H267" s="22">
        <f t="shared" si="5"/>
        <v>0</v>
      </c>
      <c r="I267" s="14"/>
    </row>
    <row r="268" spans="1:9" ht="12.4" hidden="1" customHeight="1">
      <c r="A268" s="13"/>
      <c r="B268" s="1"/>
      <c r="C268" s="36"/>
      <c r="D268" s="138"/>
      <c r="E268" s="139"/>
      <c r="F268" s="43" t="str">
        <f>VLOOKUP(C268,'[2]Acha Air Sales Price List'!$B$1:$D$65536,3,FALSE)</f>
        <v>first line keep open</v>
      </c>
      <c r="G268" s="21">
        <f>ROUND(IF(ISBLANK(C268),0,VLOOKUP(C268,'[2]Acha Air Sales Price List'!$B$1:$X$65536,12,FALSE)*$L$14),2)</f>
        <v>0</v>
      </c>
      <c r="H268" s="22">
        <f t="shared" si="5"/>
        <v>0</v>
      </c>
      <c r="I268" s="14"/>
    </row>
    <row r="269" spans="1:9" ht="12.4" hidden="1" customHeight="1">
      <c r="A269" s="13"/>
      <c r="B269" s="1"/>
      <c r="C269" s="36"/>
      <c r="D269" s="138"/>
      <c r="E269" s="139"/>
      <c r="F269" s="43" t="str">
        <f>VLOOKUP(C269,'[2]Acha Air Sales Price List'!$B$1:$D$65536,3,FALSE)</f>
        <v>first line keep open</v>
      </c>
      <c r="G269" s="21">
        <f>ROUND(IF(ISBLANK(C269),0,VLOOKUP(C269,'[2]Acha Air Sales Price List'!$B$1:$X$65536,12,FALSE)*$L$14),2)</f>
        <v>0</v>
      </c>
      <c r="H269" s="22">
        <f t="shared" si="5"/>
        <v>0</v>
      </c>
      <c r="I269" s="14"/>
    </row>
    <row r="270" spans="1:9" ht="12.4" hidden="1" customHeight="1">
      <c r="A270" s="13"/>
      <c r="B270" s="1"/>
      <c r="C270" s="36"/>
      <c r="D270" s="138"/>
      <c r="E270" s="139"/>
      <c r="F270" s="43" t="str">
        <f>VLOOKUP(C270,'[2]Acha Air Sales Price List'!$B$1:$D$65536,3,FALSE)</f>
        <v>first line keep open</v>
      </c>
      <c r="G270" s="21">
        <f>ROUND(IF(ISBLANK(C270),0,VLOOKUP(C270,'[2]Acha Air Sales Price List'!$B$1:$X$65536,12,FALSE)*$L$14),2)</f>
        <v>0</v>
      </c>
      <c r="H270" s="22">
        <f t="shared" si="5"/>
        <v>0</v>
      </c>
      <c r="I270" s="14"/>
    </row>
    <row r="271" spans="1:9" ht="12.4" hidden="1" customHeight="1">
      <c r="A271" s="13"/>
      <c r="B271" s="1"/>
      <c r="C271" s="36"/>
      <c r="D271" s="138"/>
      <c r="E271" s="139"/>
      <c r="F271" s="43" t="str">
        <f>VLOOKUP(C271,'[2]Acha Air Sales Price List'!$B$1:$D$65536,3,FALSE)</f>
        <v>first line keep open</v>
      </c>
      <c r="G271" s="21">
        <f>ROUND(IF(ISBLANK(C271),0,VLOOKUP(C271,'[2]Acha Air Sales Price List'!$B$1:$X$65536,12,FALSE)*$L$14),2)</f>
        <v>0</v>
      </c>
      <c r="H271" s="22">
        <f t="shared" si="5"/>
        <v>0</v>
      </c>
      <c r="I271" s="14"/>
    </row>
    <row r="272" spans="1:9" ht="12.4" hidden="1" customHeight="1">
      <c r="A272" s="13"/>
      <c r="B272" s="1"/>
      <c r="C272" s="36"/>
      <c r="D272" s="138"/>
      <c r="E272" s="139"/>
      <c r="F272" s="43" t="str">
        <f>VLOOKUP(C272,'[2]Acha Air Sales Price List'!$B$1:$D$65536,3,FALSE)</f>
        <v>first line keep open</v>
      </c>
      <c r="G272" s="21">
        <f>ROUND(IF(ISBLANK(C272),0,VLOOKUP(C272,'[2]Acha Air Sales Price List'!$B$1:$X$65536,12,FALSE)*$L$14),2)</f>
        <v>0</v>
      </c>
      <c r="H272" s="22">
        <f t="shared" si="5"/>
        <v>0</v>
      </c>
      <c r="I272" s="14"/>
    </row>
    <row r="273" spans="1:9" ht="12.4" hidden="1" customHeight="1">
      <c r="A273" s="13"/>
      <c r="B273" s="1"/>
      <c r="C273" s="36"/>
      <c r="D273" s="138"/>
      <c r="E273" s="139"/>
      <c r="F273" s="43" t="str">
        <f>VLOOKUP(C273,'[2]Acha Air Sales Price List'!$B$1:$D$65536,3,FALSE)</f>
        <v>first line keep open</v>
      </c>
      <c r="G273" s="21">
        <f>ROUND(IF(ISBLANK(C273),0,VLOOKUP(C273,'[2]Acha Air Sales Price List'!$B$1:$X$65536,12,FALSE)*$L$14),2)</f>
        <v>0</v>
      </c>
      <c r="H273" s="22">
        <f t="shared" si="5"/>
        <v>0</v>
      </c>
      <c r="I273" s="14"/>
    </row>
    <row r="274" spans="1:9" ht="12.4" hidden="1" customHeight="1">
      <c r="A274" s="13"/>
      <c r="B274" s="1"/>
      <c r="C274" s="36"/>
      <c r="D274" s="138"/>
      <c r="E274" s="139"/>
      <c r="F274" s="43" t="str">
        <f>VLOOKUP(C274,'[2]Acha Air Sales Price List'!$B$1:$D$65536,3,FALSE)</f>
        <v>first line keep open</v>
      </c>
      <c r="G274" s="21">
        <f>ROUND(IF(ISBLANK(C274),0,VLOOKUP(C274,'[2]Acha Air Sales Price List'!$B$1:$X$65536,12,FALSE)*$L$14),2)</f>
        <v>0</v>
      </c>
      <c r="H274" s="22">
        <f t="shared" si="5"/>
        <v>0</v>
      </c>
      <c r="I274" s="14"/>
    </row>
    <row r="275" spans="1:9" ht="12.4" hidden="1" customHeight="1">
      <c r="A275" s="13"/>
      <c r="B275" s="1"/>
      <c r="C275" s="36"/>
      <c r="D275" s="138"/>
      <c r="E275" s="139"/>
      <c r="F275" s="43" t="str">
        <f>VLOOKUP(C275,'[2]Acha Air Sales Price List'!$B$1:$D$65536,3,FALSE)</f>
        <v>first line keep open</v>
      </c>
      <c r="G275" s="21">
        <f>ROUND(IF(ISBLANK(C275),0,VLOOKUP(C275,'[2]Acha Air Sales Price List'!$B$1:$X$65536,12,FALSE)*$L$14),2)</f>
        <v>0</v>
      </c>
      <c r="H275" s="22">
        <f t="shared" si="5"/>
        <v>0</v>
      </c>
      <c r="I275" s="14"/>
    </row>
    <row r="276" spans="1:9" ht="12.4" hidden="1" customHeight="1">
      <c r="A276" s="13"/>
      <c r="B276" s="1"/>
      <c r="C276" s="36"/>
      <c r="D276" s="138"/>
      <c r="E276" s="139"/>
      <c r="F276" s="43" t="str">
        <f>VLOOKUP(C276,'[2]Acha Air Sales Price List'!$B$1:$D$65536,3,FALSE)</f>
        <v>first line keep open</v>
      </c>
      <c r="G276" s="21">
        <f>ROUND(IF(ISBLANK(C276),0,VLOOKUP(C276,'[2]Acha Air Sales Price List'!$B$1:$X$65536,12,FALSE)*$L$14),2)</f>
        <v>0</v>
      </c>
      <c r="H276" s="22">
        <f t="shared" si="5"/>
        <v>0</v>
      </c>
      <c r="I276" s="14"/>
    </row>
    <row r="277" spans="1:9" ht="12.4" hidden="1" customHeight="1">
      <c r="A277" s="13"/>
      <c r="B277" s="1"/>
      <c r="C277" s="36"/>
      <c r="D277" s="138"/>
      <c r="E277" s="139"/>
      <c r="F277" s="43" t="str">
        <f>VLOOKUP(C277,'[2]Acha Air Sales Price List'!$B$1:$D$65536,3,FALSE)</f>
        <v>first line keep open</v>
      </c>
      <c r="G277" s="21">
        <f>ROUND(IF(ISBLANK(C277),0,VLOOKUP(C277,'[2]Acha Air Sales Price List'!$B$1:$X$65536,12,FALSE)*$L$14),2)</f>
        <v>0</v>
      </c>
      <c r="H277" s="22">
        <f t="shared" si="5"/>
        <v>0</v>
      </c>
      <c r="I277" s="14"/>
    </row>
    <row r="278" spans="1:9" ht="12.4" hidden="1" customHeight="1">
      <c r="A278" s="13"/>
      <c r="B278" s="1"/>
      <c r="C278" s="36"/>
      <c r="D278" s="138"/>
      <c r="E278" s="139"/>
      <c r="F278" s="43" t="str">
        <f>VLOOKUP(C278,'[2]Acha Air Sales Price List'!$B$1:$D$65536,3,FALSE)</f>
        <v>first line keep open</v>
      </c>
      <c r="G278" s="21">
        <f>ROUND(IF(ISBLANK(C278),0,VLOOKUP(C278,'[2]Acha Air Sales Price List'!$B$1:$X$65536,12,FALSE)*$L$14),2)</f>
        <v>0</v>
      </c>
      <c r="H278" s="22">
        <f t="shared" si="5"/>
        <v>0</v>
      </c>
      <c r="I278" s="14"/>
    </row>
    <row r="279" spans="1:9" ht="12.4" hidden="1" customHeight="1">
      <c r="A279" s="13"/>
      <c r="B279" s="1"/>
      <c r="C279" s="36"/>
      <c r="D279" s="138"/>
      <c r="E279" s="139"/>
      <c r="F279" s="43" t="str">
        <f>VLOOKUP(C279,'[2]Acha Air Sales Price List'!$B$1:$D$65536,3,FALSE)</f>
        <v>first line keep open</v>
      </c>
      <c r="G279" s="21">
        <f>ROUND(IF(ISBLANK(C279),0,VLOOKUP(C279,'[2]Acha Air Sales Price List'!$B$1:$X$65536,12,FALSE)*$L$14),2)</f>
        <v>0</v>
      </c>
      <c r="H279" s="22">
        <f t="shared" si="5"/>
        <v>0</v>
      </c>
      <c r="I279" s="14"/>
    </row>
    <row r="280" spans="1:9" ht="12.4" hidden="1" customHeight="1">
      <c r="A280" s="13"/>
      <c r="B280" s="1"/>
      <c r="C280" s="36"/>
      <c r="D280" s="138"/>
      <c r="E280" s="139"/>
      <c r="F280" s="43" t="str">
        <f>VLOOKUP(C280,'[2]Acha Air Sales Price List'!$B$1:$D$65536,3,FALSE)</f>
        <v>first line keep open</v>
      </c>
      <c r="G280" s="21">
        <f>ROUND(IF(ISBLANK(C280),0,VLOOKUP(C280,'[2]Acha Air Sales Price List'!$B$1:$X$65536,12,FALSE)*$L$14),2)</f>
        <v>0</v>
      </c>
      <c r="H280" s="22">
        <f t="shared" si="5"/>
        <v>0</v>
      </c>
      <c r="I280" s="14"/>
    </row>
    <row r="281" spans="1:9" ht="12.4" hidden="1" customHeight="1">
      <c r="A281" s="13"/>
      <c r="B281" s="1"/>
      <c r="C281" s="36"/>
      <c r="D281" s="138"/>
      <c r="E281" s="139"/>
      <c r="F281" s="43" t="str">
        <f>VLOOKUP(C281,'[2]Acha Air Sales Price List'!$B$1:$D$65536,3,FALSE)</f>
        <v>first line keep open</v>
      </c>
      <c r="G281" s="21">
        <f>ROUND(IF(ISBLANK(C281),0,VLOOKUP(C281,'[2]Acha Air Sales Price List'!$B$1:$X$65536,12,FALSE)*$L$14),2)</f>
        <v>0</v>
      </c>
      <c r="H281" s="22">
        <f t="shared" si="5"/>
        <v>0</v>
      </c>
      <c r="I281" s="14"/>
    </row>
    <row r="282" spans="1:9" ht="12.4" hidden="1" customHeight="1">
      <c r="A282" s="13"/>
      <c r="B282" s="1"/>
      <c r="C282" s="36"/>
      <c r="D282" s="138"/>
      <c r="E282" s="139"/>
      <c r="F282" s="43" t="str">
        <f>VLOOKUP(C282,'[2]Acha Air Sales Price List'!$B$1:$D$65536,3,FALSE)</f>
        <v>first line keep open</v>
      </c>
      <c r="G282" s="21">
        <f>ROUND(IF(ISBLANK(C282),0,VLOOKUP(C282,'[2]Acha Air Sales Price List'!$B$1:$X$65536,12,FALSE)*$L$14),2)</f>
        <v>0</v>
      </c>
      <c r="H282" s="22">
        <f t="shared" si="5"/>
        <v>0</v>
      </c>
      <c r="I282" s="14"/>
    </row>
    <row r="283" spans="1:9" ht="12.4" hidden="1" customHeight="1">
      <c r="A283" s="13"/>
      <c r="B283" s="1"/>
      <c r="C283" s="36"/>
      <c r="D283" s="138"/>
      <c r="E283" s="139"/>
      <c r="F283" s="43" t="str">
        <f>VLOOKUP(C283,'[2]Acha Air Sales Price List'!$B$1:$D$65536,3,FALSE)</f>
        <v>first line keep open</v>
      </c>
      <c r="G283" s="21">
        <f>ROUND(IF(ISBLANK(C283),0,VLOOKUP(C283,'[2]Acha Air Sales Price List'!$B$1:$X$65536,12,FALSE)*$L$14),2)</f>
        <v>0</v>
      </c>
      <c r="H283" s="22">
        <f t="shared" si="5"/>
        <v>0</v>
      </c>
      <c r="I283" s="14"/>
    </row>
    <row r="284" spans="1:9" ht="12.4" hidden="1" customHeight="1">
      <c r="A284" s="13"/>
      <c r="B284" s="1"/>
      <c r="C284" s="36"/>
      <c r="D284" s="138"/>
      <c r="E284" s="139"/>
      <c r="F284" s="43" t="str">
        <f>VLOOKUP(C284,'[2]Acha Air Sales Price List'!$B$1:$D$65536,3,FALSE)</f>
        <v>first line keep open</v>
      </c>
      <c r="G284" s="21">
        <f>ROUND(IF(ISBLANK(C284),0,VLOOKUP(C284,'[2]Acha Air Sales Price List'!$B$1:$X$65536,12,FALSE)*$L$14),2)</f>
        <v>0</v>
      </c>
      <c r="H284" s="22">
        <f t="shared" si="5"/>
        <v>0</v>
      </c>
      <c r="I284" s="14"/>
    </row>
    <row r="285" spans="1:9" ht="12.4" hidden="1" customHeight="1">
      <c r="A285" s="13"/>
      <c r="B285" s="1"/>
      <c r="C285" s="37"/>
      <c r="D285" s="138"/>
      <c r="E285" s="139"/>
      <c r="F285" s="43" t="str">
        <f>VLOOKUP(C285,'[2]Acha Air Sales Price List'!$B$1:$D$65536,3,FALSE)</f>
        <v>first line keep open</v>
      </c>
      <c r="G285" s="21">
        <f>ROUND(IF(ISBLANK(C285),0,VLOOKUP(C285,'[2]Acha Air Sales Price List'!$B$1:$X$65536,12,FALSE)*$L$14),2)</f>
        <v>0</v>
      </c>
      <c r="H285" s="22">
        <f>ROUND(IF(ISNUMBER(B285), G285*B285, 0),5)</f>
        <v>0</v>
      </c>
      <c r="I285" s="14"/>
    </row>
    <row r="286" spans="1:9" ht="12" hidden="1" customHeight="1">
      <c r="A286" s="13"/>
      <c r="B286" s="1"/>
      <c r="C286" s="36"/>
      <c r="D286" s="138"/>
      <c r="E286" s="139"/>
      <c r="F286" s="43" t="str">
        <f>VLOOKUP(C286,'[2]Acha Air Sales Price List'!$B$1:$D$65536,3,FALSE)</f>
        <v>first line keep open</v>
      </c>
      <c r="G286" s="21">
        <f>ROUND(IF(ISBLANK(C286),0,VLOOKUP(C286,'[2]Acha Air Sales Price List'!$B$1:$X$65536,12,FALSE)*$L$14),2)</f>
        <v>0</v>
      </c>
      <c r="H286" s="22">
        <f t="shared" ref="H286:H302" si="6">ROUND(IF(ISNUMBER(B286), G286*B286, 0),5)</f>
        <v>0</v>
      </c>
      <c r="I286" s="14"/>
    </row>
    <row r="287" spans="1:9" ht="12.4" hidden="1" customHeight="1">
      <c r="A287" s="13"/>
      <c r="B287" s="1"/>
      <c r="C287" s="36"/>
      <c r="D287" s="138"/>
      <c r="E287" s="139"/>
      <c r="F287" s="43" t="str">
        <f>VLOOKUP(C287,'[2]Acha Air Sales Price List'!$B$1:$D$65536,3,FALSE)</f>
        <v>first line keep open</v>
      </c>
      <c r="G287" s="21">
        <f>ROUND(IF(ISBLANK(C287),0,VLOOKUP(C287,'[2]Acha Air Sales Price List'!$B$1:$X$65536,12,FALSE)*$L$14),2)</f>
        <v>0</v>
      </c>
      <c r="H287" s="22">
        <f t="shared" si="6"/>
        <v>0</v>
      </c>
      <c r="I287" s="14"/>
    </row>
    <row r="288" spans="1:9" ht="12.4" hidden="1" customHeight="1">
      <c r="A288" s="13"/>
      <c r="B288" s="1"/>
      <c r="C288" s="36"/>
      <c r="D288" s="138"/>
      <c r="E288" s="139"/>
      <c r="F288" s="43" t="str">
        <f>VLOOKUP(C288,'[2]Acha Air Sales Price List'!$B$1:$D$65536,3,FALSE)</f>
        <v>first line keep open</v>
      </c>
      <c r="G288" s="21">
        <f>ROUND(IF(ISBLANK(C288),0,VLOOKUP(C288,'[2]Acha Air Sales Price List'!$B$1:$X$65536,12,FALSE)*$L$14),2)</f>
        <v>0</v>
      </c>
      <c r="H288" s="22">
        <f t="shared" si="6"/>
        <v>0</v>
      </c>
      <c r="I288" s="14"/>
    </row>
    <row r="289" spans="1:9" ht="12.4" hidden="1" customHeight="1">
      <c r="A289" s="13"/>
      <c r="B289" s="1"/>
      <c r="C289" s="36"/>
      <c r="D289" s="138"/>
      <c r="E289" s="139"/>
      <c r="F289" s="43" t="str">
        <f>VLOOKUP(C289,'[2]Acha Air Sales Price List'!$B$1:$D$65536,3,FALSE)</f>
        <v>first line keep open</v>
      </c>
      <c r="G289" s="21">
        <f>ROUND(IF(ISBLANK(C289),0,VLOOKUP(C289,'[2]Acha Air Sales Price List'!$B$1:$X$65536,12,FALSE)*$L$14),2)</f>
        <v>0</v>
      </c>
      <c r="H289" s="22">
        <f t="shared" si="6"/>
        <v>0</v>
      </c>
      <c r="I289" s="14"/>
    </row>
    <row r="290" spans="1:9" ht="12.4" hidden="1" customHeight="1">
      <c r="A290" s="13"/>
      <c r="B290" s="1"/>
      <c r="C290" s="36"/>
      <c r="D290" s="138"/>
      <c r="E290" s="139"/>
      <c r="F290" s="43" t="str">
        <f>VLOOKUP(C290,'[2]Acha Air Sales Price List'!$B$1:$D$65536,3,FALSE)</f>
        <v>first line keep open</v>
      </c>
      <c r="G290" s="21">
        <f>ROUND(IF(ISBLANK(C290),0,VLOOKUP(C290,'[2]Acha Air Sales Price List'!$B$1:$X$65536,12,FALSE)*$L$14),2)</f>
        <v>0</v>
      </c>
      <c r="H290" s="22">
        <f t="shared" si="6"/>
        <v>0</v>
      </c>
      <c r="I290" s="14"/>
    </row>
    <row r="291" spans="1:9" ht="12.4" hidden="1" customHeight="1">
      <c r="A291" s="13"/>
      <c r="B291" s="1"/>
      <c r="C291" s="36"/>
      <c r="D291" s="138"/>
      <c r="E291" s="139"/>
      <c r="F291" s="43" t="str">
        <f>VLOOKUP(C291,'[2]Acha Air Sales Price List'!$B$1:$D$65536,3,FALSE)</f>
        <v>first line keep open</v>
      </c>
      <c r="G291" s="21">
        <f>ROUND(IF(ISBLANK(C291),0,VLOOKUP(C291,'[2]Acha Air Sales Price List'!$B$1:$X$65536,12,FALSE)*$L$14),2)</f>
        <v>0</v>
      </c>
      <c r="H291" s="22">
        <f t="shared" si="6"/>
        <v>0</v>
      </c>
      <c r="I291" s="14"/>
    </row>
    <row r="292" spans="1:9" ht="12.4" hidden="1" customHeight="1">
      <c r="A292" s="13"/>
      <c r="B292" s="1"/>
      <c r="C292" s="36"/>
      <c r="D292" s="138"/>
      <c r="E292" s="139"/>
      <c r="F292" s="43" t="str">
        <f>VLOOKUP(C292,'[2]Acha Air Sales Price List'!$B$1:$D$65536,3,FALSE)</f>
        <v>first line keep open</v>
      </c>
      <c r="G292" s="21">
        <f>ROUND(IF(ISBLANK(C292),0,VLOOKUP(C292,'[2]Acha Air Sales Price List'!$B$1:$X$65536,12,FALSE)*$L$14),2)</f>
        <v>0</v>
      </c>
      <c r="H292" s="22">
        <f t="shared" si="6"/>
        <v>0</v>
      </c>
      <c r="I292" s="14"/>
    </row>
    <row r="293" spans="1:9" ht="12.4" hidden="1" customHeight="1">
      <c r="A293" s="13"/>
      <c r="B293" s="1"/>
      <c r="C293" s="36"/>
      <c r="D293" s="138"/>
      <c r="E293" s="139"/>
      <c r="F293" s="43" t="str">
        <f>VLOOKUP(C293,'[2]Acha Air Sales Price List'!$B$1:$D$65536,3,FALSE)</f>
        <v>first line keep open</v>
      </c>
      <c r="G293" s="21">
        <f>ROUND(IF(ISBLANK(C293),0,VLOOKUP(C293,'[2]Acha Air Sales Price List'!$B$1:$X$65536,12,FALSE)*$L$14),2)</f>
        <v>0</v>
      </c>
      <c r="H293" s="22">
        <f t="shared" si="6"/>
        <v>0</v>
      </c>
      <c r="I293" s="14"/>
    </row>
    <row r="294" spans="1:9" ht="12.4" hidden="1" customHeight="1">
      <c r="A294" s="13"/>
      <c r="B294" s="1"/>
      <c r="C294" s="36"/>
      <c r="D294" s="138"/>
      <c r="E294" s="139"/>
      <c r="F294" s="43" t="str">
        <f>VLOOKUP(C294,'[2]Acha Air Sales Price List'!$B$1:$D$65536,3,FALSE)</f>
        <v>first line keep open</v>
      </c>
      <c r="G294" s="21">
        <f>ROUND(IF(ISBLANK(C294),0,VLOOKUP(C294,'[2]Acha Air Sales Price List'!$B$1:$X$65536,12,FALSE)*$L$14),2)</f>
        <v>0</v>
      </c>
      <c r="H294" s="22">
        <f t="shared" si="6"/>
        <v>0</v>
      </c>
      <c r="I294" s="14"/>
    </row>
    <row r="295" spans="1:9" ht="12.4" hidden="1" customHeight="1">
      <c r="A295" s="13"/>
      <c r="B295" s="1"/>
      <c r="C295" s="36"/>
      <c r="D295" s="138"/>
      <c r="E295" s="139"/>
      <c r="F295" s="43" t="str">
        <f>VLOOKUP(C295,'[2]Acha Air Sales Price List'!$B$1:$D$65536,3,FALSE)</f>
        <v>first line keep open</v>
      </c>
      <c r="G295" s="21">
        <f>ROUND(IF(ISBLANK(C295),0,VLOOKUP(C295,'[2]Acha Air Sales Price List'!$B$1:$X$65536,12,FALSE)*$L$14),2)</f>
        <v>0</v>
      </c>
      <c r="H295" s="22">
        <f t="shared" si="6"/>
        <v>0</v>
      </c>
      <c r="I295" s="14"/>
    </row>
    <row r="296" spans="1:9" ht="12.4" hidden="1" customHeight="1">
      <c r="A296" s="13"/>
      <c r="B296" s="1"/>
      <c r="C296" s="36"/>
      <c r="D296" s="138"/>
      <c r="E296" s="139"/>
      <c r="F296" s="43" t="str">
        <f>VLOOKUP(C296,'[2]Acha Air Sales Price List'!$B$1:$D$65536,3,FALSE)</f>
        <v>first line keep open</v>
      </c>
      <c r="G296" s="21">
        <f>ROUND(IF(ISBLANK(C296),0,VLOOKUP(C296,'[2]Acha Air Sales Price List'!$B$1:$X$65536,12,FALSE)*$L$14),2)</f>
        <v>0</v>
      </c>
      <c r="H296" s="22">
        <f t="shared" si="6"/>
        <v>0</v>
      </c>
      <c r="I296" s="14"/>
    </row>
    <row r="297" spans="1:9" ht="12.4" hidden="1" customHeight="1">
      <c r="A297" s="13"/>
      <c r="B297" s="1"/>
      <c r="C297" s="36"/>
      <c r="D297" s="138"/>
      <c r="E297" s="139"/>
      <c r="F297" s="43" t="str">
        <f>VLOOKUP(C297,'[2]Acha Air Sales Price List'!$B$1:$D$65536,3,FALSE)</f>
        <v>first line keep open</v>
      </c>
      <c r="G297" s="21">
        <f>ROUND(IF(ISBLANK(C297),0,VLOOKUP(C297,'[2]Acha Air Sales Price List'!$B$1:$X$65536,12,FALSE)*$L$14),2)</f>
        <v>0</v>
      </c>
      <c r="H297" s="22">
        <f t="shared" si="6"/>
        <v>0</v>
      </c>
      <c r="I297" s="14"/>
    </row>
    <row r="298" spans="1:9" ht="12.4" hidden="1" customHeight="1">
      <c r="A298" s="13"/>
      <c r="B298" s="1"/>
      <c r="C298" s="36"/>
      <c r="D298" s="138"/>
      <c r="E298" s="139"/>
      <c r="F298" s="43" t="str">
        <f>VLOOKUP(C298,'[2]Acha Air Sales Price List'!$B$1:$D$65536,3,FALSE)</f>
        <v>first line keep open</v>
      </c>
      <c r="G298" s="21">
        <f>ROUND(IF(ISBLANK(C298),0,VLOOKUP(C298,'[2]Acha Air Sales Price List'!$B$1:$X$65536,12,FALSE)*$L$14),2)</f>
        <v>0</v>
      </c>
      <c r="H298" s="22">
        <f t="shared" si="6"/>
        <v>0</v>
      </c>
      <c r="I298" s="14"/>
    </row>
    <row r="299" spans="1:9" ht="12.4" hidden="1" customHeight="1">
      <c r="A299" s="13"/>
      <c r="B299" s="1"/>
      <c r="C299" s="36"/>
      <c r="D299" s="138"/>
      <c r="E299" s="139"/>
      <c r="F299" s="43" t="str">
        <f>VLOOKUP(C299,'[2]Acha Air Sales Price List'!$B$1:$D$65536,3,FALSE)</f>
        <v>first line keep open</v>
      </c>
      <c r="G299" s="21">
        <f>ROUND(IF(ISBLANK(C299),0,VLOOKUP(C299,'[2]Acha Air Sales Price List'!$B$1:$X$65536,12,FALSE)*$L$14),2)</f>
        <v>0</v>
      </c>
      <c r="H299" s="22">
        <f t="shared" si="6"/>
        <v>0</v>
      </c>
      <c r="I299" s="14"/>
    </row>
    <row r="300" spans="1:9" ht="12.4" hidden="1" customHeight="1">
      <c r="A300" s="13"/>
      <c r="B300" s="1"/>
      <c r="C300" s="36"/>
      <c r="D300" s="138"/>
      <c r="E300" s="139"/>
      <c r="F300" s="43" t="str">
        <f>VLOOKUP(C300,'[2]Acha Air Sales Price List'!$B$1:$D$65536,3,FALSE)</f>
        <v>first line keep open</v>
      </c>
      <c r="G300" s="21">
        <f>ROUND(IF(ISBLANK(C300),0,VLOOKUP(C300,'[2]Acha Air Sales Price List'!$B$1:$X$65536,12,FALSE)*$L$14),2)</f>
        <v>0</v>
      </c>
      <c r="H300" s="22">
        <f t="shared" si="6"/>
        <v>0</v>
      </c>
      <c r="I300" s="14"/>
    </row>
    <row r="301" spans="1:9" ht="12.4" hidden="1" customHeight="1">
      <c r="A301" s="13"/>
      <c r="B301" s="1"/>
      <c r="C301" s="37"/>
      <c r="D301" s="138"/>
      <c r="E301" s="139"/>
      <c r="F301" s="43" t="str">
        <f>VLOOKUP(C301,'[2]Acha Air Sales Price List'!$B$1:$D$65536,3,FALSE)</f>
        <v>first line keep open</v>
      </c>
      <c r="G301" s="21">
        <f>ROUND(IF(ISBLANK(C301),0,VLOOKUP(C301,'[2]Acha Air Sales Price List'!$B$1:$X$65536,12,FALSE)*$L$14),2)</f>
        <v>0</v>
      </c>
      <c r="H301" s="22">
        <f t="shared" si="6"/>
        <v>0</v>
      </c>
      <c r="I301" s="14"/>
    </row>
    <row r="302" spans="1:9" ht="12.4" hidden="1" customHeight="1">
      <c r="A302" s="13"/>
      <c r="B302" s="1"/>
      <c r="C302" s="37"/>
      <c r="D302" s="138"/>
      <c r="E302" s="139"/>
      <c r="F302" s="43" t="str">
        <f>VLOOKUP(C302,'[2]Acha Air Sales Price List'!$B$1:$D$65536,3,FALSE)</f>
        <v>first line keep open</v>
      </c>
      <c r="G302" s="21">
        <f>ROUND(IF(ISBLANK(C302),0,VLOOKUP(C302,'[2]Acha Air Sales Price List'!$B$1:$X$65536,12,FALSE)*$L$14),2)</f>
        <v>0</v>
      </c>
      <c r="H302" s="22">
        <f t="shared" si="6"/>
        <v>0</v>
      </c>
      <c r="I302" s="14"/>
    </row>
    <row r="303" spans="1:9" ht="12.4" hidden="1" customHeight="1">
      <c r="A303" s="13"/>
      <c r="B303" s="1"/>
      <c r="C303" s="36"/>
      <c r="D303" s="138"/>
      <c r="E303" s="139"/>
      <c r="F303" s="43" t="str">
        <f>VLOOKUP(C303,'[2]Acha Air Sales Price List'!$B$1:$D$65536,3,FALSE)</f>
        <v>first line keep open</v>
      </c>
      <c r="G303" s="21">
        <f>ROUND(IF(ISBLANK(C303),0,VLOOKUP(C303,'[2]Acha Air Sales Price List'!$B$1:$X$65536,12,FALSE)*$L$14),2)</f>
        <v>0</v>
      </c>
      <c r="H303" s="22">
        <f>ROUND(IF(ISNUMBER(B303), G303*B303, 0),5)</f>
        <v>0</v>
      </c>
      <c r="I303" s="14"/>
    </row>
    <row r="304" spans="1:9" ht="12.4" hidden="1" customHeight="1">
      <c r="A304" s="13"/>
      <c r="B304" s="1"/>
      <c r="C304" s="36"/>
      <c r="D304" s="138"/>
      <c r="E304" s="139"/>
      <c r="F304" s="43" t="str">
        <f>VLOOKUP(C304,'[2]Acha Air Sales Price List'!$B$1:$D$65536,3,FALSE)</f>
        <v>first line keep open</v>
      </c>
      <c r="G304" s="21">
        <f>ROUND(IF(ISBLANK(C304),0,VLOOKUP(C304,'[2]Acha Air Sales Price List'!$B$1:$X$65536,12,FALSE)*$L$14),2)</f>
        <v>0</v>
      </c>
      <c r="H304" s="22">
        <f t="shared" ref="H304:H341" si="7"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138"/>
      <c r="E305" s="139"/>
      <c r="F305" s="43" t="str">
        <f>VLOOKUP(C305,'[2]Acha Air Sales Price List'!$B$1:$D$65536,3,FALSE)</f>
        <v>first line keep open</v>
      </c>
      <c r="G305" s="21">
        <f>ROUND(IF(ISBLANK(C305),0,VLOOKUP(C305,'[2]Acha Air Sales Price List'!$B$1:$X$65536,12,FALSE)*$L$14),2)</f>
        <v>0</v>
      </c>
      <c r="H305" s="22">
        <f t="shared" si="7"/>
        <v>0</v>
      </c>
      <c r="I305" s="14"/>
    </row>
    <row r="306" spans="1:9" ht="12.4" hidden="1" customHeight="1">
      <c r="A306" s="13"/>
      <c r="B306" s="1"/>
      <c r="C306" s="36"/>
      <c r="D306" s="138"/>
      <c r="E306" s="139"/>
      <c r="F306" s="43" t="str">
        <f>VLOOKUP(C306,'[2]Acha Air Sales Price List'!$B$1:$D$65536,3,FALSE)</f>
        <v>first line keep open</v>
      </c>
      <c r="G306" s="21">
        <f>ROUND(IF(ISBLANK(C306),0,VLOOKUP(C306,'[2]Acha Air Sales Price List'!$B$1:$X$65536,12,FALSE)*$L$14),2)</f>
        <v>0</v>
      </c>
      <c r="H306" s="22">
        <f t="shared" si="7"/>
        <v>0</v>
      </c>
      <c r="I306" s="14"/>
    </row>
    <row r="307" spans="1:9" ht="12.4" hidden="1" customHeight="1">
      <c r="A307" s="13"/>
      <c r="B307" s="1"/>
      <c r="C307" s="36"/>
      <c r="D307" s="138"/>
      <c r="E307" s="139"/>
      <c r="F307" s="43" t="str">
        <f>VLOOKUP(C307,'[2]Acha Air Sales Price List'!$B$1:$D$65536,3,FALSE)</f>
        <v>first line keep open</v>
      </c>
      <c r="G307" s="21">
        <f>ROUND(IF(ISBLANK(C307),0,VLOOKUP(C307,'[2]Acha Air Sales Price List'!$B$1:$X$65536,12,FALSE)*$L$14),2)</f>
        <v>0</v>
      </c>
      <c r="H307" s="22">
        <f t="shared" si="7"/>
        <v>0</v>
      </c>
      <c r="I307" s="14"/>
    </row>
    <row r="308" spans="1:9" ht="12.4" hidden="1" customHeight="1">
      <c r="A308" s="13"/>
      <c r="B308" s="1"/>
      <c r="C308" s="36"/>
      <c r="D308" s="138"/>
      <c r="E308" s="139"/>
      <c r="F308" s="43" t="str">
        <f>VLOOKUP(C308,'[2]Acha Air Sales Price List'!$B$1:$D$65536,3,FALSE)</f>
        <v>first line keep open</v>
      </c>
      <c r="G308" s="21">
        <f>ROUND(IF(ISBLANK(C308),0,VLOOKUP(C308,'[2]Acha Air Sales Price List'!$B$1:$X$65536,12,FALSE)*$L$14),2)</f>
        <v>0</v>
      </c>
      <c r="H308" s="22">
        <f t="shared" si="7"/>
        <v>0</v>
      </c>
      <c r="I308" s="14"/>
    </row>
    <row r="309" spans="1:9" ht="12.4" hidden="1" customHeight="1">
      <c r="A309" s="13"/>
      <c r="B309" s="1"/>
      <c r="C309" s="36"/>
      <c r="D309" s="138"/>
      <c r="E309" s="139"/>
      <c r="F309" s="43" t="str">
        <f>VLOOKUP(C309,'[2]Acha Air Sales Price List'!$B$1:$D$65536,3,FALSE)</f>
        <v>first line keep open</v>
      </c>
      <c r="G309" s="21">
        <f>ROUND(IF(ISBLANK(C309),0,VLOOKUP(C309,'[2]Acha Air Sales Price List'!$B$1:$X$65536,12,FALSE)*$L$14),2)</f>
        <v>0</v>
      </c>
      <c r="H309" s="22">
        <f t="shared" si="7"/>
        <v>0</v>
      </c>
      <c r="I309" s="14"/>
    </row>
    <row r="310" spans="1:9" ht="12.4" hidden="1" customHeight="1">
      <c r="A310" s="13"/>
      <c r="B310" s="1"/>
      <c r="C310" s="36"/>
      <c r="D310" s="138"/>
      <c r="E310" s="139"/>
      <c r="F310" s="43" t="str">
        <f>VLOOKUP(C310,'[2]Acha Air Sales Price List'!$B$1:$D$65536,3,FALSE)</f>
        <v>first line keep open</v>
      </c>
      <c r="G310" s="21">
        <f>ROUND(IF(ISBLANK(C310),0,VLOOKUP(C310,'[2]Acha Air Sales Price List'!$B$1:$X$65536,12,FALSE)*$L$14),2)</f>
        <v>0</v>
      </c>
      <c r="H310" s="22">
        <f t="shared" si="7"/>
        <v>0</v>
      </c>
      <c r="I310" s="14"/>
    </row>
    <row r="311" spans="1:9" ht="12.4" hidden="1" customHeight="1">
      <c r="A311" s="13"/>
      <c r="B311" s="1"/>
      <c r="C311" s="36"/>
      <c r="D311" s="138"/>
      <c r="E311" s="139"/>
      <c r="F311" s="43" t="str">
        <f>VLOOKUP(C311,'[2]Acha Air Sales Price List'!$B$1:$D$65536,3,FALSE)</f>
        <v>first line keep open</v>
      </c>
      <c r="G311" s="21">
        <f>ROUND(IF(ISBLANK(C311),0,VLOOKUP(C311,'[2]Acha Air Sales Price List'!$B$1:$X$65536,12,FALSE)*$L$14),2)</f>
        <v>0</v>
      </c>
      <c r="H311" s="22">
        <f t="shared" si="7"/>
        <v>0</v>
      </c>
      <c r="I311" s="14"/>
    </row>
    <row r="312" spans="1:9" ht="12.4" hidden="1" customHeight="1">
      <c r="A312" s="13"/>
      <c r="B312" s="1"/>
      <c r="C312" s="36"/>
      <c r="D312" s="138"/>
      <c r="E312" s="139"/>
      <c r="F312" s="43" t="str">
        <f>VLOOKUP(C312,'[2]Acha Air Sales Price List'!$B$1:$D$65536,3,FALSE)</f>
        <v>first line keep open</v>
      </c>
      <c r="G312" s="21">
        <f>ROUND(IF(ISBLANK(C312),0,VLOOKUP(C312,'[2]Acha Air Sales Price List'!$B$1:$X$65536,12,FALSE)*$L$14),2)</f>
        <v>0</v>
      </c>
      <c r="H312" s="22">
        <f t="shared" si="7"/>
        <v>0</v>
      </c>
      <c r="I312" s="14"/>
    </row>
    <row r="313" spans="1:9" ht="12.4" hidden="1" customHeight="1">
      <c r="A313" s="13"/>
      <c r="B313" s="1"/>
      <c r="C313" s="36"/>
      <c r="D313" s="138"/>
      <c r="E313" s="139"/>
      <c r="F313" s="43" t="str">
        <f>VLOOKUP(C313,'[2]Acha Air Sales Price List'!$B$1:$D$65536,3,FALSE)</f>
        <v>first line keep open</v>
      </c>
      <c r="G313" s="21">
        <f>ROUND(IF(ISBLANK(C313),0,VLOOKUP(C313,'[2]Acha Air Sales Price List'!$B$1:$X$65536,12,FALSE)*$L$14),2)</f>
        <v>0</v>
      </c>
      <c r="H313" s="22">
        <f t="shared" si="7"/>
        <v>0</v>
      </c>
      <c r="I313" s="14"/>
    </row>
    <row r="314" spans="1:9" ht="12.4" hidden="1" customHeight="1">
      <c r="A314" s="13"/>
      <c r="B314" s="1"/>
      <c r="C314" s="37"/>
      <c r="D314" s="138"/>
      <c r="E314" s="139"/>
      <c r="F314" s="43" t="str">
        <f>VLOOKUP(C314,'[2]Acha Air Sales Price List'!$B$1:$D$65536,3,FALSE)</f>
        <v>first line keep open</v>
      </c>
      <c r="G314" s="21">
        <f>ROUND(IF(ISBLANK(C314),0,VLOOKUP(C314,'[2]Acha Air Sales Price List'!$B$1:$X$65536,12,FALSE)*$L$14),2)</f>
        <v>0</v>
      </c>
      <c r="H314" s="22">
        <f t="shared" si="7"/>
        <v>0</v>
      </c>
      <c r="I314" s="14"/>
    </row>
    <row r="315" spans="1:9" ht="12" hidden="1" customHeight="1">
      <c r="A315" s="13"/>
      <c r="B315" s="1"/>
      <c r="C315" s="36"/>
      <c r="D315" s="138"/>
      <c r="E315" s="139"/>
      <c r="F315" s="43" t="str">
        <f>VLOOKUP(C315,'[2]Acha Air Sales Price List'!$B$1:$D$65536,3,FALSE)</f>
        <v>first line keep open</v>
      </c>
      <c r="G315" s="21">
        <f>ROUND(IF(ISBLANK(C315),0,VLOOKUP(C315,'[2]Acha Air Sales Price List'!$B$1:$X$65536,12,FALSE)*$L$14),2)</f>
        <v>0</v>
      </c>
      <c r="H315" s="22">
        <f t="shared" si="7"/>
        <v>0</v>
      </c>
      <c r="I315" s="14"/>
    </row>
    <row r="316" spans="1:9" ht="12.4" hidden="1" customHeight="1">
      <c r="A316" s="13"/>
      <c r="B316" s="1"/>
      <c r="C316" s="36"/>
      <c r="D316" s="138"/>
      <c r="E316" s="139"/>
      <c r="F316" s="43" t="str">
        <f>VLOOKUP(C316,'[2]Acha Air Sales Price List'!$B$1:$D$65536,3,FALSE)</f>
        <v>first line keep open</v>
      </c>
      <c r="G316" s="21">
        <f>ROUND(IF(ISBLANK(C316),0,VLOOKUP(C316,'[2]Acha Air Sales Price List'!$B$1:$X$65536,12,FALSE)*$L$14),2)</f>
        <v>0</v>
      </c>
      <c r="H316" s="22">
        <f t="shared" si="7"/>
        <v>0</v>
      </c>
      <c r="I316" s="14"/>
    </row>
    <row r="317" spans="1:9" ht="12.4" hidden="1" customHeight="1">
      <c r="A317" s="13"/>
      <c r="B317" s="1"/>
      <c r="C317" s="36"/>
      <c r="D317" s="138"/>
      <c r="E317" s="139"/>
      <c r="F317" s="43" t="str">
        <f>VLOOKUP(C317,'[2]Acha Air Sales Price List'!$B$1:$D$65536,3,FALSE)</f>
        <v>first line keep open</v>
      </c>
      <c r="G317" s="21">
        <f>ROUND(IF(ISBLANK(C317),0,VLOOKUP(C317,'[2]Acha Air Sales Price List'!$B$1:$X$65536,12,FALSE)*$L$14),2)</f>
        <v>0</v>
      </c>
      <c r="H317" s="22">
        <f t="shared" si="7"/>
        <v>0</v>
      </c>
      <c r="I317" s="14"/>
    </row>
    <row r="318" spans="1:9" ht="12.4" hidden="1" customHeight="1">
      <c r="A318" s="13"/>
      <c r="B318" s="1"/>
      <c r="C318" s="36"/>
      <c r="D318" s="138"/>
      <c r="E318" s="139"/>
      <c r="F318" s="43" t="str">
        <f>VLOOKUP(C318,'[2]Acha Air Sales Price List'!$B$1:$D$65536,3,FALSE)</f>
        <v>first line keep open</v>
      </c>
      <c r="G318" s="21">
        <f>ROUND(IF(ISBLANK(C318),0,VLOOKUP(C318,'[2]Acha Air Sales Price List'!$B$1:$X$65536,12,FALSE)*$L$14),2)</f>
        <v>0</v>
      </c>
      <c r="H318" s="22">
        <f t="shared" si="7"/>
        <v>0</v>
      </c>
      <c r="I318" s="14"/>
    </row>
    <row r="319" spans="1:9" ht="12.4" hidden="1" customHeight="1">
      <c r="A319" s="13"/>
      <c r="B319" s="1"/>
      <c r="C319" s="36"/>
      <c r="D319" s="138"/>
      <c r="E319" s="139"/>
      <c r="F319" s="43" t="str">
        <f>VLOOKUP(C319,'[2]Acha Air Sales Price List'!$B$1:$D$65536,3,FALSE)</f>
        <v>first line keep open</v>
      </c>
      <c r="G319" s="21">
        <f>ROUND(IF(ISBLANK(C319),0,VLOOKUP(C319,'[2]Acha Air Sales Price List'!$B$1:$X$65536,12,FALSE)*$L$14),2)</f>
        <v>0</v>
      </c>
      <c r="H319" s="22">
        <f t="shared" si="7"/>
        <v>0</v>
      </c>
      <c r="I319" s="14"/>
    </row>
    <row r="320" spans="1:9" ht="12.4" hidden="1" customHeight="1">
      <c r="A320" s="13"/>
      <c r="B320" s="1"/>
      <c r="C320" s="36"/>
      <c r="D320" s="138"/>
      <c r="E320" s="139"/>
      <c r="F320" s="43" t="str">
        <f>VLOOKUP(C320,'[2]Acha Air Sales Price List'!$B$1:$D$65536,3,FALSE)</f>
        <v>first line keep open</v>
      </c>
      <c r="G320" s="21">
        <f>ROUND(IF(ISBLANK(C320),0,VLOOKUP(C320,'[2]Acha Air Sales Price List'!$B$1:$X$65536,12,FALSE)*$L$14),2)</f>
        <v>0</v>
      </c>
      <c r="H320" s="22">
        <f t="shared" si="7"/>
        <v>0</v>
      </c>
      <c r="I320" s="14"/>
    </row>
    <row r="321" spans="1:9" ht="12.4" hidden="1" customHeight="1">
      <c r="A321" s="13"/>
      <c r="B321" s="1"/>
      <c r="C321" s="36"/>
      <c r="D321" s="138"/>
      <c r="E321" s="139"/>
      <c r="F321" s="43" t="str">
        <f>VLOOKUP(C321,'[2]Acha Air Sales Price List'!$B$1:$D$65536,3,FALSE)</f>
        <v>first line keep open</v>
      </c>
      <c r="G321" s="21">
        <f>ROUND(IF(ISBLANK(C321),0,VLOOKUP(C321,'[2]Acha Air Sales Price List'!$B$1:$X$65536,12,FALSE)*$L$14),2)</f>
        <v>0</v>
      </c>
      <c r="H321" s="22">
        <f t="shared" si="7"/>
        <v>0</v>
      </c>
      <c r="I321" s="14"/>
    </row>
    <row r="322" spans="1:9" ht="12.4" hidden="1" customHeight="1">
      <c r="A322" s="13"/>
      <c r="B322" s="1"/>
      <c r="C322" s="36"/>
      <c r="D322" s="138"/>
      <c r="E322" s="139"/>
      <c r="F322" s="43" t="str">
        <f>VLOOKUP(C322,'[2]Acha Air Sales Price List'!$B$1:$D$65536,3,FALSE)</f>
        <v>first line keep open</v>
      </c>
      <c r="G322" s="21">
        <f>ROUND(IF(ISBLANK(C322),0,VLOOKUP(C322,'[2]Acha Air Sales Price List'!$B$1:$X$65536,12,FALSE)*$L$14),2)</f>
        <v>0</v>
      </c>
      <c r="H322" s="22">
        <f t="shared" si="7"/>
        <v>0</v>
      </c>
      <c r="I322" s="14"/>
    </row>
    <row r="323" spans="1:9" ht="12.4" hidden="1" customHeight="1">
      <c r="A323" s="13"/>
      <c r="B323" s="1"/>
      <c r="C323" s="36"/>
      <c r="D323" s="138"/>
      <c r="E323" s="139"/>
      <c r="F323" s="43" t="str">
        <f>VLOOKUP(C323,'[2]Acha Air Sales Price List'!$B$1:$D$65536,3,FALSE)</f>
        <v>first line keep open</v>
      </c>
      <c r="G323" s="21">
        <f>ROUND(IF(ISBLANK(C323),0,VLOOKUP(C323,'[2]Acha Air Sales Price List'!$B$1:$X$65536,12,FALSE)*$L$14),2)</f>
        <v>0</v>
      </c>
      <c r="H323" s="22">
        <f t="shared" si="7"/>
        <v>0</v>
      </c>
      <c r="I323" s="14"/>
    </row>
    <row r="324" spans="1:9" ht="12.4" hidden="1" customHeight="1">
      <c r="A324" s="13"/>
      <c r="B324" s="1"/>
      <c r="C324" s="36"/>
      <c r="D324" s="138"/>
      <c r="E324" s="139"/>
      <c r="F324" s="43" t="str">
        <f>VLOOKUP(C324,'[2]Acha Air Sales Price List'!$B$1:$D$65536,3,FALSE)</f>
        <v>first line keep open</v>
      </c>
      <c r="G324" s="21">
        <f>ROUND(IF(ISBLANK(C324),0,VLOOKUP(C324,'[2]Acha Air Sales Price List'!$B$1:$X$65536,12,FALSE)*$L$14),2)</f>
        <v>0</v>
      </c>
      <c r="H324" s="22">
        <f t="shared" si="7"/>
        <v>0</v>
      </c>
      <c r="I324" s="14"/>
    </row>
    <row r="325" spans="1:9" ht="12.4" hidden="1" customHeight="1">
      <c r="A325" s="13"/>
      <c r="B325" s="1"/>
      <c r="C325" s="36"/>
      <c r="D325" s="138"/>
      <c r="E325" s="139"/>
      <c r="F325" s="43" t="str">
        <f>VLOOKUP(C325,'[2]Acha Air Sales Price List'!$B$1:$D$65536,3,FALSE)</f>
        <v>first line keep open</v>
      </c>
      <c r="G325" s="21">
        <f>ROUND(IF(ISBLANK(C325),0,VLOOKUP(C325,'[2]Acha Air Sales Price List'!$B$1:$X$65536,12,FALSE)*$L$14),2)</f>
        <v>0</v>
      </c>
      <c r="H325" s="22">
        <f t="shared" si="7"/>
        <v>0</v>
      </c>
      <c r="I325" s="14"/>
    </row>
    <row r="326" spans="1:9" ht="12.4" hidden="1" customHeight="1">
      <c r="A326" s="13"/>
      <c r="B326" s="1"/>
      <c r="C326" s="36"/>
      <c r="D326" s="138"/>
      <c r="E326" s="139"/>
      <c r="F326" s="43" t="str">
        <f>VLOOKUP(C326,'[2]Acha Air Sales Price List'!$B$1:$D$65536,3,FALSE)</f>
        <v>first line keep open</v>
      </c>
      <c r="G326" s="21">
        <f>ROUND(IF(ISBLANK(C326),0,VLOOKUP(C326,'[2]Acha Air Sales Price List'!$B$1:$X$65536,12,FALSE)*$L$14),2)</f>
        <v>0</v>
      </c>
      <c r="H326" s="22">
        <f t="shared" si="7"/>
        <v>0</v>
      </c>
      <c r="I326" s="14"/>
    </row>
    <row r="327" spans="1:9" ht="12.4" hidden="1" customHeight="1">
      <c r="A327" s="13"/>
      <c r="B327" s="1"/>
      <c r="C327" s="36"/>
      <c r="D327" s="138"/>
      <c r="E327" s="139"/>
      <c r="F327" s="43" t="str">
        <f>VLOOKUP(C327,'[2]Acha Air Sales Price List'!$B$1:$D$65536,3,FALSE)</f>
        <v>first line keep open</v>
      </c>
      <c r="G327" s="21">
        <f>ROUND(IF(ISBLANK(C327),0,VLOOKUP(C327,'[2]Acha Air Sales Price List'!$B$1:$X$65536,12,FALSE)*$L$14),2)</f>
        <v>0</v>
      </c>
      <c r="H327" s="22">
        <f t="shared" si="7"/>
        <v>0</v>
      </c>
      <c r="I327" s="14"/>
    </row>
    <row r="328" spans="1:9" ht="12.4" hidden="1" customHeight="1">
      <c r="A328" s="13"/>
      <c r="B328" s="1"/>
      <c r="C328" s="36"/>
      <c r="D328" s="138"/>
      <c r="E328" s="139"/>
      <c r="F328" s="43" t="str">
        <f>VLOOKUP(C328,'[2]Acha Air Sales Price List'!$B$1:$D$65536,3,FALSE)</f>
        <v>first line keep open</v>
      </c>
      <c r="G328" s="21">
        <f>ROUND(IF(ISBLANK(C328),0,VLOOKUP(C328,'[2]Acha Air Sales Price List'!$B$1:$X$65536,12,FALSE)*$L$14),2)</f>
        <v>0</v>
      </c>
      <c r="H328" s="22">
        <f t="shared" si="7"/>
        <v>0</v>
      </c>
      <c r="I328" s="14"/>
    </row>
    <row r="329" spans="1:9" ht="12.4" hidden="1" customHeight="1">
      <c r="A329" s="13"/>
      <c r="B329" s="1"/>
      <c r="C329" s="36"/>
      <c r="D329" s="138"/>
      <c r="E329" s="139"/>
      <c r="F329" s="43" t="str">
        <f>VLOOKUP(C329,'[2]Acha Air Sales Price List'!$B$1:$D$65536,3,FALSE)</f>
        <v>first line keep open</v>
      </c>
      <c r="G329" s="21">
        <f>ROUND(IF(ISBLANK(C329),0,VLOOKUP(C329,'[2]Acha Air Sales Price List'!$B$1:$X$65536,12,FALSE)*$L$14),2)</f>
        <v>0</v>
      </c>
      <c r="H329" s="22">
        <f t="shared" si="7"/>
        <v>0</v>
      </c>
      <c r="I329" s="14"/>
    </row>
    <row r="330" spans="1:9" ht="12.4" hidden="1" customHeight="1">
      <c r="A330" s="13"/>
      <c r="B330" s="1"/>
      <c r="C330" s="36"/>
      <c r="D330" s="138"/>
      <c r="E330" s="139"/>
      <c r="F330" s="43" t="str">
        <f>VLOOKUP(C330,'[2]Acha Air Sales Price List'!$B$1:$D$65536,3,FALSE)</f>
        <v>first line keep open</v>
      </c>
      <c r="G330" s="21">
        <f>ROUND(IF(ISBLANK(C330),0,VLOOKUP(C330,'[2]Acha Air Sales Price List'!$B$1:$X$65536,12,FALSE)*$L$14),2)</f>
        <v>0</v>
      </c>
      <c r="H330" s="22">
        <f t="shared" si="7"/>
        <v>0</v>
      </c>
      <c r="I330" s="14"/>
    </row>
    <row r="331" spans="1:9" ht="12.4" hidden="1" customHeight="1">
      <c r="A331" s="13"/>
      <c r="B331" s="1"/>
      <c r="C331" s="36"/>
      <c r="D331" s="138"/>
      <c r="E331" s="139"/>
      <c r="F331" s="43" t="str">
        <f>VLOOKUP(C331,'[2]Acha Air Sales Price List'!$B$1:$D$65536,3,FALSE)</f>
        <v>first line keep open</v>
      </c>
      <c r="G331" s="21">
        <f>ROUND(IF(ISBLANK(C331),0,VLOOKUP(C331,'[2]Acha Air Sales Price List'!$B$1:$X$65536,12,FALSE)*$L$14),2)</f>
        <v>0</v>
      </c>
      <c r="H331" s="22">
        <f t="shared" si="7"/>
        <v>0</v>
      </c>
      <c r="I331" s="14"/>
    </row>
    <row r="332" spans="1:9" ht="12.4" hidden="1" customHeight="1">
      <c r="A332" s="13"/>
      <c r="B332" s="1"/>
      <c r="C332" s="36"/>
      <c r="D332" s="138"/>
      <c r="E332" s="139"/>
      <c r="F332" s="43" t="str">
        <f>VLOOKUP(C332,'[2]Acha Air Sales Price List'!$B$1:$D$65536,3,FALSE)</f>
        <v>first line keep open</v>
      </c>
      <c r="G332" s="21">
        <f>ROUND(IF(ISBLANK(C332),0,VLOOKUP(C332,'[2]Acha Air Sales Price List'!$B$1:$X$65536,12,FALSE)*$L$14),2)</f>
        <v>0</v>
      </c>
      <c r="H332" s="22">
        <f t="shared" si="7"/>
        <v>0</v>
      </c>
      <c r="I332" s="14"/>
    </row>
    <row r="333" spans="1:9" ht="12.4" hidden="1" customHeight="1">
      <c r="A333" s="13"/>
      <c r="B333" s="1"/>
      <c r="C333" s="36"/>
      <c r="D333" s="138"/>
      <c r="E333" s="139"/>
      <c r="F333" s="43" t="str">
        <f>VLOOKUP(C333,'[2]Acha Air Sales Price List'!$B$1:$D$65536,3,FALSE)</f>
        <v>first line keep open</v>
      </c>
      <c r="G333" s="21">
        <f>ROUND(IF(ISBLANK(C333),0,VLOOKUP(C333,'[2]Acha Air Sales Price List'!$B$1:$X$65536,12,FALSE)*$L$14),2)</f>
        <v>0</v>
      </c>
      <c r="H333" s="22">
        <f t="shared" si="7"/>
        <v>0</v>
      </c>
      <c r="I333" s="14"/>
    </row>
    <row r="334" spans="1:9" ht="12.4" hidden="1" customHeight="1">
      <c r="A334" s="13"/>
      <c r="B334" s="1"/>
      <c r="C334" s="36"/>
      <c r="D334" s="138"/>
      <c r="E334" s="139"/>
      <c r="F334" s="43" t="str">
        <f>VLOOKUP(C334,'[2]Acha Air Sales Price List'!$B$1:$D$65536,3,FALSE)</f>
        <v>first line keep open</v>
      </c>
      <c r="G334" s="21">
        <f>ROUND(IF(ISBLANK(C334),0,VLOOKUP(C334,'[2]Acha Air Sales Price List'!$B$1:$X$65536,12,FALSE)*$L$14),2)</f>
        <v>0</v>
      </c>
      <c r="H334" s="22">
        <f t="shared" si="7"/>
        <v>0</v>
      </c>
      <c r="I334" s="14"/>
    </row>
    <row r="335" spans="1:9" ht="12.4" hidden="1" customHeight="1">
      <c r="A335" s="13"/>
      <c r="B335" s="1"/>
      <c r="C335" s="36"/>
      <c r="D335" s="138"/>
      <c r="E335" s="139"/>
      <c r="F335" s="43" t="str">
        <f>VLOOKUP(C335,'[2]Acha Air Sales Price List'!$B$1:$D$65536,3,FALSE)</f>
        <v>first line keep open</v>
      </c>
      <c r="G335" s="21">
        <f>ROUND(IF(ISBLANK(C335),0,VLOOKUP(C335,'[2]Acha Air Sales Price List'!$B$1:$X$65536,12,FALSE)*$L$14),2)</f>
        <v>0</v>
      </c>
      <c r="H335" s="22">
        <f t="shared" si="7"/>
        <v>0</v>
      </c>
      <c r="I335" s="14"/>
    </row>
    <row r="336" spans="1:9" ht="12.4" hidden="1" customHeight="1">
      <c r="A336" s="13"/>
      <c r="B336" s="1"/>
      <c r="C336" s="36"/>
      <c r="D336" s="138"/>
      <c r="E336" s="139"/>
      <c r="F336" s="43" t="str">
        <f>VLOOKUP(C336,'[2]Acha Air Sales Price List'!$B$1:$D$65536,3,FALSE)</f>
        <v>first line keep open</v>
      </c>
      <c r="G336" s="21">
        <f>ROUND(IF(ISBLANK(C336),0,VLOOKUP(C336,'[2]Acha Air Sales Price List'!$B$1:$X$65536,12,FALSE)*$L$14),2)</f>
        <v>0</v>
      </c>
      <c r="H336" s="22">
        <f t="shared" si="7"/>
        <v>0</v>
      </c>
      <c r="I336" s="14"/>
    </row>
    <row r="337" spans="1:9" ht="12.4" hidden="1" customHeight="1">
      <c r="A337" s="13"/>
      <c r="B337" s="1"/>
      <c r="C337" s="36"/>
      <c r="D337" s="138"/>
      <c r="E337" s="139"/>
      <c r="F337" s="43" t="str">
        <f>VLOOKUP(C337,'[2]Acha Air Sales Price List'!$B$1:$D$65536,3,FALSE)</f>
        <v>first line keep open</v>
      </c>
      <c r="G337" s="21">
        <f>ROUND(IF(ISBLANK(C337),0,VLOOKUP(C337,'[2]Acha Air Sales Price List'!$B$1:$X$65536,12,FALSE)*$L$14),2)</f>
        <v>0</v>
      </c>
      <c r="H337" s="22">
        <f t="shared" si="7"/>
        <v>0</v>
      </c>
      <c r="I337" s="14"/>
    </row>
    <row r="338" spans="1:9" ht="12.4" hidden="1" customHeight="1">
      <c r="A338" s="13"/>
      <c r="B338" s="1"/>
      <c r="C338" s="36"/>
      <c r="D338" s="138"/>
      <c r="E338" s="139"/>
      <c r="F338" s="43" t="str">
        <f>VLOOKUP(C338,'[2]Acha Air Sales Price List'!$B$1:$D$65536,3,FALSE)</f>
        <v>first line keep open</v>
      </c>
      <c r="G338" s="21">
        <f>ROUND(IF(ISBLANK(C338),0,VLOOKUP(C338,'[2]Acha Air Sales Price List'!$B$1:$X$65536,12,FALSE)*$L$14),2)</f>
        <v>0</v>
      </c>
      <c r="H338" s="22">
        <f t="shared" si="7"/>
        <v>0</v>
      </c>
      <c r="I338" s="14"/>
    </row>
    <row r="339" spans="1:9" ht="12.4" hidden="1" customHeight="1">
      <c r="A339" s="13"/>
      <c r="B339" s="1"/>
      <c r="C339" s="36"/>
      <c r="D339" s="138"/>
      <c r="E339" s="139"/>
      <c r="F339" s="43" t="str">
        <f>VLOOKUP(C339,'[2]Acha Air Sales Price List'!$B$1:$D$65536,3,FALSE)</f>
        <v>first line keep open</v>
      </c>
      <c r="G339" s="21">
        <f>ROUND(IF(ISBLANK(C339),0,VLOOKUP(C339,'[2]Acha Air Sales Price List'!$B$1:$X$65536,12,FALSE)*$L$14),2)</f>
        <v>0</v>
      </c>
      <c r="H339" s="22">
        <f t="shared" si="7"/>
        <v>0</v>
      </c>
      <c r="I339" s="14"/>
    </row>
    <row r="340" spans="1:9" ht="12.4" hidden="1" customHeight="1">
      <c r="A340" s="13"/>
      <c r="B340" s="1"/>
      <c r="C340" s="36"/>
      <c r="D340" s="138"/>
      <c r="E340" s="139"/>
      <c r="F340" s="43" t="str">
        <f>VLOOKUP(C340,'[2]Acha Air Sales Price List'!$B$1:$D$65536,3,FALSE)</f>
        <v>first line keep open</v>
      </c>
      <c r="G340" s="21">
        <f>ROUND(IF(ISBLANK(C340),0,VLOOKUP(C340,'[2]Acha Air Sales Price List'!$B$1:$X$65536,12,FALSE)*$L$14),2)</f>
        <v>0</v>
      </c>
      <c r="H340" s="22">
        <f t="shared" si="7"/>
        <v>0</v>
      </c>
      <c r="I340" s="14"/>
    </row>
    <row r="341" spans="1:9" ht="12.4" hidden="1" customHeight="1">
      <c r="A341" s="13"/>
      <c r="B341" s="1"/>
      <c r="C341" s="36"/>
      <c r="D341" s="138"/>
      <c r="E341" s="139"/>
      <c r="F341" s="43" t="str">
        <f>VLOOKUP(C341,'[2]Acha Air Sales Price List'!$B$1:$D$65536,3,FALSE)</f>
        <v>first line keep open</v>
      </c>
      <c r="G341" s="21">
        <f>ROUND(IF(ISBLANK(C341),0,VLOOKUP(C341,'[2]Acha Air Sales Price List'!$B$1:$X$65536,12,FALSE)*$L$14),2)</f>
        <v>0</v>
      </c>
      <c r="H341" s="22">
        <f t="shared" si="7"/>
        <v>0</v>
      </c>
      <c r="I341" s="14"/>
    </row>
    <row r="342" spans="1:9" ht="12.4" hidden="1" customHeight="1">
      <c r="A342" s="13"/>
      <c r="B342" s="1"/>
      <c r="C342" s="37"/>
      <c r="D342" s="138"/>
      <c r="E342" s="139"/>
      <c r="F342" s="43" t="str">
        <f>VLOOKUP(C342,'[2]Acha Air Sales Price List'!$B$1:$D$65536,3,FALSE)</f>
        <v>first line keep open</v>
      </c>
      <c r="G342" s="21">
        <f>ROUND(IF(ISBLANK(C342),0,VLOOKUP(C342,'[2]Acha Air Sales Price List'!$B$1:$X$65536,12,FALSE)*$L$14),2)</f>
        <v>0</v>
      </c>
      <c r="H342" s="22">
        <f>ROUND(IF(ISNUMBER(B342), G342*B342, 0),5)</f>
        <v>0</v>
      </c>
      <c r="I342" s="14"/>
    </row>
    <row r="343" spans="1:9" ht="12" hidden="1" customHeight="1">
      <c r="A343" s="13"/>
      <c r="B343" s="1"/>
      <c r="C343" s="36"/>
      <c r="D343" s="138"/>
      <c r="E343" s="139"/>
      <c r="F343" s="43" t="str">
        <f>VLOOKUP(C343,'[2]Acha Air Sales Price List'!$B$1:$D$65536,3,FALSE)</f>
        <v>first line keep open</v>
      </c>
      <c r="G343" s="21">
        <f>ROUND(IF(ISBLANK(C343),0,VLOOKUP(C343,'[2]Acha Air Sales Price List'!$B$1:$X$65536,12,FALSE)*$L$14),2)</f>
        <v>0</v>
      </c>
      <c r="H343" s="22">
        <f t="shared" ref="H343:H393" si="8">ROUND(IF(ISNUMBER(B343), G343*B343, 0),5)</f>
        <v>0</v>
      </c>
      <c r="I343" s="14"/>
    </row>
    <row r="344" spans="1:9" ht="12.4" hidden="1" customHeight="1">
      <c r="A344" s="13"/>
      <c r="B344" s="1"/>
      <c r="C344" s="36"/>
      <c r="D344" s="138"/>
      <c r="E344" s="139"/>
      <c r="F344" s="43" t="str">
        <f>VLOOKUP(C344,'[2]Acha Air Sales Price List'!$B$1:$D$65536,3,FALSE)</f>
        <v>first line keep open</v>
      </c>
      <c r="G344" s="21">
        <f>ROUND(IF(ISBLANK(C344),0,VLOOKUP(C344,'[2]Acha Air Sales Price List'!$B$1:$X$65536,12,FALSE)*$L$14),2)</f>
        <v>0</v>
      </c>
      <c r="H344" s="22">
        <f t="shared" si="8"/>
        <v>0</v>
      </c>
      <c r="I344" s="14"/>
    </row>
    <row r="345" spans="1:9" ht="12.4" hidden="1" customHeight="1">
      <c r="A345" s="13"/>
      <c r="B345" s="1"/>
      <c r="C345" s="36"/>
      <c r="D345" s="138"/>
      <c r="E345" s="139"/>
      <c r="F345" s="43" t="str">
        <f>VLOOKUP(C345,'[2]Acha Air Sales Price List'!$B$1:$D$65536,3,FALSE)</f>
        <v>first line keep open</v>
      </c>
      <c r="G345" s="21">
        <f>ROUND(IF(ISBLANK(C345),0,VLOOKUP(C345,'[2]Acha Air Sales Price List'!$B$1:$X$65536,12,FALSE)*$L$14),2)</f>
        <v>0</v>
      </c>
      <c r="H345" s="22">
        <f t="shared" si="8"/>
        <v>0</v>
      </c>
      <c r="I345" s="14"/>
    </row>
    <row r="346" spans="1:9" ht="12.4" hidden="1" customHeight="1">
      <c r="A346" s="13"/>
      <c r="B346" s="1"/>
      <c r="C346" s="36"/>
      <c r="D346" s="138"/>
      <c r="E346" s="139"/>
      <c r="F346" s="43" t="str">
        <f>VLOOKUP(C346,'[2]Acha Air Sales Price List'!$B$1:$D$65536,3,FALSE)</f>
        <v>first line keep open</v>
      </c>
      <c r="G346" s="21">
        <f>ROUND(IF(ISBLANK(C346),0,VLOOKUP(C346,'[2]Acha Air Sales Price List'!$B$1:$X$65536,12,FALSE)*$L$14),2)</f>
        <v>0</v>
      </c>
      <c r="H346" s="22">
        <f t="shared" si="8"/>
        <v>0</v>
      </c>
      <c r="I346" s="14"/>
    </row>
    <row r="347" spans="1:9" ht="12.4" hidden="1" customHeight="1">
      <c r="A347" s="13"/>
      <c r="B347" s="1"/>
      <c r="C347" s="36"/>
      <c r="D347" s="138"/>
      <c r="E347" s="139"/>
      <c r="F347" s="43" t="str">
        <f>VLOOKUP(C347,'[2]Acha Air Sales Price List'!$B$1:$D$65536,3,FALSE)</f>
        <v>first line keep open</v>
      </c>
      <c r="G347" s="21">
        <f>ROUND(IF(ISBLANK(C347),0,VLOOKUP(C347,'[2]Acha Air Sales Price List'!$B$1:$X$65536,12,FALSE)*$L$14),2)</f>
        <v>0</v>
      </c>
      <c r="H347" s="22">
        <f t="shared" si="8"/>
        <v>0</v>
      </c>
      <c r="I347" s="14"/>
    </row>
    <row r="348" spans="1:9" ht="12.4" hidden="1" customHeight="1">
      <c r="A348" s="13"/>
      <c r="B348" s="1"/>
      <c r="C348" s="36"/>
      <c r="D348" s="138"/>
      <c r="E348" s="139"/>
      <c r="F348" s="43" t="str">
        <f>VLOOKUP(C348,'[2]Acha Air Sales Price List'!$B$1:$D$65536,3,FALSE)</f>
        <v>first line keep open</v>
      </c>
      <c r="G348" s="21">
        <f>ROUND(IF(ISBLANK(C348),0,VLOOKUP(C348,'[2]Acha Air Sales Price List'!$B$1:$X$65536,12,FALSE)*$L$14),2)</f>
        <v>0</v>
      </c>
      <c r="H348" s="22">
        <f t="shared" si="8"/>
        <v>0</v>
      </c>
      <c r="I348" s="14"/>
    </row>
    <row r="349" spans="1:9" ht="12.4" hidden="1" customHeight="1">
      <c r="A349" s="13"/>
      <c r="B349" s="1"/>
      <c r="C349" s="36"/>
      <c r="D349" s="138"/>
      <c r="E349" s="139"/>
      <c r="F349" s="43" t="str">
        <f>VLOOKUP(C349,'[2]Acha Air Sales Price List'!$B$1:$D$65536,3,FALSE)</f>
        <v>first line keep open</v>
      </c>
      <c r="G349" s="21">
        <f>ROUND(IF(ISBLANK(C349),0,VLOOKUP(C349,'[2]Acha Air Sales Price List'!$B$1:$X$65536,12,FALSE)*$L$14),2)</f>
        <v>0</v>
      </c>
      <c r="H349" s="22">
        <f t="shared" si="8"/>
        <v>0</v>
      </c>
      <c r="I349" s="14"/>
    </row>
    <row r="350" spans="1:9" ht="12.4" hidden="1" customHeight="1">
      <c r="A350" s="13"/>
      <c r="B350" s="1"/>
      <c r="C350" s="36"/>
      <c r="D350" s="138"/>
      <c r="E350" s="139"/>
      <c r="F350" s="43" t="str">
        <f>VLOOKUP(C350,'[2]Acha Air Sales Price List'!$B$1:$D$65536,3,FALSE)</f>
        <v>first line keep open</v>
      </c>
      <c r="G350" s="21">
        <f>ROUND(IF(ISBLANK(C350),0,VLOOKUP(C350,'[2]Acha Air Sales Price List'!$B$1:$X$65536,12,FALSE)*$L$14),2)</f>
        <v>0</v>
      </c>
      <c r="H350" s="22">
        <f t="shared" si="8"/>
        <v>0</v>
      </c>
      <c r="I350" s="14"/>
    </row>
    <row r="351" spans="1:9" ht="12.4" hidden="1" customHeight="1">
      <c r="A351" s="13"/>
      <c r="B351" s="1"/>
      <c r="C351" s="36"/>
      <c r="D351" s="138"/>
      <c r="E351" s="139"/>
      <c r="F351" s="43" t="str">
        <f>VLOOKUP(C351,'[2]Acha Air Sales Price List'!$B$1:$D$65536,3,FALSE)</f>
        <v>first line keep open</v>
      </c>
      <c r="G351" s="21">
        <f>ROUND(IF(ISBLANK(C351),0,VLOOKUP(C351,'[2]Acha Air Sales Price List'!$B$1:$X$65536,12,FALSE)*$L$14),2)</f>
        <v>0</v>
      </c>
      <c r="H351" s="22">
        <f t="shared" si="8"/>
        <v>0</v>
      </c>
      <c r="I351" s="14"/>
    </row>
    <row r="352" spans="1:9" ht="12.4" hidden="1" customHeight="1">
      <c r="A352" s="13"/>
      <c r="B352" s="1"/>
      <c r="C352" s="36"/>
      <c r="D352" s="138"/>
      <c r="E352" s="139"/>
      <c r="F352" s="43" t="str">
        <f>VLOOKUP(C352,'[2]Acha Air Sales Price List'!$B$1:$D$65536,3,FALSE)</f>
        <v>first line keep open</v>
      </c>
      <c r="G352" s="21">
        <f>ROUND(IF(ISBLANK(C352),0,VLOOKUP(C352,'[2]Acha Air Sales Price List'!$B$1:$X$65536,12,FALSE)*$L$14),2)</f>
        <v>0</v>
      </c>
      <c r="H352" s="22">
        <f t="shared" si="8"/>
        <v>0</v>
      </c>
      <c r="I352" s="14"/>
    </row>
    <row r="353" spans="1:9" ht="12.4" hidden="1" customHeight="1">
      <c r="A353" s="13"/>
      <c r="B353" s="1"/>
      <c r="C353" s="36"/>
      <c r="D353" s="138"/>
      <c r="E353" s="139"/>
      <c r="F353" s="43" t="str">
        <f>VLOOKUP(C353,'[2]Acha Air Sales Price List'!$B$1:$D$65536,3,FALSE)</f>
        <v>first line keep open</v>
      </c>
      <c r="G353" s="21">
        <f>ROUND(IF(ISBLANK(C353),0,VLOOKUP(C353,'[2]Acha Air Sales Price List'!$B$1:$X$65536,12,FALSE)*$L$14),2)</f>
        <v>0</v>
      </c>
      <c r="H353" s="22">
        <f t="shared" si="8"/>
        <v>0</v>
      </c>
      <c r="I353" s="14"/>
    </row>
    <row r="354" spans="1:9" ht="12.4" hidden="1" customHeight="1">
      <c r="A354" s="13"/>
      <c r="B354" s="1"/>
      <c r="C354" s="36"/>
      <c r="D354" s="138"/>
      <c r="E354" s="139"/>
      <c r="F354" s="43" t="str">
        <f>VLOOKUP(C354,'[2]Acha Air Sales Price List'!$B$1:$D$65536,3,FALSE)</f>
        <v>first line keep open</v>
      </c>
      <c r="G354" s="21">
        <f>ROUND(IF(ISBLANK(C354),0,VLOOKUP(C354,'[2]Acha Air Sales Price List'!$B$1:$X$65536,12,FALSE)*$L$14),2)</f>
        <v>0</v>
      </c>
      <c r="H354" s="22">
        <f t="shared" si="8"/>
        <v>0</v>
      </c>
      <c r="I354" s="14"/>
    </row>
    <row r="355" spans="1:9" ht="12.4" hidden="1" customHeight="1">
      <c r="A355" s="13"/>
      <c r="B355" s="1"/>
      <c r="C355" s="36"/>
      <c r="D355" s="138"/>
      <c r="E355" s="139"/>
      <c r="F355" s="43" t="str">
        <f>VLOOKUP(C355,'[2]Acha Air Sales Price List'!$B$1:$D$65536,3,FALSE)</f>
        <v>first line keep open</v>
      </c>
      <c r="G355" s="21">
        <f>ROUND(IF(ISBLANK(C355),0,VLOOKUP(C355,'[2]Acha Air Sales Price List'!$B$1:$X$65536,12,FALSE)*$L$14),2)</f>
        <v>0</v>
      </c>
      <c r="H355" s="22">
        <f t="shared" si="8"/>
        <v>0</v>
      </c>
      <c r="I355" s="14"/>
    </row>
    <row r="356" spans="1:9" ht="12.4" hidden="1" customHeight="1">
      <c r="A356" s="13"/>
      <c r="B356" s="1"/>
      <c r="C356" s="36"/>
      <c r="D356" s="138"/>
      <c r="E356" s="139"/>
      <c r="F356" s="43" t="str">
        <f>VLOOKUP(C356,'[2]Acha Air Sales Price List'!$B$1:$D$65536,3,FALSE)</f>
        <v>first line keep open</v>
      </c>
      <c r="G356" s="21">
        <f>ROUND(IF(ISBLANK(C356),0,VLOOKUP(C356,'[2]Acha Air Sales Price List'!$B$1:$X$65536,12,FALSE)*$L$14),2)</f>
        <v>0</v>
      </c>
      <c r="H356" s="22">
        <f t="shared" si="8"/>
        <v>0</v>
      </c>
      <c r="I356" s="14"/>
    </row>
    <row r="357" spans="1:9" ht="12.4" hidden="1" customHeight="1">
      <c r="A357" s="13"/>
      <c r="B357" s="1"/>
      <c r="C357" s="36"/>
      <c r="D357" s="138"/>
      <c r="E357" s="139"/>
      <c r="F357" s="43" t="str">
        <f>VLOOKUP(C357,'[2]Acha Air Sales Price List'!$B$1:$D$65536,3,FALSE)</f>
        <v>first line keep open</v>
      </c>
      <c r="G357" s="21">
        <f>ROUND(IF(ISBLANK(C357),0,VLOOKUP(C357,'[2]Acha Air Sales Price List'!$B$1:$X$65536,12,FALSE)*$L$14),2)</f>
        <v>0</v>
      </c>
      <c r="H357" s="22">
        <f t="shared" si="8"/>
        <v>0</v>
      </c>
      <c r="I357" s="14"/>
    </row>
    <row r="358" spans="1:9" ht="12.4" hidden="1" customHeight="1">
      <c r="A358" s="13"/>
      <c r="B358" s="1"/>
      <c r="C358" s="36"/>
      <c r="D358" s="138"/>
      <c r="E358" s="139"/>
      <c r="F358" s="43" t="str">
        <f>VLOOKUP(C358,'[2]Acha Air Sales Price List'!$B$1:$D$65536,3,FALSE)</f>
        <v>first line keep open</v>
      </c>
      <c r="G358" s="21">
        <f>ROUND(IF(ISBLANK(C358),0,VLOOKUP(C358,'[2]Acha Air Sales Price List'!$B$1:$X$65536,12,FALSE)*$L$14),2)</f>
        <v>0</v>
      </c>
      <c r="H358" s="22">
        <f t="shared" si="8"/>
        <v>0</v>
      </c>
      <c r="I358" s="14"/>
    </row>
    <row r="359" spans="1:9" ht="12.4" hidden="1" customHeight="1">
      <c r="A359" s="13"/>
      <c r="B359" s="1"/>
      <c r="C359" s="36"/>
      <c r="D359" s="138"/>
      <c r="E359" s="139"/>
      <c r="F359" s="43" t="str">
        <f>VLOOKUP(C359,'[2]Acha Air Sales Price List'!$B$1:$D$65536,3,FALSE)</f>
        <v>first line keep open</v>
      </c>
      <c r="G359" s="21">
        <f>ROUND(IF(ISBLANK(C359),0,VLOOKUP(C359,'[2]Acha Air Sales Price List'!$B$1:$X$65536,12,FALSE)*$L$14),2)</f>
        <v>0</v>
      </c>
      <c r="H359" s="22">
        <f t="shared" si="8"/>
        <v>0</v>
      </c>
      <c r="I359" s="14"/>
    </row>
    <row r="360" spans="1:9" ht="12.4" hidden="1" customHeight="1">
      <c r="A360" s="13"/>
      <c r="B360" s="1"/>
      <c r="C360" s="36"/>
      <c r="D360" s="138"/>
      <c r="E360" s="139"/>
      <c r="F360" s="43" t="str">
        <f>VLOOKUP(C360,'[2]Acha Air Sales Price List'!$B$1:$D$65536,3,FALSE)</f>
        <v>first line keep open</v>
      </c>
      <c r="G360" s="21">
        <f>ROUND(IF(ISBLANK(C360),0,VLOOKUP(C360,'[2]Acha Air Sales Price List'!$B$1:$X$65536,12,FALSE)*$L$14),2)</f>
        <v>0</v>
      </c>
      <c r="H360" s="22">
        <f t="shared" si="8"/>
        <v>0</v>
      </c>
      <c r="I360" s="14"/>
    </row>
    <row r="361" spans="1:9" ht="12.4" hidden="1" customHeight="1">
      <c r="A361" s="13"/>
      <c r="B361" s="1"/>
      <c r="C361" s="36"/>
      <c r="D361" s="138"/>
      <c r="E361" s="139"/>
      <c r="F361" s="43" t="str">
        <f>VLOOKUP(C361,'[2]Acha Air Sales Price List'!$B$1:$D$65536,3,FALSE)</f>
        <v>first line keep open</v>
      </c>
      <c r="G361" s="21">
        <f>ROUND(IF(ISBLANK(C361),0,VLOOKUP(C361,'[2]Acha Air Sales Price List'!$B$1:$X$65536,12,FALSE)*$L$14),2)</f>
        <v>0</v>
      </c>
      <c r="H361" s="22">
        <f t="shared" si="8"/>
        <v>0</v>
      </c>
      <c r="I361" s="14"/>
    </row>
    <row r="362" spans="1:9" ht="12.4" hidden="1" customHeight="1">
      <c r="A362" s="13"/>
      <c r="B362" s="1"/>
      <c r="C362" s="36"/>
      <c r="D362" s="138"/>
      <c r="E362" s="139"/>
      <c r="F362" s="43" t="str">
        <f>VLOOKUP(C362,'[2]Acha Air Sales Price List'!$B$1:$D$65536,3,FALSE)</f>
        <v>first line keep open</v>
      </c>
      <c r="G362" s="21">
        <f>ROUND(IF(ISBLANK(C362),0,VLOOKUP(C362,'[2]Acha Air Sales Price List'!$B$1:$X$65536,12,FALSE)*$L$14),2)</f>
        <v>0</v>
      </c>
      <c r="H362" s="22">
        <f t="shared" si="8"/>
        <v>0</v>
      </c>
      <c r="I362" s="14"/>
    </row>
    <row r="363" spans="1:9" ht="12.4" hidden="1" customHeight="1">
      <c r="A363" s="13"/>
      <c r="B363" s="1"/>
      <c r="C363" s="36"/>
      <c r="D363" s="138"/>
      <c r="E363" s="139"/>
      <c r="F363" s="43" t="str">
        <f>VLOOKUP(C363,'[2]Acha Air Sales Price List'!$B$1:$D$65536,3,FALSE)</f>
        <v>first line keep open</v>
      </c>
      <c r="G363" s="21">
        <f>ROUND(IF(ISBLANK(C363),0,VLOOKUP(C363,'[2]Acha Air Sales Price List'!$B$1:$X$65536,12,FALSE)*$L$14),2)</f>
        <v>0</v>
      </c>
      <c r="H363" s="22">
        <f t="shared" si="8"/>
        <v>0</v>
      </c>
      <c r="I363" s="14"/>
    </row>
    <row r="364" spans="1:9" ht="12.4" hidden="1" customHeight="1">
      <c r="A364" s="13"/>
      <c r="B364" s="1"/>
      <c r="C364" s="36"/>
      <c r="D364" s="138"/>
      <c r="E364" s="139"/>
      <c r="F364" s="43" t="str">
        <f>VLOOKUP(C364,'[2]Acha Air Sales Price List'!$B$1:$D$65536,3,FALSE)</f>
        <v>first line keep open</v>
      </c>
      <c r="G364" s="21">
        <f>ROUND(IF(ISBLANK(C364),0,VLOOKUP(C364,'[2]Acha Air Sales Price List'!$B$1:$X$65536,12,FALSE)*$L$14),2)</f>
        <v>0</v>
      </c>
      <c r="H364" s="22">
        <f t="shared" si="8"/>
        <v>0</v>
      </c>
      <c r="I364" s="14"/>
    </row>
    <row r="365" spans="1:9" ht="12.4" hidden="1" customHeight="1">
      <c r="A365" s="13"/>
      <c r="B365" s="1"/>
      <c r="C365" s="36"/>
      <c r="D365" s="138"/>
      <c r="E365" s="139"/>
      <c r="F365" s="43" t="str">
        <f>VLOOKUP(C365,'[2]Acha Air Sales Price List'!$B$1:$D$65536,3,FALSE)</f>
        <v>first line keep open</v>
      </c>
      <c r="G365" s="21">
        <f>ROUND(IF(ISBLANK(C365),0,VLOOKUP(C365,'[2]Acha Air Sales Price List'!$B$1:$X$65536,12,FALSE)*$L$14),2)</f>
        <v>0</v>
      </c>
      <c r="H365" s="22">
        <f t="shared" si="8"/>
        <v>0</v>
      </c>
      <c r="I365" s="14"/>
    </row>
    <row r="366" spans="1:9" ht="12.4" hidden="1" customHeight="1">
      <c r="A366" s="13"/>
      <c r="B366" s="1"/>
      <c r="C366" s="37"/>
      <c r="D366" s="138"/>
      <c r="E366" s="139"/>
      <c r="F366" s="43" t="str">
        <f>VLOOKUP(C366,'[2]Acha Air Sales Price List'!$B$1:$D$65536,3,FALSE)</f>
        <v>first line keep open</v>
      </c>
      <c r="G366" s="21">
        <f>ROUND(IF(ISBLANK(C366),0,VLOOKUP(C366,'[2]Acha Air Sales Price List'!$B$1:$X$65536,12,FALSE)*$L$14),2)</f>
        <v>0</v>
      </c>
      <c r="H366" s="22">
        <f t="shared" si="8"/>
        <v>0</v>
      </c>
      <c r="I366" s="14"/>
    </row>
    <row r="367" spans="1:9" ht="12" hidden="1" customHeight="1">
      <c r="A367" s="13"/>
      <c r="B367" s="1"/>
      <c r="C367" s="36"/>
      <c r="D367" s="138"/>
      <c r="E367" s="139"/>
      <c r="F367" s="43" t="str">
        <f>VLOOKUP(C367,'[2]Acha Air Sales Price List'!$B$1:$D$65536,3,FALSE)</f>
        <v>first line keep open</v>
      </c>
      <c r="G367" s="21">
        <f>ROUND(IF(ISBLANK(C367),0,VLOOKUP(C367,'[2]Acha Air Sales Price List'!$B$1:$X$65536,12,FALSE)*$L$14),2)</f>
        <v>0</v>
      </c>
      <c r="H367" s="22">
        <f t="shared" si="8"/>
        <v>0</v>
      </c>
      <c r="I367" s="14"/>
    </row>
    <row r="368" spans="1:9" ht="12.4" hidden="1" customHeight="1">
      <c r="A368" s="13"/>
      <c r="B368" s="1"/>
      <c r="C368" s="36"/>
      <c r="D368" s="138"/>
      <c r="E368" s="139"/>
      <c r="F368" s="43" t="str">
        <f>VLOOKUP(C368,'[2]Acha Air Sales Price List'!$B$1:$D$65536,3,FALSE)</f>
        <v>first line keep open</v>
      </c>
      <c r="G368" s="21">
        <f>ROUND(IF(ISBLANK(C368),0,VLOOKUP(C368,'[2]Acha Air Sales Price List'!$B$1:$X$65536,12,FALSE)*$L$14),2)</f>
        <v>0</v>
      </c>
      <c r="H368" s="22">
        <f t="shared" si="8"/>
        <v>0</v>
      </c>
      <c r="I368" s="14"/>
    </row>
    <row r="369" spans="1:9" ht="12.4" hidden="1" customHeight="1">
      <c r="A369" s="13"/>
      <c r="B369" s="1"/>
      <c r="C369" s="36"/>
      <c r="D369" s="138"/>
      <c r="E369" s="139"/>
      <c r="F369" s="43" t="str">
        <f>VLOOKUP(C369,'[2]Acha Air Sales Price List'!$B$1:$D$65536,3,FALSE)</f>
        <v>first line keep open</v>
      </c>
      <c r="G369" s="21">
        <f>ROUND(IF(ISBLANK(C369),0,VLOOKUP(C369,'[2]Acha Air Sales Price List'!$B$1:$X$65536,12,FALSE)*$L$14),2)</f>
        <v>0</v>
      </c>
      <c r="H369" s="22">
        <f t="shared" si="8"/>
        <v>0</v>
      </c>
      <c r="I369" s="14"/>
    </row>
    <row r="370" spans="1:9" ht="12.4" hidden="1" customHeight="1">
      <c r="A370" s="13"/>
      <c r="B370" s="1"/>
      <c r="C370" s="36"/>
      <c r="D370" s="138"/>
      <c r="E370" s="139"/>
      <c r="F370" s="43" t="str">
        <f>VLOOKUP(C370,'[2]Acha Air Sales Price List'!$B$1:$D$65536,3,FALSE)</f>
        <v>first line keep open</v>
      </c>
      <c r="G370" s="21">
        <f>ROUND(IF(ISBLANK(C370),0,VLOOKUP(C370,'[2]Acha Air Sales Price List'!$B$1:$X$65536,12,FALSE)*$L$14),2)</f>
        <v>0</v>
      </c>
      <c r="H370" s="22">
        <f t="shared" si="8"/>
        <v>0</v>
      </c>
      <c r="I370" s="14"/>
    </row>
    <row r="371" spans="1:9" ht="12.4" hidden="1" customHeight="1">
      <c r="A371" s="13"/>
      <c r="B371" s="1"/>
      <c r="C371" s="36"/>
      <c r="D371" s="138"/>
      <c r="E371" s="139"/>
      <c r="F371" s="43" t="str">
        <f>VLOOKUP(C371,'[2]Acha Air Sales Price List'!$B$1:$D$65536,3,FALSE)</f>
        <v>first line keep open</v>
      </c>
      <c r="G371" s="21">
        <f>ROUND(IF(ISBLANK(C371),0,VLOOKUP(C371,'[2]Acha Air Sales Price List'!$B$1:$X$65536,12,FALSE)*$L$14),2)</f>
        <v>0</v>
      </c>
      <c r="H371" s="22">
        <f t="shared" si="8"/>
        <v>0</v>
      </c>
      <c r="I371" s="14"/>
    </row>
    <row r="372" spans="1:9" ht="12.4" hidden="1" customHeight="1">
      <c r="A372" s="13"/>
      <c r="B372" s="1"/>
      <c r="C372" s="36"/>
      <c r="D372" s="138"/>
      <c r="E372" s="139"/>
      <c r="F372" s="43" t="str">
        <f>VLOOKUP(C372,'[2]Acha Air Sales Price List'!$B$1:$D$65536,3,FALSE)</f>
        <v>first line keep open</v>
      </c>
      <c r="G372" s="21">
        <f>ROUND(IF(ISBLANK(C372),0,VLOOKUP(C372,'[2]Acha Air Sales Price List'!$B$1:$X$65536,12,FALSE)*$L$14),2)</f>
        <v>0</v>
      </c>
      <c r="H372" s="22">
        <f t="shared" si="8"/>
        <v>0</v>
      </c>
      <c r="I372" s="14"/>
    </row>
    <row r="373" spans="1:9" ht="12.4" hidden="1" customHeight="1">
      <c r="A373" s="13"/>
      <c r="B373" s="1"/>
      <c r="C373" s="36"/>
      <c r="D373" s="138"/>
      <c r="E373" s="139"/>
      <c r="F373" s="43" t="str">
        <f>VLOOKUP(C373,'[2]Acha Air Sales Price List'!$B$1:$D$65536,3,FALSE)</f>
        <v>first line keep open</v>
      </c>
      <c r="G373" s="21">
        <f>ROUND(IF(ISBLANK(C373),0,VLOOKUP(C373,'[2]Acha Air Sales Price List'!$B$1:$X$65536,12,FALSE)*$L$14),2)</f>
        <v>0</v>
      </c>
      <c r="H373" s="22">
        <f t="shared" si="8"/>
        <v>0</v>
      </c>
      <c r="I373" s="14"/>
    </row>
    <row r="374" spans="1:9" ht="12.4" hidden="1" customHeight="1">
      <c r="A374" s="13"/>
      <c r="B374" s="1"/>
      <c r="C374" s="36"/>
      <c r="D374" s="138"/>
      <c r="E374" s="139"/>
      <c r="F374" s="43" t="str">
        <f>VLOOKUP(C374,'[2]Acha Air Sales Price List'!$B$1:$D$65536,3,FALSE)</f>
        <v>first line keep open</v>
      </c>
      <c r="G374" s="21">
        <f>ROUND(IF(ISBLANK(C374),0,VLOOKUP(C374,'[2]Acha Air Sales Price List'!$B$1:$X$65536,12,FALSE)*$L$14),2)</f>
        <v>0</v>
      </c>
      <c r="H374" s="22">
        <f t="shared" si="8"/>
        <v>0</v>
      </c>
      <c r="I374" s="14"/>
    </row>
    <row r="375" spans="1:9" ht="12.4" hidden="1" customHeight="1">
      <c r="A375" s="13"/>
      <c r="B375" s="1"/>
      <c r="C375" s="36"/>
      <c r="D375" s="138"/>
      <c r="E375" s="139"/>
      <c r="F375" s="43" t="str">
        <f>VLOOKUP(C375,'[2]Acha Air Sales Price List'!$B$1:$D$65536,3,FALSE)</f>
        <v>first line keep open</v>
      </c>
      <c r="G375" s="21">
        <f>ROUND(IF(ISBLANK(C375),0,VLOOKUP(C375,'[2]Acha Air Sales Price List'!$B$1:$X$65536,12,FALSE)*$L$14),2)</f>
        <v>0</v>
      </c>
      <c r="H375" s="22">
        <f t="shared" si="8"/>
        <v>0</v>
      </c>
      <c r="I375" s="14"/>
    </row>
    <row r="376" spans="1:9" ht="12.4" hidden="1" customHeight="1">
      <c r="A376" s="13"/>
      <c r="B376" s="1"/>
      <c r="C376" s="36"/>
      <c r="D376" s="138"/>
      <c r="E376" s="139"/>
      <c r="F376" s="43" t="str">
        <f>VLOOKUP(C376,'[2]Acha Air Sales Price List'!$B$1:$D$65536,3,FALSE)</f>
        <v>first line keep open</v>
      </c>
      <c r="G376" s="21">
        <f>ROUND(IF(ISBLANK(C376),0,VLOOKUP(C376,'[2]Acha Air Sales Price List'!$B$1:$X$65536,12,FALSE)*$L$14),2)</f>
        <v>0</v>
      </c>
      <c r="H376" s="22">
        <f t="shared" si="8"/>
        <v>0</v>
      </c>
      <c r="I376" s="14"/>
    </row>
    <row r="377" spans="1:9" ht="12.4" hidden="1" customHeight="1">
      <c r="A377" s="13"/>
      <c r="B377" s="1"/>
      <c r="C377" s="36"/>
      <c r="D377" s="138"/>
      <c r="E377" s="139"/>
      <c r="F377" s="43" t="str">
        <f>VLOOKUP(C377,'[2]Acha Air Sales Price List'!$B$1:$D$65536,3,FALSE)</f>
        <v>first line keep open</v>
      </c>
      <c r="G377" s="21">
        <f>ROUND(IF(ISBLANK(C377),0,VLOOKUP(C377,'[2]Acha Air Sales Price List'!$B$1:$X$65536,12,FALSE)*$L$14),2)</f>
        <v>0</v>
      </c>
      <c r="H377" s="22">
        <f t="shared" si="8"/>
        <v>0</v>
      </c>
      <c r="I377" s="14"/>
    </row>
    <row r="378" spans="1:9" ht="12.4" hidden="1" customHeight="1">
      <c r="A378" s="13"/>
      <c r="B378" s="1"/>
      <c r="C378" s="36"/>
      <c r="D378" s="138"/>
      <c r="E378" s="139"/>
      <c r="F378" s="43" t="str">
        <f>VLOOKUP(C378,'[2]Acha Air Sales Price List'!$B$1:$D$65536,3,FALSE)</f>
        <v>first line keep open</v>
      </c>
      <c r="G378" s="21">
        <f>ROUND(IF(ISBLANK(C378),0,VLOOKUP(C378,'[2]Acha Air Sales Price List'!$B$1:$X$65536,12,FALSE)*$L$14),2)</f>
        <v>0</v>
      </c>
      <c r="H378" s="22">
        <f t="shared" si="8"/>
        <v>0</v>
      </c>
      <c r="I378" s="14"/>
    </row>
    <row r="379" spans="1:9" ht="12.4" hidden="1" customHeight="1">
      <c r="A379" s="13"/>
      <c r="B379" s="1"/>
      <c r="C379" s="36"/>
      <c r="D379" s="138"/>
      <c r="E379" s="139"/>
      <c r="F379" s="43" t="str">
        <f>VLOOKUP(C379,'[2]Acha Air Sales Price List'!$B$1:$D$65536,3,FALSE)</f>
        <v>first line keep open</v>
      </c>
      <c r="G379" s="21">
        <f>ROUND(IF(ISBLANK(C379),0,VLOOKUP(C379,'[2]Acha Air Sales Price List'!$B$1:$X$65536,12,FALSE)*$L$14),2)</f>
        <v>0</v>
      </c>
      <c r="H379" s="22">
        <f t="shared" si="8"/>
        <v>0</v>
      </c>
      <c r="I379" s="14"/>
    </row>
    <row r="380" spans="1:9" ht="12.4" hidden="1" customHeight="1">
      <c r="A380" s="13"/>
      <c r="B380" s="1"/>
      <c r="C380" s="36"/>
      <c r="D380" s="138"/>
      <c r="E380" s="139"/>
      <c r="F380" s="43" t="str">
        <f>VLOOKUP(C380,'[2]Acha Air Sales Price List'!$B$1:$D$65536,3,FALSE)</f>
        <v>first line keep open</v>
      </c>
      <c r="G380" s="21">
        <f>ROUND(IF(ISBLANK(C380),0,VLOOKUP(C380,'[2]Acha Air Sales Price List'!$B$1:$X$65536,12,FALSE)*$L$14),2)</f>
        <v>0</v>
      </c>
      <c r="H380" s="22">
        <f t="shared" si="8"/>
        <v>0</v>
      </c>
      <c r="I380" s="14"/>
    </row>
    <row r="381" spans="1:9" ht="12.4" hidden="1" customHeight="1">
      <c r="A381" s="13"/>
      <c r="B381" s="1"/>
      <c r="C381" s="36"/>
      <c r="D381" s="138"/>
      <c r="E381" s="139"/>
      <c r="F381" s="43" t="str">
        <f>VLOOKUP(C381,'[2]Acha Air Sales Price List'!$B$1:$D$65536,3,FALSE)</f>
        <v>first line keep open</v>
      </c>
      <c r="G381" s="21">
        <f>ROUND(IF(ISBLANK(C381),0,VLOOKUP(C381,'[2]Acha Air Sales Price List'!$B$1:$X$65536,12,FALSE)*$L$14),2)</f>
        <v>0</v>
      </c>
      <c r="H381" s="22">
        <f t="shared" si="8"/>
        <v>0</v>
      </c>
      <c r="I381" s="14"/>
    </row>
    <row r="382" spans="1:9" ht="12.4" hidden="1" customHeight="1">
      <c r="A382" s="13"/>
      <c r="B382" s="1"/>
      <c r="C382" s="36"/>
      <c r="D382" s="138"/>
      <c r="E382" s="139"/>
      <c r="F382" s="43" t="str">
        <f>VLOOKUP(C382,'[2]Acha Air Sales Price List'!$B$1:$D$65536,3,FALSE)</f>
        <v>first line keep open</v>
      </c>
      <c r="G382" s="21">
        <f>ROUND(IF(ISBLANK(C382),0,VLOOKUP(C382,'[2]Acha Air Sales Price List'!$B$1:$X$65536,12,FALSE)*$L$14),2)</f>
        <v>0</v>
      </c>
      <c r="H382" s="22">
        <f t="shared" si="8"/>
        <v>0</v>
      </c>
      <c r="I382" s="14"/>
    </row>
    <row r="383" spans="1:9" ht="12.4" hidden="1" customHeight="1">
      <c r="A383" s="13"/>
      <c r="B383" s="1"/>
      <c r="C383" s="36"/>
      <c r="D383" s="138"/>
      <c r="E383" s="139"/>
      <c r="F383" s="43" t="str">
        <f>VLOOKUP(C383,'[2]Acha Air Sales Price List'!$B$1:$D$65536,3,FALSE)</f>
        <v>first line keep open</v>
      </c>
      <c r="G383" s="21">
        <f>ROUND(IF(ISBLANK(C383),0,VLOOKUP(C383,'[2]Acha Air Sales Price List'!$B$1:$X$65536,12,FALSE)*$L$14),2)</f>
        <v>0</v>
      </c>
      <c r="H383" s="22">
        <f t="shared" si="8"/>
        <v>0</v>
      </c>
      <c r="I383" s="14"/>
    </row>
    <row r="384" spans="1:9" ht="12.4" hidden="1" customHeight="1">
      <c r="A384" s="13"/>
      <c r="B384" s="1"/>
      <c r="C384" s="36"/>
      <c r="D384" s="138"/>
      <c r="E384" s="139"/>
      <c r="F384" s="43" t="str">
        <f>VLOOKUP(C384,'[2]Acha Air Sales Price List'!$B$1:$D$65536,3,FALSE)</f>
        <v>first line keep open</v>
      </c>
      <c r="G384" s="21">
        <f>ROUND(IF(ISBLANK(C384),0,VLOOKUP(C384,'[2]Acha Air Sales Price List'!$B$1:$X$65536,12,FALSE)*$L$14),2)</f>
        <v>0</v>
      </c>
      <c r="H384" s="22">
        <f t="shared" si="8"/>
        <v>0</v>
      </c>
      <c r="I384" s="14"/>
    </row>
    <row r="385" spans="1:9" ht="12.4" hidden="1" customHeight="1">
      <c r="A385" s="13"/>
      <c r="B385" s="1"/>
      <c r="C385" s="36"/>
      <c r="D385" s="138"/>
      <c r="E385" s="139"/>
      <c r="F385" s="43" t="str">
        <f>VLOOKUP(C385,'[2]Acha Air Sales Price List'!$B$1:$D$65536,3,FALSE)</f>
        <v>first line keep open</v>
      </c>
      <c r="G385" s="21">
        <f>ROUND(IF(ISBLANK(C385),0,VLOOKUP(C385,'[2]Acha Air Sales Price List'!$B$1:$X$65536,12,FALSE)*$L$14),2)</f>
        <v>0</v>
      </c>
      <c r="H385" s="22">
        <f t="shared" si="8"/>
        <v>0</v>
      </c>
      <c r="I385" s="14"/>
    </row>
    <row r="386" spans="1:9" ht="12.4" hidden="1" customHeight="1">
      <c r="A386" s="13"/>
      <c r="B386" s="1"/>
      <c r="C386" s="36"/>
      <c r="D386" s="138"/>
      <c r="E386" s="139"/>
      <c r="F386" s="43" t="str">
        <f>VLOOKUP(C386,'[2]Acha Air Sales Price List'!$B$1:$D$65536,3,FALSE)</f>
        <v>first line keep open</v>
      </c>
      <c r="G386" s="21">
        <f>ROUND(IF(ISBLANK(C386),0,VLOOKUP(C386,'[2]Acha Air Sales Price List'!$B$1:$X$65536,12,FALSE)*$L$14),2)</f>
        <v>0</v>
      </c>
      <c r="H386" s="22">
        <f t="shared" si="8"/>
        <v>0</v>
      </c>
      <c r="I386" s="14"/>
    </row>
    <row r="387" spans="1:9" ht="12.4" hidden="1" customHeight="1">
      <c r="A387" s="13"/>
      <c r="B387" s="1"/>
      <c r="C387" s="36"/>
      <c r="D387" s="138"/>
      <c r="E387" s="139"/>
      <c r="F387" s="43" t="str">
        <f>VLOOKUP(C387,'[2]Acha Air Sales Price List'!$B$1:$D$65536,3,FALSE)</f>
        <v>first line keep open</v>
      </c>
      <c r="G387" s="21">
        <f>ROUND(IF(ISBLANK(C387),0,VLOOKUP(C387,'[2]Acha Air Sales Price List'!$B$1:$X$65536,12,FALSE)*$L$14),2)</f>
        <v>0</v>
      </c>
      <c r="H387" s="22">
        <f t="shared" si="8"/>
        <v>0</v>
      </c>
      <c r="I387" s="14"/>
    </row>
    <row r="388" spans="1:9" ht="12.4" hidden="1" customHeight="1">
      <c r="A388" s="13"/>
      <c r="B388" s="1"/>
      <c r="C388" s="36"/>
      <c r="D388" s="138"/>
      <c r="E388" s="139"/>
      <c r="F388" s="43" t="str">
        <f>VLOOKUP(C388,'[2]Acha Air Sales Price List'!$B$1:$D$65536,3,FALSE)</f>
        <v>first line keep open</v>
      </c>
      <c r="G388" s="21">
        <f>ROUND(IF(ISBLANK(C388),0,VLOOKUP(C388,'[2]Acha Air Sales Price List'!$B$1:$X$65536,12,FALSE)*$L$14),2)</f>
        <v>0</v>
      </c>
      <c r="H388" s="22">
        <f t="shared" si="8"/>
        <v>0</v>
      </c>
      <c r="I388" s="14"/>
    </row>
    <row r="389" spans="1:9" ht="12.4" hidden="1" customHeight="1">
      <c r="A389" s="13"/>
      <c r="B389" s="1"/>
      <c r="C389" s="36"/>
      <c r="D389" s="138"/>
      <c r="E389" s="139"/>
      <c r="F389" s="43" t="str">
        <f>VLOOKUP(C389,'[2]Acha Air Sales Price List'!$B$1:$D$65536,3,FALSE)</f>
        <v>first line keep open</v>
      </c>
      <c r="G389" s="21">
        <f>ROUND(IF(ISBLANK(C389),0,VLOOKUP(C389,'[2]Acha Air Sales Price List'!$B$1:$X$65536,12,FALSE)*$L$14),2)</f>
        <v>0</v>
      </c>
      <c r="H389" s="22">
        <f t="shared" si="8"/>
        <v>0</v>
      </c>
      <c r="I389" s="14"/>
    </row>
    <row r="390" spans="1:9" ht="12.4" hidden="1" customHeight="1">
      <c r="A390" s="13"/>
      <c r="B390" s="1"/>
      <c r="C390" s="36"/>
      <c r="D390" s="138"/>
      <c r="E390" s="139"/>
      <c r="F390" s="43" t="str">
        <f>VLOOKUP(C390,'[2]Acha Air Sales Price List'!$B$1:$D$65536,3,FALSE)</f>
        <v>first line keep open</v>
      </c>
      <c r="G390" s="21">
        <f>ROUND(IF(ISBLANK(C390),0,VLOOKUP(C390,'[2]Acha Air Sales Price List'!$B$1:$X$65536,12,FALSE)*$L$14),2)</f>
        <v>0</v>
      </c>
      <c r="H390" s="22">
        <f t="shared" si="8"/>
        <v>0</v>
      </c>
      <c r="I390" s="14"/>
    </row>
    <row r="391" spans="1:9" ht="12.4" hidden="1" customHeight="1">
      <c r="A391" s="13"/>
      <c r="B391" s="1"/>
      <c r="C391" s="36"/>
      <c r="D391" s="138"/>
      <c r="E391" s="139"/>
      <c r="F391" s="43" t="str">
        <f>VLOOKUP(C391,'[2]Acha Air Sales Price List'!$B$1:$D$65536,3,FALSE)</f>
        <v>first line keep open</v>
      </c>
      <c r="G391" s="21">
        <f>ROUND(IF(ISBLANK(C391),0,VLOOKUP(C391,'[2]Acha Air Sales Price List'!$B$1:$X$65536,12,FALSE)*$L$14),2)</f>
        <v>0</v>
      </c>
      <c r="H391" s="22">
        <f t="shared" si="8"/>
        <v>0</v>
      </c>
      <c r="I391" s="14"/>
    </row>
    <row r="392" spans="1:9" ht="12.4" hidden="1" customHeight="1">
      <c r="A392" s="13"/>
      <c r="B392" s="1"/>
      <c r="C392" s="36"/>
      <c r="D392" s="138"/>
      <c r="E392" s="139"/>
      <c r="F392" s="43" t="str">
        <f>VLOOKUP(C392,'[2]Acha Air Sales Price List'!$B$1:$D$65536,3,FALSE)</f>
        <v>first line keep open</v>
      </c>
      <c r="G392" s="21">
        <f>ROUND(IF(ISBLANK(C392),0,VLOOKUP(C392,'[2]Acha Air Sales Price List'!$B$1:$X$65536,12,FALSE)*$L$14),2)</f>
        <v>0</v>
      </c>
      <c r="H392" s="22">
        <f t="shared" si="8"/>
        <v>0</v>
      </c>
      <c r="I392" s="14"/>
    </row>
    <row r="393" spans="1:9" ht="12.4" hidden="1" customHeight="1">
      <c r="A393" s="13"/>
      <c r="B393" s="1"/>
      <c r="C393" s="36"/>
      <c r="D393" s="138"/>
      <c r="E393" s="139"/>
      <c r="F393" s="43" t="str">
        <f>VLOOKUP(C393,'[2]Acha Air Sales Price List'!$B$1:$D$65536,3,FALSE)</f>
        <v>first line keep open</v>
      </c>
      <c r="G393" s="21">
        <f>ROUND(IF(ISBLANK(C393),0,VLOOKUP(C393,'[2]Acha Air Sales Price List'!$B$1:$X$65536,12,FALSE)*$L$14),2)</f>
        <v>0</v>
      </c>
      <c r="H393" s="22">
        <f t="shared" si="8"/>
        <v>0</v>
      </c>
      <c r="I393" s="14"/>
    </row>
    <row r="394" spans="1:9" ht="12.4" hidden="1" customHeight="1">
      <c r="A394" s="13"/>
      <c r="B394" s="1"/>
      <c r="C394" s="37"/>
      <c r="D394" s="138"/>
      <c r="E394" s="139"/>
      <c r="F394" s="43" t="str">
        <f>VLOOKUP(C394,'[2]Acha Air Sales Price List'!$B$1:$D$65536,3,FALSE)</f>
        <v>first line keep open</v>
      </c>
      <c r="G394" s="21">
        <f>ROUND(IF(ISBLANK(C394),0,VLOOKUP(C394,'[2]Acha Air Sales Price List'!$B$1:$X$65536,12,FALSE)*$L$14),2)</f>
        <v>0</v>
      </c>
      <c r="H394" s="22">
        <f>ROUND(IF(ISNUMBER(B394), G394*B394, 0),5)</f>
        <v>0</v>
      </c>
      <c r="I394" s="14"/>
    </row>
    <row r="395" spans="1:9" ht="12" hidden="1" customHeight="1">
      <c r="A395" s="13"/>
      <c r="B395" s="1"/>
      <c r="C395" s="36"/>
      <c r="D395" s="138"/>
      <c r="E395" s="139"/>
      <c r="F395" s="43" t="str">
        <f>VLOOKUP(C395,'[2]Acha Air Sales Price List'!$B$1:$D$65536,3,FALSE)</f>
        <v>first line keep open</v>
      </c>
      <c r="G395" s="21">
        <f>ROUND(IF(ISBLANK(C395),0,VLOOKUP(C395,'[2]Acha Air Sales Price List'!$B$1:$X$65536,12,FALSE)*$L$14),2)</f>
        <v>0</v>
      </c>
      <c r="H395" s="22">
        <f t="shared" ref="H395:H449" si="9">ROUND(IF(ISNUMBER(B395), G395*B395, 0),5)</f>
        <v>0</v>
      </c>
      <c r="I395" s="14"/>
    </row>
    <row r="396" spans="1:9" ht="12.4" hidden="1" customHeight="1">
      <c r="A396" s="13"/>
      <c r="B396" s="1"/>
      <c r="C396" s="36"/>
      <c r="D396" s="138"/>
      <c r="E396" s="139"/>
      <c r="F396" s="43" t="str">
        <f>VLOOKUP(C396,'[2]Acha Air Sales Price List'!$B$1:$D$65536,3,FALSE)</f>
        <v>first line keep open</v>
      </c>
      <c r="G396" s="21">
        <f>ROUND(IF(ISBLANK(C396),0,VLOOKUP(C396,'[2]Acha Air Sales Price List'!$B$1:$X$65536,12,FALSE)*$L$14),2)</f>
        <v>0</v>
      </c>
      <c r="H396" s="22">
        <f t="shared" si="9"/>
        <v>0</v>
      </c>
      <c r="I396" s="14"/>
    </row>
    <row r="397" spans="1:9" ht="12.4" hidden="1" customHeight="1">
      <c r="A397" s="13"/>
      <c r="B397" s="1"/>
      <c r="C397" s="36"/>
      <c r="D397" s="138"/>
      <c r="E397" s="139"/>
      <c r="F397" s="43" t="str">
        <f>VLOOKUP(C397,'[2]Acha Air Sales Price List'!$B$1:$D$65536,3,FALSE)</f>
        <v>first line keep open</v>
      </c>
      <c r="G397" s="21">
        <f>ROUND(IF(ISBLANK(C397),0,VLOOKUP(C397,'[2]Acha Air Sales Price List'!$B$1:$X$65536,12,FALSE)*$L$14),2)</f>
        <v>0</v>
      </c>
      <c r="H397" s="22">
        <f t="shared" si="9"/>
        <v>0</v>
      </c>
      <c r="I397" s="14"/>
    </row>
    <row r="398" spans="1:9" ht="12.4" hidden="1" customHeight="1">
      <c r="A398" s="13"/>
      <c r="B398" s="1"/>
      <c r="C398" s="36"/>
      <c r="D398" s="138"/>
      <c r="E398" s="139"/>
      <c r="F398" s="43" t="str">
        <f>VLOOKUP(C398,'[2]Acha Air Sales Price List'!$B$1:$D$65536,3,FALSE)</f>
        <v>first line keep open</v>
      </c>
      <c r="G398" s="21">
        <f>ROUND(IF(ISBLANK(C398),0,VLOOKUP(C398,'[2]Acha Air Sales Price List'!$B$1:$X$65536,12,FALSE)*$L$14),2)</f>
        <v>0</v>
      </c>
      <c r="H398" s="22">
        <f t="shared" si="9"/>
        <v>0</v>
      </c>
      <c r="I398" s="14"/>
    </row>
    <row r="399" spans="1:9" ht="12.4" hidden="1" customHeight="1">
      <c r="A399" s="13"/>
      <c r="B399" s="1"/>
      <c r="C399" s="36"/>
      <c r="D399" s="138"/>
      <c r="E399" s="139"/>
      <c r="F399" s="43" t="str">
        <f>VLOOKUP(C399,'[2]Acha Air Sales Price List'!$B$1:$D$65536,3,FALSE)</f>
        <v>first line keep open</v>
      </c>
      <c r="G399" s="21">
        <f>ROUND(IF(ISBLANK(C399),0,VLOOKUP(C399,'[2]Acha Air Sales Price List'!$B$1:$X$65536,12,FALSE)*$L$14),2)</f>
        <v>0</v>
      </c>
      <c r="H399" s="22">
        <f t="shared" si="9"/>
        <v>0</v>
      </c>
      <c r="I399" s="14"/>
    </row>
    <row r="400" spans="1:9" ht="12.4" hidden="1" customHeight="1">
      <c r="A400" s="13"/>
      <c r="B400" s="1"/>
      <c r="C400" s="36"/>
      <c r="D400" s="138"/>
      <c r="E400" s="139"/>
      <c r="F400" s="43" t="str">
        <f>VLOOKUP(C400,'[2]Acha Air Sales Price List'!$B$1:$D$65536,3,FALSE)</f>
        <v>first line keep open</v>
      </c>
      <c r="G400" s="21">
        <f>ROUND(IF(ISBLANK(C400),0,VLOOKUP(C400,'[2]Acha Air Sales Price List'!$B$1:$X$65536,12,FALSE)*$L$14),2)</f>
        <v>0</v>
      </c>
      <c r="H400" s="22">
        <f t="shared" si="9"/>
        <v>0</v>
      </c>
      <c r="I400" s="14"/>
    </row>
    <row r="401" spans="1:9" ht="12.4" hidden="1" customHeight="1">
      <c r="A401" s="13"/>
      <c r="B401" s="1"/>
      <c r="C401" s="36"/>
      <c r="D401" s="138"/>
      <c r="E401" s="139"/>
      <c r="F401" s="43" t="str">
        <f>VLOOKUP(C401,'[2]Acha Air Sales Price List'!$B$1:$D$65536,3,FALSE)</f>
        <v>first line keep open</v>
      </c>
      <c r="G401" s="21">
        <f>ROUND(IF(ISBLANK(C401),0,VLOOKUP(C401,'[2]Acha Air Sales Price List'!$B$1:$X$65536,12,FALSE)*$L$14),2)</f>
        <v>0</v>
      </c>
      <c r="H401" s="22">
        <f t="shared" si="9"/>
        <v>0</v>
      </c>
      <c r="I401" s="14"/>
    </row>
    <row r="402" spans="1:9" ht="12.4" hidden="1" customHeight="1">
      <c r="A402" s="13"/>
      <c r="B402" s="1"/>
      <c r="C402" s="36"/>
      <c r="D402" s="138"/>
      <c r="E402" s="139"/>
      <c r="F402" s="43" t="str">
        <f>VLOOKUP(C402,'[2]Acha Air Sales Price List'!$B$1:$D$65536,3,FALSE)</f>
        <v>first line keep open</v>
      </c>
      <c r="G402" s="21">
        <f>ROUND(IF(ISBLANK(C402),0,VLOOKUP(C402,'[2]Acha Air Sales Price List'!$B$1:$X$65536,12,FALSE)*$L$14),2)</f>
        <v>0</v>
      </c>
      <c r="H402" s="22">
        <f t="shared" si="9"/>
        <v>0</v>
      </c>
      <c r="I402" s="14"/>
    </row>
    <row r="403" spans="1:9" ht="12.4" hidden="1" customHeight="1">
      <c r="A403" s="13"/>
      <c r="B403" s="1"/>
      <c r="C403" s="36"/>
      <c r="D403" s="138"/>
      <c r="E403" s="139"/>
      <c r="F403" s="43" t="str">
        <f>VLOOKUP(C403,'[2]Acha Air Sales Price List'!$B$1:$D$65536,3,FALSE)</f>
        <v>first line keep open</v>
      </c>
      <c r="G403" s="21">
        <f>ROUND(IF(ISBLANK(C403),0,VLOOKUP(C403,'[2]Acha Air Sales Price List'!$B$1:$X$65536,12,FALSE)*$L$14),2)</f>
        <v>0</v>
      </c>
      <c r="H403" s="22">
        <f t="shared" si="9"/>
        <v>0</v>
      </c>
      <c r="I403" s="14"/>
    </row>
    <row r="404" spans="1:9" ht="12.4" hidden="1" customHeight="1">
      <c r="A404" s="13"/>
      <c r="B404" s="1"/>
      <c r="C404" s="36"/>
      <c r="D404" s="138"/>
      <c r="E404" s="139"/>
      <c r="F404" s="43" t="str">
        <f>VLOOKUP(C404,'[2]Acha Air Sales Price List'!$B$1:$D$65536,3,FALSE)</f>
        <v>first line keep open</v>
      </c>
      <c r="G404" s="21">
        <f>ROUND(IF(ISBLANK(C404),0,VLOOKUP(C404,'[2]Acha Air Sales Price List'!$B$1:$X$65536,12,FALSE)*$L$14),2)</f>
        <v>0</v>
      </c>
      <c r="H404" s="22">
        <f t="shared" si="9"/>
        <v>0</v>
      </c>
      <c r="I404" s="14"/>
    </row>
    <row r="405" spans="1:9" ht="12.4" hidden="1" customHeight="1">
      <c r="A405" s="13"/>
      <c r="B405" s="1"/>
      <c r="C405" s="36"/>
      <c r="D405" s="138"/>
      <c r="E405" s="139"/>
      <c r="F405" s="43" t="str">
        <f>VLOOKUP(C405,'[2]Acha Air Sales Price List'!$B$1:$D$65536,3,FALSE)</f>
        <v>first line keep open</v>
      </c>
      <c r="G405" s="21">
        <f>ROUND(IF(ISBLANK(C405),0,VLOOKUP(C405,'[2]Acha Air Sales Price List'!$B$1:$X$65536,12,FALSE)*$L$14),2)</f>
        <v>0</v>
      </c>
      <c r="H405" s="22">
        <f t="shared" si="9"/>
        <v>0</v>
      </c>
      <c r="I405" s="14"/>
    </row>
    <row r="406" spans="1:9" ht="12.4" hidden="1" customHeight="1">
      <c r="A406" s="13"/>
      <c r="B406" s="1"/>
      <c r="C406" s="36"/>
      <c r="D406" s="138"/>
      <c r="E406" s="139"/>
      <c r="F406" s="43" t="str">
        <f>VLOOKUP(C406,'[2]Acha Air Sales Price List'!$B$1:$D$65536,3,FALSE)</f>
        <v>first line keep open</v>
      </c>
      <c r="G406" s="21">
        <f>ROUND(IF(ISBLANK(C406),0,VLOOKUP(C406,'[2]Acha Air Sales Price List'!$B$1:$X$65536,12,FALSE)*$L$14),2)</f>
        <v>0</v>
      </c>
      <c r="H406" s="22">
        <f t="shared" si="9"/>
        <v>0</v>
      </c>
      <c r="I406" s="14"/>
    </row>
    <row r="407" spans="1:9" ht="12.4" hidden="1" customHeight="1">
      <c r="A407" s="13"/>
      <c r="B407" s="1"/>
      <c r="C407" s="36"/>
      <c r="D407" s="138"/>
      <c r="E407" s="139"/>
      <c r="F407" s="43" t="str">
        <f>VLOOKUP(C407,'[2]Acha Air Sales Price List'!$B$1:$D$65536,3,FALSE)</f>
        <v>first line keep open</v>
      </c>
      <c r="G407" s="21">
        <f>ROUND(IF(ISBLANK(C407),0,VLOOKUP(C407,'[2]Acha Air Sales Price List'!$B$1:$X$65536,12,FALSE)*$L$14),2)</f>
        <v>0</v>
      </c>
      <c r="H407" s="22">
        <f t="shared" si="9"/>
        <v>0</v>
      </c>
      <c r="I407" s="14"/>
    </row>
    <row r="408" spans="1:9" ht="12.4" hidden="1" customHeight="1">
      <c r="A408" s="13"/>
      <c r="B408" s="1"/>
      <c r="C408" s="36"/>
      <c r="D408" s="138"/>
      <c r="E408" s="139"/>
      <c r="F408" s="43" t="str">
        <f>VLOOKUP(C408,'[2]Acha Air Sales Price List'!$B$1:$D$65536,3,FALSE)</f>
        <v>first line keep open</v>
      </c>
      <c r="G408" s="21">
        <f>ROUND(IF(ISBLANK(C408),0,VLOOKUP(C408,'[2]Acha Air Sales Price List'!$B$1:$X$65536,12,FALSE)*$L$14),2)</f>
        <v>0</v>
      </c>
      <c r="H408" s="22">
        <f t="shared" si="9"/>
        <v>0</v>
      </c>
      <c r="I408" s="14"/>
    </row>
    <row r="409" spans="1:9" ht="12.4" hidden="1" customHeight="1">
      <c r="A409" s="13"/>
      <c r="B409" s="1"/>
      <c r="C409" s="36"/>
      <c r="D409" s="138"/>
      <c r="E409" s="139"/>
      <c r="F409" s="43" t="str">
        <f>VLOOKUP(C409,'[2]Acha Air Sales Price List'!$B$1:$D$65536,3,FALSE)</f>
        <v>first line keep open</v>
      </c>
      <c r="G409" s="21">
        <f>ROUND(IF(ISBLANK(C409),0,VLOOKUP(C409,'[2]Acha Air Sales Price List'!$B$1:$X$65536,12,FALSE)*$L$14),2)</f>
        <v>0</v>
      </c>
      <c r="H409" s="22">
        <f t="shared" si="9"/>
        <v>0</v>
      </c>
      <c r="I409" s="14"/>
    </row>
    <row r="410" spans="1:9" ht="12.4" hidden="1" customHeight="1">
      <c r="A410" s="13"/>
      <c r="B410" s="1"/>
      <c r="C410" s="37"/>
      <c r="D410" s="138"/>
      <c r="E410" s="139"/>
      <c r="F410" s="43" t="str">
        <f>VLOOKUP(C410,'[2]Acha Air Sales Price List'!$B$1:$D$65536,3,FALSE)</f>
        <v>first line keep open</v>
      </c>
      <c r="G410" s="21">
        <f>ROUND(IF(ISBLANK(C410),0,VLOOKUP(C410,'[2]Acha Air Sales Price List'!$B$1:$X$65536,12,FALSE)*$L$14),2)</f>
        <v>0</v>
      </c>
      <c r="H410" s="22">
        <f t="shared" si="9"/>
        <v>0</v>
      </c>
      <c r="I410" s="14"/>
    </row>
    <row r="411" spans="1:9" ht="12.4" hidden="1" customHeight="1">
      <c r="A411" s="13"/>
      <c r="B411" s="1"/>
      <c r="C411" s="37"/>
      <c r="D411" s="138"/>
      <c r="E411" s="139"/>
      <c r="F411" s="43" t="str">
        <f>VLOOKUP(C411,'[2]Acha Air Sales Price List'!$B$1:$D$65536,3,FALSE)</f>
        <v>first line keep open</v>
      </c>
      <c r="G411" s="21">
        <f>ROUND(IF(ISBLANK(C411),0,VLOOKUP(C411,'[2]Acha Air Sales Price List'!$B$1:$X$65536,12,FALSE)*$L$14),2)</f>
        <v>0</v>
      </c>
      <c r="H411" s="22">
        <f t="shared" si="9"/>
        <v>0</v>
      </c>
      <c r="I411" s="14"/>
    </row>
    <row r="412" spans="1:9" ht="12.4" hidden="1" customHeight="1">
      <c r="A412" s="13"/>
      <c r="B412" s="1"/>
      <c r="C412" s="36"/>
      <c r="D412" s="138"/>
      <c r="E412" s="139"/>
      <c r="F412" s="43" t="str">
        <f>VLOOKUP(C412,'[2]Acha Air Sales Price List'!$B$1:$D$65536,3,FALSE)</f>
        <v>first line keep open</v>
      </c>
      <c r="G412" s="21">
        <f>ROUND(IF(ISBLANK(C412),0,VLOOKUP(C412,'[2]Acha Air Sales Price List'!$B$1:$X$65536,12,FALSE)*$L$14),2)</f>
        <v>0</v>
      </c>
      <c r="H412" s="22">
        <f t="shared" si="9"/>
        <v>0</v>
      </c>
      <c r="I412" s="14"/>
    </row>
    <row r="413" spans="1:9" ht="12.4" hidden="1" customHeight="1">
      <c r="A413" s="13"/>
      <c r="B413" s="1"/>
      <c r="C413" s="36"/>
      <c r="D413" s="138"/>
      <c r="E413" s="139"/>
      <c r="F413" s="43" t="str">
        <f>VLOOKUP(C413,'[2]Acha Air Sales Price List'!$B$1:$D$65536,3,FALSE)</f>
        <v>first line keep open</v>
      </c>
      <c r="G413" s="21">
        <f>ROUND(IF(ISBLANK(C413),0,VLOOKUP(C413,'[2]Acha Air Sales Price List'!$B$1:$X$65536,12,FALSE)*$L$14),2)</f>
        <v>0</v>
      </c>
      <c r="H413" s="22">
        <f t="shared" si="9"/>
        <v>0</v>
      </c>
      <c r="I413" s="14"/>
    </row>
    <row r="414" spans="1:9" ht="12.4" hidden="1" customHeight="1">
      <c r="A414" s="13"/>
      <c r="B414" s="1"/>
      <c r="C414" s="36"/>
      <c r="D414" s="138"/>
      <c r="E414" s="139"/>
      <c r="F414" s="43" t="str">
        <f>VLOOKUP(C414,'[2]Acha Air Sales Price List'!$B$1:$D$65536,3,FALSE)</f>
        <v>first line keep open</v>
      </c>
      <c r="G414" s="21">
        <f>ROUND(IF(ISBLANK(C414),0,VLOOKUP(C414,'[2]Acha Air Sales Price List'!$B$1:$X$65536,12,FALSE)*$L$14),2)</f>
        <v>0</v>
      </c>
      <c r="H414" s="22">
        <f t="shared" si="9"/>
        <v>0</v>
      </c>
      <c r="I414" s="14"/>
    </row>
    <row r="415" spans="1:9" ht="12.4" hidden="1" customHeight="1">
      <c r="A415" s="13"/>
      <c r="B415" s="1"/>
      <c r="C415" s="36"/>
      <c r="D415" s="138"/>
      <c r="E415" s="139"/>
      <c r="F415" s="43" t="str">
        <f>VLOOKUP(C415,'[2]Acha Air Sales Price List'!$B$1:$D$65536,3,FALSE)</f>
        <v>first line keep open</v>
      </c>
      <c r="G415" s="21">
        <f>ROUND(IF(ISBLANK(C415),0,VLOOKUP(C415,'[2]Acha Air Sales Price List'!$B$1:$X$65536,12,FALSE)*$L$14),2)</f>
        <v>0</v>
      </c>
      <c r="H415" s="22">
        <f t="shared" si="9"/>
        <v>0</v>
      </c>
      <c r="I415" s="14"/>
    </row>
    <row r="416" spans="1:9" ht="12.4" hidden="1" customHeight="1">
      <c r="A416" s="13"/>
      <c r="B416" s="1"/>
      <c r="C416" s="36"/>
      <c r="D416" s="138"/>
      <c r="E416" s="139"/>
      <c r="F416" s="43" t="str">
        <f>VLOOKUP(C416,'[2]Acha Air Sales Price List'!$B$1:$D$65536,3,FALSE)</f>
        <v>first line keep open</v>
      </c>
      <c r="G416" s="21">
        <f>ROUND(IF(ISBLANK(C416),0,VLOOKUP(C416,'[2]Acha Air Sales Price List'!$B$1:$X$65536,12,FALSE)*$L$14),2)</f>
        <v>0</v>
      </c>
      <c r="H416" s="22">
        <f t="shared" si="9"/>
        <v>0</v>
      </c>
      <c r="I416" s="14"/>
    </row>
    <row r="417" spans="1:9" ht="12.4" hidden="1" customHeight="1">
      <c r="A417" s="13"/>
      <c r="B417" s="1"/>
      <c r="C417" s="36"/>
      <c r="D417" s="138"/>
      <c r="E417" s="139"/>
      <c r="F417" s="43" t="str">
        <f>VLOOKUP(C417,'[2]Acha Air Sales Price List'!$B$1:$D$65536,3,FALSE)</f>
        <v>first line keep open</v>
      </c>
      <c r="G417" s="21">
        <f>ROUND(IF(ISBLANK(C417),0,VLOOKUP(C417,'[2]Acha Air Sales Price List'!$B$1:$X$65536,12,FALSE)*$L$14),2)</f>
        <v>0</v>
      </c>
      <c r="H417" s="22">
        <f t="shared" si="9"/>
        <v>0</v>
      </c>
      <c r="I417" s="14"/>
    </row>
    <row r="418" spans="1:9" ht="12.4" hidden="1" customHeight="1">
      <c r="A418" s="13"/>
      <c r="B418" s="1"/>
      <c r="C418" s="36"/>
      <c r="D418" s="138"/>
      <c r="E418" s="139"/>
      <c r="F418" s="43" t="str">
        <f>VLOOKUP(C418,'[2]Acha Air Sales Price List'!$B$1:$D$65536,3,FALSE)</f>
        <v>first line keep open</v>
      </c>
      <c r="G418" s="21">
        <f>ROUND(IF(ISBLANK(C418),0,VLOOKUP(C418,'[2]Acha Air Sales Price List'!$B$1:$X$65536,12,FALSE)*$L$14),2)</f>
        <v>0</v>
      </c>
      <c r="H418" s="22">
        <f t="shared" si="9"/>
        <v>0</v>
      </c>
      <c r="I418" s="14"/>
    </row>
    <row r="419" spans="1:9" ht="12.4" hidden="1" customHeight="1">
      <c r="A419" s="13"/>
      <c r="B419" s="1"/>
      <c r="C419" s="36"/>
      <c r="D419" s="138"/>
      <c r="E419" s="139"/>
      <c r="F419" s="43" t="str">
        <f>VLOOKUP(C419,'[2]Acha Air Sales Price List'!$B$1:$D$65536,3,FALSE)</f>
        <v>first line keep open</v>
      </c>
      <c r="G419" s="21">
        <f>ROUND(IF(ISBLANK(C419),0,VLOOKUP(C419,'[2]Acha Air Sales Price List'!$B$1:$X$65536,12,FALSE)*$L$14),2)</f>
        <v>0</v>
      </c>
      <c r="H419" s="22">
        <f t="shared" si="9"/>
        <v>0</v>
      </c>
      <c r="I419" s="14"/>
    </row>
    <row r="420" spans="1:9" ht="12.4" hidden="1" customHeight="1">
      <c r="A420" s="13"/>
      <c r="B420" s="1"/>
      <c r="C420" s="36"/>
      <c r="D420" s="138"/>
      <c r="E420" s="139"/>
      <c r="F420" s="43" t="str">
        <f>VLOOKUP(C420,'[2]Acha Air Sales Price List'!$B$1:$D$65536,3,FALSE)</f>
        <v>first line keep open</v>
      </c>
      <c r="G420" s="21">
        <f>ROUND(IF(ISBLANK(C420),0,VLOOKUP(C420,'[2]Acha Air Sales Price List'!$B$1:$X$65536,12,FALSE)*$L$14),2)</f>
        <v>0</v>
      </c>
      <c r="H420" s="22">
        <f t="shared" si="9"/>
        <v>0</v>
      </c>
      <c r="I420" s="14"/>
    </row>
    <row r="421" spans="1:9" ht="12.4" hidden="1" customHeight="1">
      <c r="A421" s="13"/>
      <c r="B421" s="1"/>
      <c r="C421" s="36"/>
      <c r="D421" s="138"/>
      <c r="E421" s="139"/>
      <c r="F421" s="43" t="str">
        <f>VLOOKUP(C421,'[2]Acha Air Sales Price List'!$B$1:$D$65536,3,FALSE)</f>
        <v>first line keep open</v>
      </c>
      <c r="G421" s="21">
        <f>ROUND(IF(ISBLANK(C421),0,VLOOKUP(C421,'[2]Acha Air Sales Price List'!$B$1:$X$65536,12,FALSE)*$L$14),2)</f>
        <v>0</v>
      </c>
      <c r="H421" s="22">
        <f t="shared" si="9"/>
        <v>0</v>
      </c>
      <c r="I421" s="14"/>
    </row>
    <row r="422" spans="1:9" ht="12.4" hidden="1" customHeight="1">
      <c r="A422" s="13"/>
      <c r="B422" s="1"/>
      <c r="C422" s="37"/>
      <c r="D422" s="138"/>
      <c r="E422" s="139"/>
      <c r="F422" s="43" t="str">
        <f>VLOOKUP(C422,'[2]Acha Air Sales Price List'!$B$1:$D$65536,3,FALSE)</f>
        <v>first line keep open</v>
      </c>
      <c r="G422" s="21">
        <f>ROUND(IF(ISBLANK(C422),0,VLOOKUP(C422,'[2]Acha Air Sales Price List'!$B$1:$X$65536,12,FALSE)*$L$14),2)</f>
        <v>0</v>
      </c>
      <c r="H422" s="22">
        <f t="shared" si="9"/>
        <v>0</v>
      </c>
      <c r="I422" s="14"/>
    </row>
    <row r="423" spans="1:9" ht="12" hidden="1" customHeight="1">
      <c r="A423" s="13"/>
      <c r="B423" s="1"/>
      <c r="C423" s="36"/>
      <c r="D423" s="138"/>
      <c r="E423" s="139"/>
      <c r="F423" s="43" t="str">
        <f>VLOOKUP(C423,'[2]Acha Air Sales Price List'!$B$1:$D$65536,3,FALSE)</f>
        <v>first line keep open</v>
      </c>
      <c r="G423" s="21">
        <f>ROUND(IF(ISBLANK(C423),0,VLOOKUP(C423,'[2]Acha Air Sales Price List'!$B$1:$X$65536,12,FALSE)*$L$14),2)</f>
        <v>0</v>
      </c>
      <c r="H423" s="22">
        <f t="shared" si="9"/>
        <v>0</v>
      </c>
      <c r="I423" s="14"/>
    </row>
    <row r="424" spans="1:9" ht="12.4" hidden="1" customHeight="1">
      <c r="A424" s="13"/>
      <c r="B424" s="1"/>
      <c r="C424" s="36"/>
      <c r="D424" s="138"/>
      <c r="E424" s="139"/>
      <c r="F424" s="43" t="str">
        <f>VLOOKUP(C424,'[2]Acha Air Sales Price List'!$B$1:$D$65536,3,FALSE)</f>
        <v>first line keep open</v>
      </c>
      <c r="G424" s="21">
        <f>ROUND(IF(ISBLANK(C424),0,VLOOKUP(C424,'[2]Acha Air Sales Price List'!$B$1:$X$65536,12,FALSE)*$L$14),2)</f>
        <v>0</v>
      </c>
      <c r="H424" s="22">
        <f t="shared" si="9"/>
        <v>0</v>
      </c>
      <c r="I424" s="14"/>
    </row>
    <row r="425" spans="1:9" ht="12.4" hidden="1" customHeight="1">
      <c r="A425" s="13"/>
      <c r="B425" s="1"/>
      <c r="C425" s="36"/>
      <c r="D425" s="138"/>
      <c r="E425" s="139"/>
      <c r="F425" s="43" t="str">
        <f>VLOOKUP(C425,'[2]Acha Air Sales Price List'!$B$1:$D$65536,3,FALSE)</f>
        <v>first line keep open</v>
      </c>
      <c r="G425" s="21">
        <f>ROUND(IF(ISBLANK(C425),0,VLOOKUP(C425,'[2]Acha Air Sales Price List'!$B$1:$X$65536,12,FALSE)*$L$14),2)</f>
        <v>0</v>
      </c>
      <c r="H425" s="22">
        <f t="shared" si="9"/>
        <v>0</v>
      </c>
      <c r="I425" s="14"/>
    </row>
    <row r="426" spans="1:9" ht="12.4" hidden="1" customHeight="1">
      <c r="A426" s="13"/>
      <c r="B426" s="1"/>
      <c r="C426" s="36"/>
      <c r="D426" s="138"/>
      <c r="E426" s="139"/>
      <c r="F426" s="43" t="str">
        <f>VLOOKUP(C426,'[2]Acha Air Sales Price List'!$B$1:$D$65536,3,FALSE)</f>
        <v>first line keep open</v>
      </c>
      <c r="G426" s="21">
        <f>ROUND(IF(ISBLANK(C426),0,VLOOKUP(C426,'[2]Acha Air Sales Price List'!$B$1:$X$65536,12,FALSE)*$L$14),2)</f>
        <v>0</v>
      </c>
      <c r="H426" s="22">
        <f t="shared" si="9"/>
        <v>0</v>
      </c>
      <c r="I426" s="14"/>
    </row>
    <row r="427" spans="1:9" ht="12.4" hidden="1" customHeight="1">
      <c r="A427" s="13"/>
      <c r="B427" s="1"/>
      <c r="C427" s="36"/>
      <c r="D427" s="138"/>
      <c r="E427" s="139"/>
      <c r="F427" s="43" t="str">
        <f>VLOOKUP(C427,'[2]Acha Air Sales Price List'!$B$1:$D$65536,3,FALSE)</f>
        <v>first line keep open</v>
      </c>
      <c r="G427" s="21">
        <f>ROUND(IF(ISBLANK(C427),0,VLOOKUP(C427,'[2]Acha Air Sales Price List'!$B$1:$X$65536,12,FALSE)*$L$14),2)</f>
        <v>0</v>
      </c>
      <c r="H427" s="22">
        <f t="shared" si="9"/>
        <v>0</v>
      </c>
      <c r="I427" s="14"/>
    </row>
    <row r="428" spans="1:9" ht="12.4" hidden="1" customHeight="1">
      <c r="A428" s="13"/>
      <c r="B428" s="1"/>
      <c r="C428" s="36"/>
      <c r="D428" s="138"/>
      <c r="E428" s="139"/>
      <c r="F428" s="43" t="str">
        <f>VLOOKUP(C428,'[2]Acha Air Sales Price List'!$B$1:$D$65536,3,FALSE)</f>
        <v>first line keep open</v>
      </c>
      <c r="G428" s="21">
        <f>ROUND(IF(ISBLANK(C428),0,VLOOKUP(C428,'[2]Acha Air Sales Price List'!$B$1:$X$65536,12,FALSE)*$L$14),2)</f>
        <v>0</v>
      </c>
      <c r="H428" s="22">
        <f t="shared" si="9"/>
        <v>0</v>
      </c>
      <c r="I428" s="14"/>
    </row>
    <row r="429" spans="1:9" ht="12.4" hidden="1" customHeight="1">
      <c r="A429" s="13"/>
      <c r="B429" s="1"/>
      <c r="C429" s="36"/>
      <c r="D429" s="138"/>
      <c r="E429" s="139"/>
      <c r="F429" s="43" t="str">
        <f>VLOOKUP(C429,'[2]Acha Air Sales Price List'!$B$1:$D$65536,3,FALSE)</f>
        <v>first line keep open</v>
      </c>
      <c r="G429" s="21">
        <f>ROUND(IF(ISBLANK(C429),0,VLOOKUP(C429,'[2]Acha Air Sales Price List'!$B$1:$X$65536,12,FALSE)*$L$14),2)</f>
        <v>0</v>
      </c>
      <c r="H429" s="22">
        <f t="shared" si="9"/>
        <v>0</v>
      </c>
      <c r="I429" s="14"/>
    </row>
    <row r="430" spans="1:9" ht="12.4" hidden="1" customHeight="1">
      <c r="A430" s="13"/>
      <c r="B430" s="1"/>
      <c r="C430" s="36"/>
      <c r="D430" s="138"/>
      <c r="E430" s="139"/>
      <c r="F430" s="43" t="str">
        <f>VLOOKUP(C430,'[2]Acha Air Sales Price List'!$B$1:$D$65536,3,FALSE)</f>
        <v>first line keep open</v>
      </c>
      <c r="G430" s="21">
        <f>ROUND(IF(ISBLANK(C430),0,VLOOKUP(C430,'[2]Acha Air Sales Price List'!$B$1:$X$65536,12,FALSE)*$L$14),2)</f>
        <v>0</v>
      </c>
      <c r="H430" s="22">
        <f t="shared" si="9"/>
        <v>0</v>
      </c>
      <c r="I430" s="14"/>
    </row>
    <row r="431" spans="1:9" ht="12.4" hidden="1" customHeight="1">
      <c r="A431" s="13"/>
      <c r="B431" s="1"/>
      <c r="C431" s="36"/>
      <c r="D431" s="138"/>
      <c r="E431" s="139"/>
      <c r="F431" s="43" t="str">
        <f>VLOOKUP(C431,'[2]Acha Air Sales Price List'!$B$1:$D$65536,3,FALSE)</f>
        <v>first line keep open</v>
      </c>
      <c r="G431" s="21">
        <f>ROUND(IF(ISBLANK(C431),0,VLOOKUP(C431,'[2]Acha Air Sales Price List'!$B$1:$X$65536,12,FALSE)*$L$14),2)</f>
        <v>0</v>
      </c>
      <c r="H431" s="22">
        <f t="shared" si="9"/>
        <v>0</v>
      </c>
      <c r="I431" s="14"/>
    </row>
    <row r="432" spans="1:9" ht="12.4" hidden="1" customHeight="1">
      <c r="A432" s="13"/>
      <c r="B432" s="1"/>
      <c r="C432" s="36"/>
      <c r="D432" s="138"/>
      <c r="E432" s="139"/>
      <c r="F432" s="43" t="str">
        <f>VLOOKUP(C432,'[2]Acha Air Sales Price List'!$B$1:$D$65536,3,FALSE)</f>
        <v>first line keep open</v>
      </c>
      <c r="G432" s="21">
        <f>ROUND(IF(ISBLANK(C432),0,VLOOKUP(C432,'[2]Acha Air Sales Price List'!$B$1:$X$65536,12,FALSE)*$L$14),2)</f>
        <v>0</v>
      </c>
      <c r="H432" s="22">
        <f t="shared" si="9"/>
        <v>0</v>
      </c>
      <c r="I432" s="14"/>
    </row>
    <row r="433" spans="1:9" ht="12.4" hidden="1" customHeight="1">
      <c r="A433" s="13"/>
      <c r="B433" s="1"/>
      <c r="C433" s="36"/>
      <c r="D433" s="138"/>
      <c r="E433" s="139"/>
      <c r="F433" s="43" t="str">
        <f>VLOOKUP(C433,'[2]Acha Air Sales Price List'!$B$1:$D$65536,3,FALSE)</f>
        <v>first line keep open</v>
      </c>
      <c r="G433" s="21">
        <f>ROUND(IF(ISBLANK(C433),0,VLOOKUP(C433,'[2]Acha Air Sales Price List'!$B$1:$X$65536,12,FALSE)*$L$14),2)</f>
        <v>0</v>
      </c>
      <c r="H433" s="22">
        <f t="shared" si="9"/>
        <v>0</v>
      </c>
      <c r="I433" s="14"/>
    </row>
    <row r="434" spans="1:9" ht="12.4" hidden="1" customHeight="1">
      <c r="A434" s="13"/>
      <c r="B434" s="1"/>
      <c r="C434" s="36"/>
      <c r="D434" s="138"/>
      <c r="E434" s="139"/>
      <c r="F434" s="43" t="str">
        <f>VLOOKUP(C434,'[2]Acha Air Sales Price List'!$B$1:$D$65536,3,FALSE)</f>
        <v>first line keep open</v>
      </c>
      <c r="G434" s="21">
        <f>ROUND(IF(ISBLANK(C434),0,VLOOKUP(C434,'[2]Acha Air Sales Price List'!$B$1:$X$65536,12,FALSE)*$L$14),2)</f>
        <v>0</v>
      </c>
      <c r="H434" s="22">
        <f t="shared" si="9"/>
        <v>0</v>
      </c>
      <c r="I434" s="14"/>
    </row>
    <row r="435" spans="1:9" ht="12.4" hidden="1" customHeight="1">
      <c r="A435" s="13"/>
      <c r="B435" s="1"/>
      <c r="C435" s="36"/>
      <c r="D435" s="138"/>
      <c r="E435" s="139"/>
      <c r="F435" s="43" t="str">
        <f>VLOOKUP(C435,'[2]Acha Air Sales Price List'!$B$1:$D$65536,3,FALSE)</f>
        <v>first line keep open</v>
      </c>
      <c r="G435" s="21">
        <f>ROUND(IF(ISBLANK(C435),0,VLOOKUP(C435,'[2]Acha Air Sales Price List'!$B$1:$X$65536,12,FALSE)*$L$14),2)</f>
        <v>0</v>
      </c>
      <c r="H435" s="22">
        <f t="shared" si="9"/>
        <v>0</v>
      </c>
      <c r="I435" s="14"/>
    </row>
    <row r="436" spans="1:9" ht="12.4" hidden="1" customHeight="1">
      <c r="A436" s="13"/>
      <c r="B436" s="1"/>
      <c r="C436" s="36"/>
      <c r="D436" s="138"/>
      <c r="E436" s="139"/>
      <c r="F436" s="43" t="str">
        <f>VLOOKUP(C436,'[2]Acha Air Sales Price List'!$B$1:$D$65536,3,FALSE)</f>
        <v>first line keep open</v>
      </c>
      <c r="G436" s="21">
        <f>ROUND(IF(ISBLANK(C436),0,VLOOKUP(C436,'[2]Acha Air Sales Price List'!$B$1:$X$65536,12,FALSE)*$L$14),2)</f>
        <v>0</v>
      </c>
      <c r="H436" s="22">
        <f t="shared" si="9"/>
        <v>0</v>
      </c>
      <c r="I436" s="14"/>
    </row>
    <row r="437" spans="1:9" ht="12.4" hidden="1" customHeight="1">
      <c r="A437" s="13"/>
      <c r="B437" s="1"/>
      <c r="C437" s="36"/>
      <c r="D437" s="138"/>
      <c r="E437" s="139"/>
      <c r="F437" s="43" t="str">
        <f>VLOOKUP(C437,'[2]Acha Air Sales Price List'!$B$1:$D$65536,3,FALSE)</f>
        <v>first line keep open</v>
      </c>
      <c r="G437" s="21">
        <f>ROUND(IF(ISBLANK(C437),0,VLOOKUP(C437,'[2]Acha Air Sales Price List'!$B$1:$X$65536,12,FALSE)*$L$14),2)</f>
        <v>0</v>
      </c>
      <c r="H437" s="22">
        <f t="shared" si="9"/>
        <v>0</v>
      </c>
      <c r="I437" s="14"/>
    </row>
    <row r="438" spans="1:9" ht="12.4" hidden="1" customHeight="1">
      <c r="A438" s="13"/>
      <c r="B438" s="1"/>
      <c r="C438" s="36"/>
      <c r="D438" s="138"/>
      <c r="E438" s="139"/>
      <c r="F438" s="43" t="str">
        <f>VLOOKUP(C438,'[2]Acha Air Sales Price List'!$B$1:$D$65536,3,FALSE)</f>
        <v>first line keep open</v>
      </c>
      <c r="G438" s="21">
        <f>ROUND(IF(ISBLANK(C438),0,VLOOKUP(C438,'[2]Acha Air Sales Price List'!$B$1:$X$65536,12,FALSE)*$L$14),2)</f>
        <v>0</v>
      </c>
      <c r="H438" s="22">
        <f t="shared" si="9"/>
        <v>0</v>
      </c>
      <c r="I438" s="14"/>
    </row>
    <row r="439" spans="1:9" ht="12.4" hidden="1" customHeight="1">
      <c r="A439" s="13"/>
      <c r="B439" s="1"/>
      <c r="C439" s="36"/>
      <c r="D439" s="138"/>
      <c r="E439" s="139"/>
      <c r="F439" s="43" t="str">
        <f>VLOOKUP(C439,'[2]Acha Air Sales Price List'!$B$1:$D$65536,3,FALSE)</f>
        <v>first line keep open</v>
      </c>
      <c r="G439" s="21">
        <f>ROUND(IF(ISBLANK(C439),0,VLOOKUP(C439,'[2]Acha Air Sales Price List'!$B$1:$X$65536,12,FALSE)*$L$14),2)</f>
        <v>0</v>
      </c>
      <c r="H439" s="22">
        <f t="shared" si="9"/>
        <v>0</v>
      </c>
      <c r="I439" s="14"/>
    </row>
    <row r="440" spans="1:9" ht="12.4" hidden="1" customHeight="1">
      <c r="A440" s="13"/>
      <c r="B440" s="1"/>
      <c r="C440" s="36"/>
      <c r="D440" s="138"/>
      <c r="E440" s="139"/>
      <c r="F440" s="43" t="str">
        <f>VLOOKUP(C440,'[2]Acha Air Sales Price List'!$B$1:$D$65536,3,FALSE)</f>
        <v>first line keep open</v>
      </c>
      <c r="G440" s="21">
        <f>ROUND(IF(ISBLANK(C440),0,VLOOKUP(C440,'[2]Acha Air Sales Price List'!$B$1:$X$65536,12,FALSE)*$L$14),2)</f>
        <v>0</v>
      </c>
      <c r="H440" s="22">
        <f t="shared" si="9"/>
        <v>0</v>
      </c>
      <c r="I440" s="14"/>
    </row>
    <row r="441" spans="1:9" ht="12.4" hidden="1" customHeight="1">
      <c r="A441" s="13"/>
      <c r="B441" s="1"/>
      <c r="C441" s="36"/>
      <c r="D441" s="138"/>
      <c r="E441" s="139"/>
      <c r="F441" s="43" t="str">
        <f>VLOOKUP(C441,'[2]Acha Air Sales Price List'!$B$1:$D$65536,3,FALSE)</f>
        <v>first line keep open</v>
      </c>
      <c r="G441" s="21">
        <f>ROUND(IF(ISBLANK(C441),0,VLOOKUP(C441,'[2]Acha Air Sales Price List'!$B$1:$X$65536,12,FALSE)*$L$14),2)</f>
        <v>0</v>
      </c>
      <c r="H441" s="22">
        <f t="shared" si="9"/>
        <v>0</v>
      </c>
      <c r="I441" s="14"/>
    </row>
    <row r="442" spans="1:9" ht="12.4" hidden="1" customHeight="1">
      <c r="A442" s="13"/>
      <c r="B442" s="1"/>
      <c r="C442" s="36"/>
      <c r="D442" s="138"/>
      <c r="E442" s="139"/>
      <c r="F442" s="43" t="str">
        <f>VLOOKUP(C442,'[2]Acha Air Sales Price List'!$B$1:$D$65536,3,FALSE)</f>
        <v>first line keep open</v>
      </c>
      <c r="G442" s="21">
        <f>ROUND(IF(ISBLANK(C442),0,VLOOKUP(C442,'[2]Acha Air Sales Price List'!$B$1:$X$65536,12,FALSE)*$L$14),2)</f>
        <v>0</v>
      </c>
      <c r="H442" s="22">
        <f t="shared" si="9"/>
        <v>0</v>
      </c>
      <c r="I442" s="14"/>
    </row>
    <row r="443" spans="1:9" ht="12.4" hidden="1" customHeight="1">
      <c r="A443" s="13"/>
      <c r="B443" s="1"/>
      <c r="C443" s="36"/>
      <c r="D443" s="138"/>
      <c r="E443" s="139"/>
      <c r="F443" s="43" t="str">
        <f>VLOOKUP(C443,'[2]Acha Air Sales Price List'!$B$1:$D$65536,3,FALSE)</f>
        <v>first line keep open</v>
      </c>
      <c r="G443" s="21">
        <f>ROUND(IF(ISBLANK(C443),0,VLOOKUP(C443,'[2]Acha Air Sales Price List'!$B$1:$X$65536,12,FALSE)*$L$14),2)</f>
        <v>0</v>
      </c>
      <c r="H443" s="22">
        <f t="shared" si="9"/>
        <v>0</v>
      </c>
      <c r="I443" s="14"/>
    </row>
    <row r="444" spans="1:9" ht="12.4" hidden="1" customHeight="1">
      <c r="A444" s="13"/>
      <c r="B444" s="1"/>
      <c r="C444" s="36"/>
      <c r="D444" s="138"/>
      <c r="E444" s="139"/>
      <c r="F444" s="43" t="str">
        <f>VLOOKUP(C444,'[2]Acha Air Sales Price List'!$B$1:$D$65536,3,FALSE)</f>
        <v>first line keep open</v>
      </c>
      <c r="G444" s="21">
        <f>ROUND(IF(ISBLANK(C444),0,VLOOKUP(C444,'[2]Acha Air Sales Price List'!$B$1:$X$65536,12,FALSE)*$L$14),2)</f>
        <v>0</v>
      </c>
      <c r="H444" s="22">
        <f t="shared" si="9"/>
        <v>0</v>
      </c>
      <c r="I444" s="14"/>
    </row>
    <row r="445" spans="1:9" ht="12.4" hidden="1" customHeight="1">
      <c r="A445" s="13"/>
      <c r="B445" s="1"/>
      <c r="C445" s="36"/>
      <c r="D445" s="138"/>
      <c r="E445" s="139"/>
      <c r="F445" s="43" t="str">
        <f>VLOOKUP(C445,'[2]Acha Air Sales Price List'!$B$1:$D$65536,3,FALSE)</f>
        <v>first line keep open</v>
      </c>
      <c r="G445" s="21">
        <f>ROUND(IF(ISBLANK(C445),0,VLOOKUP(C445,'[2]Acha Air Sales Price List'!$B$1:$X$65536,12,FALSE)*$L$14),2)</f>
        <v>0</v>
      </c>
      <c r="H445" s="22">
        <f t="shared" si="9"/>
        <v>0</v>
      </c>
      <c r="I445" s="14"/>
    </row>
    <row r="446" spans="1:9" ht="12.4" hidden="1" customHeight="1">
      <c r="A446" s="13"/>
      <c r="B446" s="1"/>
      <c r="C446" s="36"/>
      <c r="D446" s="138"/>
      <c r="E446" s="139"/>
      <c r="F446" s="43" t="str">
        <f>VLOOKUP(C446,'[2]Acha Air Sales Price List'!$B$1:$D$65536,3,FALSE)</f>
        <v>first line keep open</v>
      </c>
      <c r="G446" s="21">
        <f>ROUND(IF(ISBLANK(C446),0,VLOOKUP(C446,'[2]Acha Air Sales Price List'!$B$1:$X$65536,12,FALSE)*$L$14),2)</f>
        <v>0</v>
      </c>
      <c r="H446" s="22">
        <f t="shared" si="9"/>
        <v>0</v>
      </c>
      <c r="I446" s="14"/>
    </row>
    <row r="447" spans="1:9" ht="12.4" hidden="1" customHeight="1">
      <c r="A447" s="13"/>
      <c r="B447" s="1"/>
      <c r="C447" s="36"/>
      <c r="D447" s="138"/>
      <c r="E447" s="139"/>
      <c r="F447" s="43" t="str">
        <f>VLOOKUP(C447,'[2]Acha Air Sales Price List'!$B$1:$D$65536,3,FALSE)</f>
        <v>first line keep open</v>
      </c>
      <c r="G447" s="21">
        <f>ROUND(IF(ISBLANK(C447),0,VLOOKUP(C447,'[2]Acha Air Sales Price List'!$B$1:$X$65536,12,FALSE)*$L$14),2)</f>
        <v>0</v>
      </c>
      <c r="H447" s="22">
        <f t="shared" si="9"/>
        <v>0</v>
      </c>
      <c r="I447" s="14"/>
    </row>
    <row r="448" spans="1:9" ht="12.4" hidden="1" customHeight="1">
      <c r="A448" s="13"/>
      <c r="B448" s="1"/>
      <c r="C448" s="36"/>
      <c r="D448" s="138"/>
      <c r="E448" s="139"/>
      <c r="F448" s="43" t="str">
        <f>VLOOKUP(C448,'[2]Acha Air Sales Price List'!$B$1:$D$65536,3,FALSE)</f>
        <v>first line keep open</v>
      </c>
      <c r="G448" s="21">
        <f>ROUND(IF(ISBLANK(C448),0,VLOOKUP(C448,'[2]Acha Air Sales Price List'!$B$1:$X$65536,12,FALSE)*$L$14),2)</f>
        <v>0</v>
      </c>
      <c r="H448" s="22">
        <f t="shared" si="9"/>
        <v>0</v>
      </c>
      <c r="I448" s="14"/>
    </row>
    <row r="449" spans="1:9" ht="12.4" hidden="1" customHeight="1">
      <c r="A449" s="13"/>
      <c r="B449" s="1"/>
      <c r="C449" s="36"/>
      <c r="D449" s="138"/>
      <c r="E449" s="139"/>
      <c r="F449" s="43" t="str">
        <f>VLOOKUP(C449,'[2]Acha Air Sales Price List'!$B$1:$D$65536,3,FALSE)</f>
        <v>first line keep open</v>
      </c>
      <c r="G449" s="21">
        <f>ROUND(IF(ISBLANK(C449),0,VLOOKUP(C449,'[2]Acha Air Sales Price List'!$B$1:$X$65536,12,FALSE)*$L$14),2)</f>
        <v>0</v>
      </c>
      <c r="H449" s="22">
        <f t="shared" si="9"/>
        <v>0</v>
      </c>
      <c r="I449" s="14"/>
    </row>
    <row r="450" spans="1:9" ht="12.4" hidden="1" customHeight="1">
      <c r="A450" s="13"/>
      <c r="B450" s="1"/>
      <c r="C450" s="37"/>
      <c r="D450" s="138"/>
      <c r="E450" s="139"/>
      <c r="F450" s="43" t="str">
        <f>VLOOKUP(C450,'[2]Acha Air Sales Price List'!$B$1:$D$65536,3,FALSE)</f>
        <v>first line keep open</v>
      </c>
      <c r="G450" s="21">
        <f>ROUND(IF(ISBLANK(C450),0,VLOOKUP(C450,'[2]Acha Air Sales Price List'!$B$1:$X$65536,12,FALSE)*$L$14),2)</f>
        <v>0</v>
      </c>
      <c r="H450" s="22">
        <f>ROUND(IF(ISNUMBER(B450), G450*B450, 0),5)</f>
        <v>0</v>
      </c>
      <c r="I450" s="14"/>
    </row>
    <row r="451" spans="1:9" ht="12" hidden="1" customHeight="1">
      <c r="A451" s="13"/>
      <c r="B451" s="1"/>
      <c r="C451" s="36"/>
      <c r="D451" s="138"/>
      <c r="E451" s="139"/>
      <c r="F451" s="43" t="str">
        <f>VLOOKUP(C451,'[2]Acha Air Sales Price List'!$B$1:$D$65536,3,FALSE)</f>
        <v>first line keep open</v>
      </c>
      <c r="G451" s="21">
        <f>ROUND(IF(ISBLANK(C451),0,VLOOKUP(C451,'[2]Acha Air Sales Price List'!$B$1:$X$65536,12,FALSE)*$L$14),2)</f>
        <v>0</v>
      </c>
      <c r="H451" s="22">
        <f t="shared" ref="H451:H501" si="10">ROUND(IF(ISNUMBER(B451), G451*B451, 0),5)</f>
        <v>0</v>
      </c>
      <c r="I451" s="14"/>
    </row>
    <row r="452" spans="1:9" ht="12.4" hidden="1" customHeight="1">
      <c r="A452" s="13"/>
      <c r="B452" s="1"/>
      <c r="C452" s="36"/>
      <c r="D452" s="138"/>
      <c r="E452" s="139"/>
      <c r="F452" s="43" t="str">
        <f>VLOOKUP(C452,'[2]Acha Air Sales Price List'!$B$1:$D$65536,3,FALSE)</f>
        <v>first line keep open</v>
      </c>
      <c r="G452" s="21">
        <f>ROUND(IF(ISBLANK(C452),0,VLOOKUP(C452,'[2]Acha Air Sales Price List'!$B$1:$X$65536,12,FALSE)*$L$14),2)</f>
        <v>0</v>
      </c>
      <c r="H452" s="22">
        <f t="shared" si="10"/>
        <v>0</v>
      </c>
      <c r="I452" s="14"/>
    </row>
    <row r="453" spans="1:9" ht="12.4" hidden="1" customHeight="1">
      <c r="A453" s="13"/>
      <c r="B453" s="1"/>
      <c r="C453" s="36"/>
      <c r="D453" s="138"/>
      <c r="E453" s="139"/>
      <c r="F453" s="43" t="str">
        <f>VLOOKUP(C453,'[2]Acha Air Sales Price List'!$B$1:$D$65536,3,FALSE)</f>
        <v>first line keep open</v>
      </c>
      <c r="G453" s="21">
        <f>ROUND(IF(ISBLANK(C453),0,VLOOKUP(C453,'[2]Acha Air Sales Price List'!$B$1:$X$65536,12,FALSE)*$L$14),2)</f>
        <v>0</v>
      </c>
      <c r="H453" s="22">
        <f t="shared" si="10"/>
        <v>0</v>
      </c>
      <c r="I453" s="14"/>
    </row>
    <row r="454" spans="1:9" ht="12.4" hidden="1" customHeight="1">
      <c r="A454" s="13"/>
      <c r="B454" s="1"/>
      <c r="C454" s="36"/>
      <c r="D454" s="138"/>
      <c r="E454" s="139"/>
      <c r="F454" s="43" t="str">
        <f>VLOOKUP(C454,'[2]Acha Air Sales Price List'!$B$1:$D$65536,3,FALSE)</f>
        <v>first line keep open</v>
      </c>
      <c r="G454" s="21">
        <f>ROUND(IF(ISBLANK(C454),0,VLOOKUP(C454,'[2]Acha Air Sales Price List'!$B$1:$X$65536,12,FALSE)*$L$14),2)</f>
        <v>0</v>
      </c>
      <c r="H454" s="22">
        <f t="shared" si="10"/>
        <v>0</v>
      </c>
      <c r="I454" s="14"/>
    </row>
    <row r="455" spans="1:9" ht="12.4" hidden="1" customHeight="1">
      <c r="A455" s="13"/>
      <c r="B455" s="1"/>
      <c r="C455" s="36"/>
      <c r="D455" s="138"/>
      <c r="E455" s="139"/>
      <c r="F455" s="43" t="str">
        <f>VLOOKUP(C455,'[2]Acha Air Sales Price List'!$B$1:$D$65536,3,FALSE)</f>
        <v>first line keep open</v>
      </c>
      <c r="G455" s="21">
        <f>ROUND(IF(ISBLANK(C455),0,VLOOKUP(C455,'[2]Acha Air Sales Price List'!$B$1:$X$65536,12,FALSE)*$L$14),2)</f>
        <v>0</v>
      </c>
      <c r="H455" s="22">
        <f t="shared" si="10"/>
        <v>0</v>
      </c>
      <c r="I455" s="14"/>
    </row>
    <row r="456" spans="1:9" ht="12.4" hidden="1" customHeight="1">
      <c r="A456" s="13"/>
      <c r="B456" s="1"/>
      <c r="C456" s="36"/>
      <c r="D456" s="138"/>
      <c r="E456" s="139"/>
      <c r="F456" s="43" t="str">
        <f>VLOOKUP(C456,'[2]Acha Air Sales Price List'!$B$1:$D$65536,3,FALSE)</f>
        <v>first line keep open</v>
      </c>
      <c r="G456" s="21">
        <f>ROUND(IF(ISBLANK(C456),0,VLOOKUP(C456,'[2]Acha Air Sales Price List'!$B$1:$X$65536,12,FALSE)*$L$14),2)</f>
        <v>0</v>
      </c>
      <c r="H456" s="22">
        <f t="shared" si="10"/>
        <v>0</v>
      </c>
      <c r="I456" s="14"/>
    </row>
    <row r="457" spans="1:9" ht="12.4" hidden="1" customHeight="1">
      <c r="A457" s="13"/>
      <c r="B457" s="1"/>
      <c r="C457" s="36"/>
      <c r="D457" s="138"/>
      <c r="E457" s="139"/>
      <c r="F457" s="43" t="str">
        <f>VLOOKUP(C457,'[2]Acha Air Sales Price List'!$B$1:$D$65536,3,FALSE)</f>
        <v>first line keep open</v>
      </c>
      <c r="G457" s="21">
        <f>ROUND(IF(ISBLANK(C457),0,VLOOKUP(C457,'[2]Acha Air Sales Price List'!$B$1:$X$65536,12,FALSE)*$L$14),2)</f>
        <v>0</v>
      </c>
      <c r="H457" s="22">
        <f t="shared" si="10"/>
        <v>0</v>
      </c>
      <c r="I457" s="14"/>
    </row>
    <row r="458" spans="1:9" ht="12.4" hidden="1" customHeight="1">
      <c r="A458" s="13"/>
      <c r="B458" s="1"/>
      <c r="C458" s="36"/>
      <c r="D458" s="138"/>
      <c r="E458" s="139"/>
      <c r="F458" s="43" t="str">
        <f>VLOOKUP(C458,'[2]Acha Air Sales Price List'!$B$1:$D$65536,3,FALSE)</f>
        <v>first line keep open</v>
      </c>
      <c r="G458" s="21">
        <f>ROUND(IF(ISBLANK(C458),0,VLOOKUP(C458,'[2]Acha Air Sales Price List'!$B$1:$X$65536,12,FALSE)*$L$14),2)</f>
        <v>0</v>
      </c>
      <c r="H458" s="22">
        <f t="shared" si="10"/>
        <v>0</v>
      </c>
      <c r="I458" s="14"/>
    </row>
    <row r="459" spans="1:9" ht="12.4" hidden="1" customHeight="1">
      <c r="A459" s="13"/>
      <c r="B459" s="1"/>
      <c r="C459" s="36"/>
      <c r="D459" s="138"/>
      <c r="E459" s="139"/>
      <c r="F459" s="43" t="str">
        <f>VLOOKUP(C459,'[2]Acha Air Sales Price List'!$B$1:$D$65536,3,FALSE)</f>
        <v>first line keep open</v>
      </c>
      <c r="G459" s="21">
        <f>ROUND(IF(ISBLANK(C459),0,VLOOKUP(C459,'[2]Acha Air Sales Price List'!$B$1:$X$65536,12,FALSE)*$L$14),2)</f>
        <v>0</v>
      </c>
      <c r="H459" s="22">
        <f t="shared" si="10"/>
        <v>0</v>
      </c>
      <c r="I459" s="14"/>
    </row>
    <row r="460" spans="1:9" ht="12.4" hidden="1" customHeight="1">
      <c r="A460" s="13"/>
      <c r="B460" s="1"/>
      <c r="C460" s="36"/>
      <c r="D460" s="138"/>
      <c r="E460" s="139"/>
      <c r="F460" s="43" t="str">
        <f>VLOOKUP(C460,'[2]Acha Air Sales Price List'!$B$1:$D$65536,3,FALSE)</f>
        <v>first line keep open</v>
      </c>
      <c r="G460" s="21">
        <f>ROUND(IF(ISBLANK(C460),0,VLOOKUP(C460,'[2]Acha Air Sales Price List'!$B$1:$X$65536,12,FALSE)*$L$14),2)</f>
        <v>0</v>
      </c>
      <c r="H460" s="22">
        <f t="shared" si="10"/>
        <v>0</v>
      </c>
      <c r="I460" s="14"/>
    </row>
    <row r="461" spans="1:9" ht="12.4" hidden="1" customHeight="1">
      <c r="A461" s="13"/>
      <c r="B461" s="1"/>
      <c r="C461" s="36"/>
      <c r="D461" s="138"/>
      <c r="E461" s="139"/>
      <c r="F461" s="43" t="str">
        <f>VLOOKUP(C461,'[2]Acha Air Sales Price List'!$B$1:$D$65536,3,FALSE)</f>
        <v>first line keep open</v>
      </c>
      <c r="G461" s="21">
        <f>ROUND(IF(ISBLANK(C461),0,VLOOKUP(C461,'[2]Acha Air Sales Price List'!$B$1:$X$65536,12,FALSE)*$L$14),2)</f>
        <v>0</v>
      </c>
      <c r="H461" s="22">
        <f t="shared" si="10"/>
        <v>0</v>
      </c>
      <c r="I461" s="14"/>
    </row>
    <row r="462" spans="1:9" ht="12.4" hidden="1" customHeight="1">
      <c r="A462" s="13"/>
      <c r="B462" s="1"/>
      <c r="C462" s="36"/>
      <c r="D462" s="138"/>
      <c r="E462" s="139"/>
      <c r="F462" s="43" t="str">
        <f>VLOOKUP(C462,'[2]Acha Air Sales Price List'!$B$1:$D$65536,3,FALSE)</f>
        <v>first line keep open</v>
      </c>
      <c r="G462" s="21">
        <f>ROUND(IF(ISBLANK(C462),0,VLOOKUP(C462,'[2]Acha Air Sales Price List'!$B$1:$X$65536,12,FALSE)*$L$14),2)</f>
        <v>0</v>
      </c>
      <c r="H462" s="22">
        <f t="shared" si="10"/>
        <v>0</v>
      </c>
      <c r="I462" s="14"/>
    </row>
    <row r="463" spans="1:9" ht="12.4" hidden="1" customHeight="1">
      <c r="A463" s="13"/>
      <c r="B463" s="1"/>
      <c r="C463" s="36"/>
      <c r="D463" s="138"/>
      <c r="E463" s="139"/>
      <c r="F463" s="43" t="str">
        <f>VLOOKUP(C463,'[2]Acha Air Sales Price List'!$B$1:$D$65536,3,FALSE)</f>
        <v>first line keep open</v>
      </c>
      <c r="G463" s="21">
        <f>ROUND(IF(ISBLANK(C463),0,VLOOKUP(C463,'[2]Acha Air Sales Price List'!$B$1:$X$65536,12,FALSE)*$L$14),2)</f>
        <v>0</v>
      </c>
      <c r="H463" s="22">
        <f t="shared" si="10"/>
        <v>0</v>
      </c>
      <c r="I463" s="14"/>
    </row>
    <row r="464" spans="1:9" ht="12.4" hidden="1" customHeight="1">
      <c r="A464" s="13"/>
      <c r="B464" s="1"/>
      <c r="C464" s="36"/>
      <c r="D464" s="138"/>
      <c r="E464" s="139"/>
      <c r="F464" s="43" t="str">
        <f>VLOOKUP(C464,'[2]Acha Air Sales Price List'!$B$1:$D$65536,3,FALSE)</f>
        <v>first line keep open</v>
      </c>
      <c r="G464" s="21">
        <f>ROUND(IF(ISBLANK(C464),0,VLOOKUP(C464,'[2]Acha Air Sales Price List'!$B$1:$X$65536,12,FALSE)*$L$14),2)</f>
        <v>0</v>
      </c>
      <c r="H464" s="22">
        <f t="shared" si="10"/>
        <v>0</v>
      </c>
      <c r="I464" s="14"/>
    </row>
    <row r="465" spans="1:9" ht="12.4" hidden="1" customHeight="1">
      <c r="A465" s="13"/>
      <c r="B465" s="1"/>
      <c r="C465" s="36"/>
      <c r="D465" s="138"/>
      <c r="E465" s="139"/>
      <c r="F465" s="43" t="str">
        <f>VLOOKUP(C465,'[2]Acha Air Sales Price List'!$B$1:$D$65536,3,FALSE)</f>
        <v>first line keep open</v>
      </c>
      <c r="G465" s="21">
        <f>ROUND(IF(ISBLANK(C465),0,VLOOKUP(C465,'[2]Acha Air Sales Price List'!$B$1:$X$65536,12,FALSE)*$L$14),2)</f>
        <v>0</v>
      </c>
      <c r="H465" s="22">
        <f t="shared" si="10"/>
        <v>0</v>
      </c>
      <c r="I465" s="14"/>
    </row>
    <row r="466" spans="1:9" ht="12.4" hidden="1" customHeight="1">
      <c r="A466" s="13"/>
      <c r="B466" s="1"/>
      <c r="C466" s="36"/>
      <c r="D466" s="138"/>
      <c r="E466" s="139"/>
      <c r="F466" s="43" t="str">
        <f>VLOOKUP(C466,'[2]Acha Air Sales Price List'!$B$1:$D$65536,3,FALSE)</f>
        <v>first line keep open</v>
      </c>
      <c r="G466" s="21">
        <f>ROUND(IF(ISBLANK(C466),0,VLOOKUP(C466,'[2]Acha Air Sales Price List'!$B$1:$X$65536,12,FALSE)*$L$14),2)</f>
        <v>0</v>
      </c>
      <c r="H466" s="22">
        <f t="shared" si="10"/>
        <v>0</v>
      </c>
      <c r="I466" s="14"/>
    </row>
    <row r="467" spans="1:9" ht="12.4" hidden="1" customHeight="1">
      <c r="A467" s="13"/>
      <c r="B467" s="1"/>
      <c r="C467" s="36"/>
      <c r="D467" s="138"/>
      <c r="E467" s="139"/>
      <c r="F467" s="43" t="str">
        <f>VLOOKUP(C467,'[2]Acha Air Sales Price List'!$B$1:$D$65536,3,FALSE)</f>
        <v>first line keep open</v>
      </c>
      <c r="G467" s="21">
        <f>ROUND(IF(ISBLANK(C467),0,VLOOKUP(C467,'[2]Acha Air Sales Price List'!$B$1:$X$65536,12,FALSE)*$L$14),2)</f>
        <v>0</v>
      </c>
      <c r="H467" s="22">
        <f t="shared" si="10"/>
        <v>0</v>
      </c>
      <c r="I467" s="14"/>
    </row>
    <row r="468" spans="1:9" ht="12.4" hidden="1" customHeight="1">
      <c r="A468" s="13"/>
      <c r="B468" s="1"/>
      <c r="C468" s="36"/>
      <c r="D468" s="138"/>
      <c r="E468" s="139"/>
      <c r="F468" s="43" t="str">
        <f>VLOOKUP(C468,'[2]Acha Air Sales Price List'!$B$1:$D$65536,3,FALSE)</f>
        <v>first line keep open</v>
      </c>
      <c r="G468" s="21">
        <f>ROUND(IF(ISBLANK(C468),0,VLOOKUP(C468,'[2]Acha Air Sales Price List'!$B$1:$X$65536,12,FALSE)*$L$14),2)</f>
        <v>0</v>
      </c>
      <c r="H468" s="22">
        <f t="shared" si="10"/>
        <v>0</v>
      </c>
      <c r="I468" s="14"/>
    </row>
    <row r="469" spans="1:9" ht="12.4" hidden="1" customHeight="1">
      <c r="A469" s="13"/>
      <c r="B469" s="1"/>
      <c r="C469" s="36"/>
      <c r="D469" s="138"/>
      <c r="E469" s="139"/>
      <c r="F469" s="43" t="str">
        <f>VLOOKUP(C469,'[2]Acha Air Sales Price List'!$B$1:$D$65536,3,FALSE)</f>
        <v>first line keep open</v>
      </c>
      <c r="G469" s="21">
        <f>ROUND(IF(ISBLANK(C469),0,VLOOKUP(C469,'[2]Acha Air Sales Price List'!$B$1:$X$65536,12,FALSE)*$L$14),2)</f>
        <v>0</v>
      </c>
      <c r="H469" s="22">
        <f t="shared" si="10"/>
        <v>0</v>
      </c>
      <c r="I469" s="14"/>
    </row>
    <row r="470" spans="1:9" ht="12.4" hidden="1" customHeight="1">
      <c r="A470" s="13"/>
      <c r="B470" s="1"/>
      <c r="C470" s="36"/>
      <c r="D470" s="138"/>
      <c r="E470" s="139"/>
      <c r="F470" s="43" t="str">
        <f>VLOOKUP(C470,'[2]Acha Air Sales Price List'!$B$1:$D$65536,3,FALSE)</f>
        <v>first line keep open</v>
      </c>
      <c r="G470" s="21">
        <f>ROUND(IF(ISBLANK(C470),0,VLOOKUP(C470,'[2]Acha Air Sales Price List'!$B$1:$X$65536,12,FALSE)*$L$14),2)</f>
        <v>0</v>
      </c>
      <c r="H470" s="22">
        <f t="shared" si="10"/>
        <v>0</v>
      </c>
      <c r="I470" s="14"/>
    </row>
    <row r="471" spans="1:9" ht="12.4" hidden="1" customHeight="1">
      <c r="A471" s="13"/>
      <c r="B471" s="1"/>
      <c r="C471" s="36"/>
      <c r="D471" s="138"/>
      <c r="E471" s="139"/>
      <c r="F471" s="43" t="str">
        <f>VLOOKUP(C471,'[2]Acha Air Sales Price List'!$B$1:$D$65536,3,FALSE)</f>
        <v>first line keep open</v>
      </c>
      <c r="G471" s="21">
        <f>ROUND(IF(ISBLANK(C471),0,VLOOKUP(C471,'[2]Acha Air Sales Price List'!$B$1:$X$65536,12,FALSE)*$L$14),2)</f>
        <v>0</v>
      </c>
      <c r="H471" s="22">
        <f t="shared" si="10"/>
        <v>0</v>
      </c>
      <c r="I471" s="14"/>
    </row>
    <row r="472" spans="1:9" ht="12.4" hidden="1" customHeight="1">
      <c r="A472" s="13"/>
      <c r="B472" s="1"/>
      <c r="C472" s="36"/>
      <c r="D472" s="138"/>
      <c r="E472" s="139"/>
      <c r="F472" s="43" t="str">
        <f>VLOOKUP(C472,'[2]Acha Air Sales Price List'!$B$1:$D$65536,3,FALSE)</f>
        <v>first line keep open</v>
      </c>
      <c r="G472" s="21">
        <f>ROUND(IF(ISBLANK(C472),0,VLOOKUP(C472,'[2]Acha Air Sales Price List'!$B$1:$X$65536,12,FALSE)*$L$14),2)</f>
        <v>0</v>
      </c>
      <c r="H472" s="22">
        <f t="shared" si="10"/>
        <v>0</v>
      </c>
      <c r="I472" s="14"/>
    </row>
    <row r="473" spans="1:9" ht="12.4" hidden="1" customHeight="1">
      <c r="A473" s="13"/>
      <c r="B473" s="1"/>
      <c r="C473" s="36"/>
      <c r="D473" s="138"/>
      <c r="E473" s="139"/>
      <c r="F473" s="43" t="str">
        <f>VLOOKUP(C473,'[2]Acha Air Sales Price List'!$B$1:$D$65536,3,FALSE)</f>
        <v>first line keep open</v>
      </c>
      <c r="G473" s="21">
        <f>ROUND(IF(ISBLANK(C473),0,VLOOKUP(C473,'[2]Acha Air Sales Price List'!$B$1:$X$65536,12,FALSE)*$L$14),2)</f>
        <v>0</v>
      </c>
      <c r="H473" s="22">
        <f t="shared" si="10"/>
        <v>0</v>
      </c>
      <c r="I473" s="14"/>
    </row>
    <row r="474" spans="1:9" ht="12.4" hidden="1" customHeight="1">
      <c r="A474" s="13"/>
      <c r="B474" s="1"/>
      <c r="C474" s="37"/>
      <c r="D474" s="138"/>
      <c r="E474" s="139"/>
      <c r="F474" s="43" t="str">
        <f>VLOOKUP(C474,'[2]Acha Air Sales Price List'!$B$1:$D$65536,3,FALSE)</f>
        <v>first line keep open</v>
      </c>
      <c r="G474" s="21">
        <f>ROUND(IF(ISBLANK(C474),0,VLOOKUP(C474,'[2]Acha Air Sales Price List'!$B$1:$X$65536,12,FALSE)*$L$14),2)</f>
        <v>0</v>
      </c>
      <c r="H474" s="22">
        <f t="shared" si="10"/>
        <v>0</v>
      </c>
      <c r="I474" s="14"/>
    </row>
    <row r="475" spans="1:9" ht="12" hidden="1" customHeight="1">
      <c r="A475" s="13"/>
      <c r="B475" s="1"/>
      <c r="C475" s="36"/>
      <c r="D475" s="138"/>
      <c r="E475" s="139"/>
      <c r="F475" s="43" t="str">
        <f>VLOOKUP(C475,'[2]Acha Air Sales Price List'!$B$1:$D$65536,3,FALSE)</f>
        <v>first line keep open</v>
      </c>
      <c r="G475" s="21">
        <f>ROUND(IF(ISBLANK(C475),0,VLOOKUP(C475,'[2]Acha Air Sales Price List'!$B$1:$X$65536,12,FALSE)*$L$14),2)</f>
        <v>0</v>
      </c>
      <c r="H475" s="22">
        <f t="shared" si="10"/>
        <v>0</v>
      </c>
      <c r="I475" s="14"/>
    </row>
    <row r="476" spans="1:9" ht="12.4" hidden="1" customHeight="1">
      <c r="A476" s="13"/>
      <c r="B476" s="1"/>
      <c r="C476" s="36"/>
      <c r="D476" s="138"/>
      <c r="E476" s="139"/>
      <c r="F476" s="43" t="str">
        <f>VLOOKUP(C476,'[2]Acha Air Sales Price List'!$B$1:$D$65536,3,FALSE)</f>
        <v>first line keep open</v>
      </c>
      <c r="G476" s="21">
        <f>ROUND(IF(ISBLANK(C476),0,VLOOKUP(C476,'[2]Acha Air Sales Price List'!$B$1:$X$65536,12,FALSE)*$L$14),2)</f>
        <v>0</v>
      </c>
      <c r="H476" s="22">
        <f t="shared" si="10"/>
        <v>0</v>
      </c>
      <c r="I476" s="14"/>
    </row>
    <row r="477" spans="1:9" ht="12.4" hidden="1" customHeight="1">
      <c r="A477" s="13"/>
      <c r="B477" s="1"/>
      <c r="C477" s="36"/>
      <c r="D477" s="138"/>
      <c r="E477" s="139"/>
      <c r="F477" s="43" t="str">
        <f>VLOOKUP(C477,'[2]Acha Air Sales Price List'!$B$1:$D$65536,3,FALSE)</f>
        <v>first line keep open</v>
      </c>
      <c r="G477" s="21">
        <f>ROUND(IF(ISBLANK(C477),0,VLOOKUP(C477,'[2]Acha Air Sales Price List'!$B$1:$X$65536,12,FALSE)*$L$14),2)</f>
        <v>0</v>
      </c>
      <c r="H477" s="22">
        <f t="shared" si="10"/>
        <v>0</v>
      </c>
      <c r="I477" s="14"/>
    </row>
    <row r="478" spans="1:9" ht="12.4" hidden="1" customHeight="1">
      <c r="A478" s="13"/>
      <c r="B478" s="1"/>
      <c r="C478" s="36"/>
      <c r="D478" s="138"/>
      <c r="E478" s="139"/>
      <c r="F478" s="43" t="str">
        <f>VLOOKUP(C478,'[2]Acha Air Sales Price List'!$B$1:$D$65536,3,FALSE)</f>
        <v>first line keep open</v>
      </c>
      <c r="G478" s="21">
        <f>ROUND(IF(ISBLANK(C478),0,VLOOKUP(C478,'[2]Acha Air Sales Price List'!$B$1:$X$65536,12,FALSE)*$L$14),2)</f>
        <v>0</v>
      </c>
      <c r="H478" s="22">
        <f t="shared" si="10"/>
        <v>0</v>
      </c>
      <c r="I478" s="14"/>
    </row>
    <row r="479" spans="1:9" ht="12.4" hidden="1" customHeight="1">
      <c r="A479" s="13"/>
      <c r="B479" s="1"/>
      <c r="C479" s="36"/>
      <c r="D479" s="138"/>
      <c r="E479" s="139"/>
      <c r="F479" s="43" t="str">
        <f>VLOOKUP(C479,'[2]Acha Air Sales Price List'!$B$1:$D$65536,3,FALSE)</f>
        <v>first line keep open</v>
      </c>
      <c r="G479" s="21">
        <f>ROUND(IF(ISBLANK(C479),0,VLOOKUP(C479,'[2]Acha Air Sales Price List'!$B$1:$X$65536,12,FALSE)*$L$14),2)</f>
        <v>0</v>
      </c>
      <c r="H479" s="22">
        <f t="shared" si="10"/>
        <v>0</v>
      </c>
      <c r="I479" s="14"/>
    </row>
    <row r="480" spans="1:9" ht="12.4" hidden="1" customHeight="1">
      <c r="A480" s="13"/>
      <c r="B480" s="1"/>
      <c r="C480" s="36"/>
      <c r="D480" s="138"/>
      <c r="E480" s="139"/>
      <c r="F480" s="43" t="str">
        <f>VLOOKUP(C480,'[2]Acha Air Sales Price List'!$B$1:$D$65536,3,FALSE)</f>
        <v>first line keep open</v>
      </c>
      <c r="G480" s="21">
        <f>ROUND(IF(ISBLANK(C480),0,VLOOKUP(C480,'[2]Acha Air Sales Price List'!$B$1:$X$65536,12,FALSE)*$L$14),2)</f>
        <v>0</v>
      </c>
      <c r="H480" s="22">
        <f t="shared" si="10"/>
        <v>0</v>
      </c>
      <c r="I480" s="14"/>
    </row>
    <row r="481" spans="1:9" ht="12.4" hidden="1" customHeight="1">
      <c r="A481" s="13"/>
      <c r="B481" s="1"/>
      <c r="C481" s="36"/>
      <c r="D481" s="138"/>
      <c r="E481" s="139"/>
      <c r="F481" s="43" t="str">
        <f>VLOOKUP(C481,'[2]Acha Air Sales Price List'!$B$1:$D$65536,3,FALSE)</f>
        <v>first line keep open</v>
      </c>
      <c r="G481" s="21">
        <f>ROUND(IF(ISBLANK(C481),0,VLOOKUP(C481,'[2]Acha Air Sales Price List'!$B$1:$X$65536,12,FALSE)*$L$14),2)</f>
        <v>0</v>
      </c>
      <c r="H481" s="22">
        <f t="shared" si="10"/>
        <v>0</v>
      </c>
      <c r="I481" s="14"/>
    </row>
    <row r="482" spans="1:9" ht="12.4" hidden="1" customHeight="1">
      <c r="A482" s="13"/>
      <c r="B482" s="1"/>
      <c r="C482" s="36"/>
      <c r="D482" s="138"/>
      <c r="E482" s="139"/>
      <c r="F482" s="43" t="str">
        <f>VLOOKUP(C482,'[2]Acha Air Sales Price List'!$B$1:$D$65536,3,FALSE)</f>
        <v>first line keep open</v>
      </c>
      <c r="G482" s="21">
        <f>ROUND(IF(ISBLANK(C482),0,VLOOKUP(C482,'[2]Acha Air Sales Price List'!$B$1:$X$65536,12,FALSE)*$L$14),2)</f>
        <v>0</v>
      </c>
      <c r="H482" s="22">
        <f t="shared" si="10"/>
        <v>0</v>
      </c>
      <c r="I482" s="14"/>
    </row>
    <row r="483" spans="1:9" ht="12.4" hidden="1" customHeight="1">
      <c r="A483" s="13"/>
      <c r="B483" s="1"/>
      <c r="C483" s="36"/>
      <c r="D483" s="138"/>
      <c r="E483" s="139"/>
      <c r="F483" s="43" t="str">
        <f>VLOOKUP(C483,'[2]Acha Air Sales Price List'!$B$1:$D$65536,3,FALSE)</f>
        <v>first line keep open</v>
      </c>
      <c r="G483" s="21">
        <f>ROUND(IF(ISBLANK(C483),0,VLOOKUP(C483,'[2]Acha Air Sales Price List'!$B$1:$X$65536,12,FALSE)*$L$14),2)</f>
        <v>0</v>
      </c>
      <c r="H483" s="22">
        <f t="shared" si="10"/>
        <v>0</v>
      </c>
      <c r="I483" s="14"/>
    </row>
    <row r="484" spans="1:9" ht="12.4" hidden="1" customHeight="1">
      <c r="A484" s="13"/>
      <c r="B484" s="1"/>
      <c r="C484" s="36"/>
      <c r="D484" s="138"/>
      <c r="E484" s="139"/>
      <c r="F484" s="43" t="str">
        <f>VLOOKUP(C484,'[2]Acha Air Sales Price List'!$B$1:$D$65536,3,FALSE)</f>
        <v>first line keep open</v>
      </c>
      <c r="G484" s="21">
        <f>ROUND(IF(ISBLANK(C484),0,VLOOKUP(C484,'[2]Acha Air Sales Price List'!$B$1:$X$65536,12,FALSE)*$L$14),2)</f>
        <v>0</v>
      </c>
      <c r="H484" s="22">
        <f t="shared" si="10"/>
        <v>0</v>
      </c>
      <c r="I484" s="14"/>
    </row>
    <row r="485" spans="1:9" ht="12.4" hidden="1" customHeight="1">
      <c r="A485" s="13"/>
      <c r="B485" s="1"/>
      <c r="C485" s="36"/>
      <c r="D485" s="138"/>
      <c r="E485" s="139"/>
      <c r="F485" s="43" t="str">
        <f>VLOOKUP(C485,'[2]Acha Air Sales Price List'!$B$1:$D$65536,3,FALSE)</f>
        <v>first line keep open</v>
      </c>
      <c r="G485" s="21">
        <f>ROUND(IF(ISBLANK(C485),0,VLOOKUP(C485,'[2]Acha Air Sales Price List'!$B$1:$X$65536,12,FALSE)*$L$14),2)</f>
        <v>0</v>
      </c>
      <c r="H485" s="22">
        <f t="shared" si="10"/>
        <v>0</v>
      </c>
      <c r="I485" s="14"/>
    </row>
    <row r="486" spans="1:9" ht="12.4" hidden="1" customHeight="1">
      <c r="A486" s="13"/>
      <c r="B486" s="1"/>
      <c r="C486" s="36"/>
      <c r="D486" s="138"/>
      <c r="E486" s="139"/>
      <c r="F486" s="43" t="str">
        <f>VLOOKUP(C486,'[2]Acha Air Sales Price List'!$B$1:$D$65536,3,FALSE)</f>
        <v>first line keep open</v>
      </c>
      <c r="G486" s="21">
        <f>ROUND(IF(ISBLANK(C486),0,VLOOKUP(C486,'[2]Acha Air Sales Price List'!$B$1:$X$65536,12,FALSE)*$L$14),2)</f>
        <v>0</v>
      </c>
      <c r="H486" s="22">
        <f t="shared" si="10"/>
        <v>0</v>
      </c>
      <c r="I486" s="14"/>
    </row>
    <row r="487" spans="1:9" ht="12.4" hidden="1" customHeight="1">
      <c r="A487" s="13"/>
      <c r="B487" s="1"/>
      <c r="C487" s="36"/>
      <c r="D487" s="138"/>
      <c r="E487" s="139"/>
      <c r="F487" s="43" t="str">
        <f>VLOOKUP(C487,'[2]Acha Air Sales Price List'!$B$1:$D$65536,3,FALSE)</f>
        <v>first line keep open</v>
      </c>
      <c r="G487" s="21">
        <f>ROUND(IF(ISBLANK(C487),0,VLOOKUP(C487,'[2]Acha Air Sales Price List'!$B$1:$X$65536,12,FALSE)*$L$14),2)</f>
        <v>0</v>
      </c>
      <c r="H487" s="22">
        <f t="shared" si="10"/>
        <v>0</v>
      </c>
      <c r="I487" s="14"/>
    </row>
    <row r="488" spans="1:9" ht="12.4" hidden="1" customHeight="1">
      <c r="A488" s="13"/>
      <c r="B488" s="1"/>
      <c r="C488" s="36"/>
      <c r="D488" s="138"/>
      <c r="E488" s="139"/>
      <c r="F488" s="43" t="str">
        <f>VLOOKUP(C488,'[2]Acha Air Sales Price List'!$B$1:$D$65536,3,FALSE)</f>
        <v>first line keep open</v>
      </c>
      <c r="G488" s="21">
        <f>ROUND(IF(ISBLANK(C488),0,VLOOKUP(C488,'[2]Acha Air Sales Price List'!$B$1:$X$65536,12,FALSE)*$L$14),2)</f>
        <v>0</v>
      </c>
      <c r="H488" s="22">
        <f t="shared" si="10"/>
        <v>0</v>
      </c>
      <c r="I488" s="14"/>
    </row>
    <row r="489" spans="1:9" ht="12.4" hidden="1" customHeight="1">
      <c r="A489" s="13"/>
      <c r="B489" s="1"/>
      <c r="C489" s="36"/>
      <c r="D489" s="138"/>
      <c r="E489" s="139"/>
      <c r="F489" s="43" t="str">
        <f>VLOOKUP(C489,'[2]Acha Air Sales Price List'!$B$1:$D$65536,3,FALSE)</f>
        <v>first line keep open</v>
      </c>
      <c r="G489" s="21">
        <f>ROUND(IF(ISBLANK(C489),0,VLOOKUP(C489,'[2]Acha Air Sales Price List'!$B$1:$X$65536,12,FALSE)*$L$14),2)</f>
        <v>0</v>
      </c>
      <c r="H489" s="22">
        <f t="shared" si="10"/>
        <v>0</v>
      </c>
      <c r="I489" s="14"/>
    </row>
    <row r="490" spans="1:9" ht="12.4" hidden="1" customHeight="1">
      <c r="A490" s="13"/>
      <c r="B490" s="1"/>
      <c r="C490" s="36"/>
      <c r="D490" s="138"/>
      <c r="E490" s="139"/>
      <c r="F490" s="43" t="str">
        <f>VLOOKUP(C490,'[2]Acha Air Sales Price List'!$B$1:$D$65536,3,FALSE)</f>
        <v>first line keep open</v>
      </c>
      <c r="G490" s="21">
        <f>ROUND(IF(ISBLANK(C490),0,VLOOKUP(C490,'[2]Acha Air Sales Price List'!$B$1:$X$65536,12,FALSE)*$L$14),2)</f>
        <v>0</v>
      </c>
      <c r="H490" s="22">
        <f t="shared" si="10"/>
        <v>0</v>
      </c>
      <c r="I490" s="14"/>
    </row>
    <row r="491" spans="1:9" ht="12.4" hidden="1" customHeight="1">
      <c r="A491" s="13"/>
      <c r="B491" s="1"/>
      <c r="C491" s="36"/>
      <c r="D491" s="138"/>
      <c r="E491" s="139"/>
      <c r="F491" s="43" t="str">
        <f>VLOOKUP(C491,'[2]Acha Air Sales Price List'!$B$1:$D$65536,3,FALSE)</f>
        <v>first line keep open</v>
      </c>
      <c r="G491" s="21">
        <f>ROUND(IF(ISBLANK(C491),0,VLOOKUP(C491,'[2]Acha Air Sales Price List'!$B$1:$X$65536,12,FALSE)*$L$14),2)</f>
        <v>0</v>
      </c>
      <c r="H491" s="22">
        <f t="shared" si="10"/>
        <v>0</v>
      </c>
      <c r="I491" s="14"/>
    </row>
    <row r="492" spans="1:9" ht="12.4" hidden="1" customHeight="1">
      <c r="A492" s="13"/>
      <c r="B492" s="1"/>
      <c r="C492" s="36"/>
      <c r="D492" s="138"/>
      <c r="E492" s="139"/>
      <c r="F492" s="43" t="str">
        <f>VLOOKUP(C492,'[2]Acha Air Sales Price List'!$B$1:$D$65536,3,FALSE)</f>
        <v>first line keep open</v>
      </c>
      <c r="G492" s="21">
        <f>ROUND(IF(ISBLANK(C492),0,VLOOKUP(C492,'[2]Acha Air Sales Price List'!$B$1:$X$65536,12,FALSE)*$L$14),2)</f>
        <v>0</v>
      </c>
      <c r="H492" s="22">
        <f t="shared" si="10"/>
        <v>0</v>
      </c>
      <c r="I492" s="14"/>
    </row>
    <row r="493" spans="1:9" ht="12.4" hidden="1" customHeight="1">
      <c r="A493" s="13"/>
      <c r="B493" s="1"/>
      <c r="C493" s="36"/>
      <c r="D493" s="138"/>
      <c r="E493" s="139"/>
      <c r="F493" s="43" t="str">
        <f>VLOOKUP(C493,'[2]Acha Air Sales Price List'!$B$1:$D$65536,3,FALSE)</f>
        <v>first line keep open</v>
      </c>
      <c r="G493" s="21">
        <f>ROUND(IF(ISBLANK(C493),0,VLOOKUP(C493,'[2]Acha Air Sales Price List'!$B$1:$X$65536,12,FALSE)*$L$14),2)</f>
        <v>0</v>
      </c>
      <c r="H493" s="22">
        <f t="shared" si="10"/>
        <v>0</v>
      </c>
      <c r="I493" s="14"/>
    </row>
    <row r="494" spans="1:9" ht="12.4" hidden="1" customHeight="1">
      <c r="A494" s="13"/>
      <c r="B494" s="1"/>
      <c r="C494" s="36"/>
      <c r="D494" s="138"/>
      <c r="E494" s="139"/>
      <c r="F494" s="43" t="str">
        <f>VLOOKUP(C494,'[2]Acha Air Sales Price List'!$B$1:$D$65536,3,FALSE)</f>
        <v>first line keep open</v>
      </c>
      <c r="G494" s="21">
        <f>ROUND(IF(ISBLANK(C494),0,VLOOKUP(C494,'[2]Acha Air Sales Price List'!$B$1:$X$65536,12,FALSE)*$L$14),2)</f>
        <v>0</v>
      </c>
      <c r="H494" s="22">
        <f t="shared" si="10"/>
        <v>0</v>
      </c>
      <c r="I494" s="14"/>
    </row>
    <row r="495" spans="1:9" ht="12.4" hidden="1" customHeight="1">
      <c r="A495" s="13"/>
      <c r="B495" s="1"/>
      <c r="C495" s="36"/>
      <c r="D495" s="138"/>
      <c r="E495" s="139"/>
      <c r="F495" s="43" t="str">
        <f>VLOOKUP(C495,'[2]Acha Air Sales Price List'!$B$1:$D$65536,3,FALSE)</f>
        <v>first line keep open</v>
      </c>
      <c r="G495" s="21">
        <f>ROUND(IF(ISBLANK(C495),0,VLOOKUP(C495,'[2]Acha Air Sales Price List'!$B$1:$X$65536,12,FALSE)*$L$14),2)</f>
        <v>0</v>
      </c>
      <c r="H495" s="22">
        <f t="shared" si="10"/>
        <v>0</v>
      </c>
      <c r="I495" s="14"/>
    </row>
    <row r="496" spans="1:9" ht="12.4" hidden="1" customHeight="1">
      <c r="A496" s="13"/>
      <c r="B496" s="1"/>
      <c r="C496" s="36"/>
      <c r="D496" s="138"/>
      <c r="E496" s="139"/>
      <c r="F496" s="43" t="str">
        <f>VLOOKUP(C496,'[2]Acha Air Sales Price List'!$B$1:$D$65536,3,FALSE)</f>
        <v>first line keep open</v>
      </c>
      <c r="G496" s="21">
        <f>ROUND(IF(ISBLANK(C496),0,VLOOKUP(C496,'[2]Acha Air Sales Price List'!$B$1:$X$65536,12,FALSE)*$L$14),2)</f>
        <v>0</v>
      </c>
      <c r="H496" s="22">
        <f t="shared" si="10"/>
        <v>0</v>
      </c>
      <c r="I496" s="14"/>
    </row>
    <row r="497" spans="1:9" ht="12.4" hidden="1" customHeight="1">
      <c r="A497" s="13"/>
      <c r="B497" s="1"/>
      <c r="C497" s="36"/>
      <c r="D497" s="138"/>
      <c r="E497" s="139"/>
      <c r="F497" s="43" t="str">
        <f>VLOOKUP(C497,'[2]Acha Air Sales Price List'!$B$1:$D$65536,3,FALSE)</f>
        <v>first line keep open</v>
      </c>
      <c r="G497" s="21">
        <f>ROUND(IF(ISBLANK(C497),0,VLOOKUP(C497,'[2]Acha Air Sales Price List'!$B$1:$X$65536,12,FALSE)*$L$14),2)</f>
        <v>0</v>
      </c>
      <c r="H497" s="22">
        <f t="shared" si="10"/>
        <v>0</v>
      </c>
      <c r="I497" s="14"/>
    </row>
    <row r="498" spans="1:9" ht="12.4" hidden="1" customHeight="1">
      <c r="A498" s="13"/>
      <c r="B498" s="1"/>
      <c r="C498" s="36"/>
      <c r="D498" s="138"/>
      <c r="E498" s="139"/>
      <c r="F498" s="43" t="str">
        <f>VLOOKUP(C498,'[2]Acha Air Sales Price List'!$B$1:$D$65536,3,FALSE)</f>
        <v>first line keep open</v>
      </c>
      <c r="G498" s="21">
        <f>ROUND(IF(ISBLANK(C498),0,VLOOKUP(C498,'[2]Acha Air Sales Price List'!$B$1:$X$65536,12,FALSE)*$L$14),2)</f>
        <v>0</v>
      </c>
      <c r="H498" s="22">
        <f t="shared" si="10"/>
        <v>0</v>
      </c>
      <c r="I498" s="14"/>
    </row>
    <row r="499" spans="1:9" ht="12.4" hidden="1" customHeight="1">
      <c r="A499" s="13"/>
      <c r="B499" s="1"/>
      <c r="C499" s="36"/>
      <c r="D499" s="138"/>
      <c r="E499" s="139"/>
      <c r="F499" s="43" t="str">
        <f>VLOOKUP(C499,'[2]Acha Air Sales Price List'!$B$1:$D$65536,3,FALSE)</f>
        <v>first line keep open</v>
      </c>
      <c r="G499" s="21">
        <f>ROUND(IF(ISBLANK(C499),0,VLOOKUP(C499,'[2]Acha Air Sales Price List'!$B$1:$X$65536,12,FALSE)*$L$14),2)</f>
        <v>0</v>
      </c>
      <c r="H499" s="22">
        <f t="shared" si="10"/>
        <v>0</v>
      </c>
      <c r="I499" s="14"/>
    </row>
    <row r="500" spans="1:9" ht="12.4" hidden="1" customHeight="1">
      <c r="A500" s="13"/>
      <c r="B500" s="1"/>
      <c r="C500" s="36"/>
      <c r="D500" s="138"/>
      <c r="E500" s="139"/>
      <c r="F500" s="43" t="str">
        <f>VLOOKUP(C500,'[2]Acha Air Sales Price List'!$B$1:$D$65536,3,FALSE)</f>
        <v>first line keep open</v>
      </c>
      <c r="G500" s="21">
        <f>ROUND(IF(ISBLANK(C500),0,VLOOKUP(C500,'[2]Acha Air Sales Price List'!$B$1:$X$65536,12,FALSE)*$L$14),2)</f>
        <v>0</v>
      </c>
      <c r="H500" s="22">
        <f t="shared" si="10"/>
        <v>0</v>
      </c>
      <c r="I500" s="14"/>
    </row>
    <row r="501" spans="1:9" ht="12.4" hidden="1" customHeight="1">
      <c r="A501" s="13"/>
      <c r="B501" s="1"/>
      <c r="C501" s="36"/>
      <c r="D501" s="138"/>
      <c r="E501" s="139"/>
      <c r="F501" s="43" t="str">
        <f>VLOOKUP(C501,'[2]Acha Air Sales Price List'!$B$1:$D$65536,3,FALSE)</f>
        <v>first line keep open</v>
      </c>
      <c r="G501" s="21">
        <f>ROUND(IF(ISBLANK(C501),0,VLOOKUP(C501,'[2]Acha Air Sales Price List'!$B$1:$X$65536,12,FALSE)*$L$14),2)</f>
        <v>0</v>
      </c>
      <c r="H501" s="22">
        <f t="shared" si="10"/>
        <v>0</v>
      </c>
      <c r="I501" s="14"/>
    </row>
    <row r="502" spans="1:9" ht="12.4" hidden="1" customHeight="1">
      <c r="A502" s="13"/>
      <c r="B502" s="1"/>
      <c r="C502" s="37"/>
      <c r="D502" s="138"/>
      <c r="E502" s="139"/>
      <c r="F502" s="43" t="str">
        <f>VLOOKUP(C502,'[2]Acha Air Sales Price List'!$B$1:$D$65536,3,FALSE)</f>
        <v>first line keep open</v>
      </c>
      <c r="G502" s="21">
        <f>ROUND(IF(ISBLANK(C502),0,VLOOKUP(C502,'[2]Acha Air Sales Price List'!$B$1:$X$65536,12,FALSE)*$L$14),2)</f>
        <v>0</v>
      </c>
      <c r="H502" s="22">
        <f>ROUND(IF(ISNUMBER(B502), G502*B502, 0),5)</f>
        <v>0</v>
      </c>
      <c r="I502" s="14"/>
    </row>
    <row r="503" spans="1:9" ht="12" hidden="1" customHeight="1">
      <c r="A503" s="13"/>
      <c r="B503" s="1"/>
      <c r="C503" s="36"/>
      <c r="D503" s="138"/>
      <c r="E503" s="139"/>
      <c r="F503" s="43" t="str">
        <f>VLOOKUP(C503,'[2]Acha Air Sales Price List'!$B$1:$D$65536,3,FALSE)</f>
        <v>first line keep open</v>
      </c>
      <c r="G503" s="21">
        <f>ROUND(IF(ISBLANK(C503),0,VLOOKUP(C503,'[2]Acha Air Sales Price List'!$B$1:$X$65536,12,FALSE)*$L$14),2)</f>
        <v>0</v>
      </c>
      <c r="H503" s="22">
        <f t="shared" ref="H503:H519" si="11">ROUND(IF(ISNUMBER(B503), G503*B503, 0),5)</f>
        <v>0</v>
      </c>
      <c r="I503" s="14"/>
    </row>
    <row r="504" spans="1:9" ht="12.4" hidden="1" customHeight="1">
      <c r="A504" s="13"/>
      <c r="B504" s="1"/>
      <c r="C504" s="36"/>
      <c r="D504" s="138"/>
      <c r="E504" s="139"/>
      <c r="F504" s="43" t="str">
        <f>VLOOKUP(C504,'[2]Acha Air Sales Price List'!$B$1:$D$65536,3,FALSE)</f>
        <v>first line keep open</v>
      </c>
      <c r="G504" s="21">
        <f>ROUND(IF(ISBLANK(C504),0,VLOOKUP(C504,'[2]Acha Air Sales Price List'!$B$1:$X$65536,12,FALSE)*$L$14),2)</f>
        <v>0</v>
      </c>
      <c r="H504" s="22">
        <f t="shared" si="11"/>
        <v>0</v>
      </c>
      <c r="I504" s="14"/>
    </row>
    <row r="505" spans="1:9" ht="12.4" hidden="1" customHeight="1">
      <c r="A505" s="13"/>
      <c r="B505" s="1"/>
      <c r="C505" s="36"/>
      <c r="D505" s="138"/>
      <c r="E505" s="139"/>
      <c r="F505" s="43" t="str">
        <f>VLOOKUP(C505,'[2]Acha Air Sales Price List'!$B$1:$D$65536,3,FALSE)</f>
        <v>first line keep open</v>
      </c>
      <c r="G505" s="21">
        <f>ROUND(IF(ISBLANK(C505),0,VLOOKUP(C505,'[2]Acha Air Sales Price List'!$B$1:$X$65536,12,FALSE)*$L$14),2)</f>
        <v>0</v>
      </c>
      <c r="H505" s="22">
        <f t="shared" si="11"/>
        <v>0</v>
      </c>
      <c r="I505" s="14"/>
    </row>
    <row r="506" spans="1:9" ht="12.4" hidden="1" customHeight="1">
      <c r="A506" s="13"/>
      <c r="B506" s="1"/>
      <c r="C506" s="36"/>
      <c r="D506" s="138"/>
      <c r="E506" s="139"/>
      <c r="F506" s="43" t="str">
        <f>VLOOKUP(C506,'[2]Acha Air Sales Price List'!$B$1:$D$65536,3,FALSE)</f>
        <v>first line keep open</v>
      </c>
      <c r="G506" s="21">
        <f>ROUND(IF(ISBLANK(C506),0,VLOOKUP(C506,'[2]Acha Air Sales Price List'!$B$1:$X$65536,12,FALSE)*$L$14),2)</f>
        <v>0</v>
      </c>
      <c r="H506" s="22">
        <f t="shared" si="11"/>
        <v>0</v>
      </c>
      <c r="I506" s="14"/>
    </row>
    <row r="507" spans="1:9" ht="12.4" hidden="1" customHeight="1">
      <c r="A507" s="13"/>
      <c r="B507" s="1"/>
      <c r="C507" s="36"/>
      <c r="D507" s="138"/>
      <c r="E507" s="139"/>
      <c r="F507" s="43" t="str">
        <f>VLOOKUP(C507,'[2]Acha Air Sales Price List'!$B$1:$D$65536,3,FALSE)</f>
        <v>first line keep open</v>
      </c>
      <c r="G507" s="21">
        <f>ROUND(IF(ISBLANK(C507),0,VLOOKUP(C507,'[2]Acha Air Sales Price List'!$B$1:$X$65536,12,FALSE)*$L$14),2)</f>
        <v>0</v>
      </c>
      <c r="H507" s="22">
        <f t="shared" si="11"/>
        <v>0</v>
      </c>
      <c r="I507" s="14"/>
    </row>
    <row r="508" spans="1:9" ht="12.4" hidden="1" customHeight="1">
      <c r="A508" s="13"/>
      <c r="B508" s="1"/>
      <c r="C508" s="36"/>
      <c r="D508" s="138"/>
      <c r="E508" s="139"/>
      <c r="F508" s="43" t="str">
        <f>VLOOKUP(C508,'[2]Acha Air Sales Price List'!$B$1:$D$65536,3,FALSE)</f>
        <v>first line keep open</v>
      </c>
      <c r="G508" s="21">
        <f>ROUND(IF(ISBLANK(C508),0,VLOOKUP(C508,'[2]Acha Air Sales Price List'!$B$1:$X$65536,12,FALSE)*$L$14),2)</f>
        <v>0</v>
      </c>
      <c r="H508" s="22">
        <f t="shared" si="11"/>
        <v>0</v>
      </c>
      <c r="I508" s="14"/>
    </row>
    <row r="509" spans="1:9" ht="12.4" hidden="1" customHeight="1">
      <c r="A509" s="13"/>
      <c r="B509" s="1"/>
      <c r="C509" s="36"/>
      <c r="D509" s="138"/>
      <c r="E509" s="139"/>
      <c r="F509" s="43" t="str">
        <f>VLOOKUP(C509,'[2]Acha Air Sales Price List'!$B$1:$D$65536,3,FALSE)</f>
        <v>first line keep open</v>
      </c>
      <c r="G509" s="21">
        <f>ROUND(IF(ISBLANK(C509),0,VLOOKUP(C509,'[2]Acha Air Sales Price List'!$B$1:$X$65536,12,FALSE)*$L$14),2)</f>
        <v>0</v>
      </c>
      <c r="H509" s="22">
        <f t="shared" si="11"/>
        <v>0</v>
      </c>
      <c r="I509" s="14"/>
    </row>
    <row r="510" spans="1:9" ht="12.4" hidden="1" customHeight="1">
      <c r="A510" s="13"/>
      <c r="B510" s="1"/>
      <c r="C510" s="36"/>
      <c r="D510" s="138"/>
      <c r="E510" s="139"/>
      <c r="F510" s="43" t="str">
        <f>VLOOKUP(C510,'[2]Acha Air Sales Price List'!$B$1:$D$65536,3,FALSE)</f>
        <v>first line keep open</v>
      </c>
      <c r="G510" s="21">
        <f>ROUND(IF(ISBLANK(C510),0,VLOOKUP(C510,'[2]Acha Air Sales Price List'!$B$1:$X$65536,12,FALSE)*$L$14),2)</f>
        <v>0</v>
      </c>
      <c r="H510" s="22">
        <f t="shared" si="11"/>
        <v>0</v>
      </c>
      <c r="I510" s="14"/>
    </row>
    <row r="511" spans="1:9" ht="12.4" hidden="1" customHeight="1">
      <c r="A511" s="13"/>
      <c r="B511" s="1"/>
      <c r="C511" s="36"/>
      <c r="D511" s="138"/>
      <c r="E511" s="139"/>
      <c r="F511" s="43" t="str">
        <f>VLOOKUP(C511,'[2]Acha Air Sales Price List'!$B$1:$D$65536,3,FALSE)</f>
        <v>first line keep open</v>
      </c>
      <c r="G511" s="21">
        <f>ROUND(IF(ISBLANK(C511),0,VLOOKUP(C511,'[2]Acha Air Sales Price List'!$B$1:$X$65536,12,FALSE)*$L$14),2)</f>
        <v>0</v>
      </c>
      <c r="H511" s="22">
        <f t="shared" si="11"/>
        <v>0</v>
      </c>
      <c r="I511" s="14"/>
    </row>
    <row r="512" spans="1:9" ht="12.4" hidden="1" customHeight="1">
      <c r="A512" s="13"/>
      <c r="B512" s="1"/>
      <c r="C512" s="36"/>
      <c r="D512" s="138"/>
      <c r="E512" s="139"/>
      <c r="F512" s="43" t="str">
        <f>VLOOKUP(C512,'[2]Acha Air Sales Price List'!$B$1:$D$65536,3,FALSE)</f>
        <v>first line keep open</v>
      </c>
      <c r="G512" s="21">
        <f>ROUND(IF(ISBLANK(C512),0,VLOOKUP(C512,'[2]Acha Air Sales Price List'!$B$1:$X$65536,12,FALSE)*$L$14),2)</f>
        <v>0</v>
      </c>
      <c r="H512" s="22">
        <f t="shared" si="11"/>
        <v>0</v>
      </c>
      <c r="I512" s="14"/>
    </row>
    <row r="513" spans="1:9" ht="12.4" hidden="1" customHeight="1">
      <c r="A513" s="13"/>
      <c r="B513" s="1"/>
      <c r="C513" s="36"/>
      <c r="D513" s="138"/>
      <c r="E513" s="139"/>
      <c r="F513" s="43" t="str">
        <f>VLOOKUP(C513,'[2]Acha Air Sales Price List'!$B$1:$D$65536,3,FALSE)</f>
        <v>first line keep open</v>
      </c>
      <c r="G513" s="21">
        <f>ROUND(IF(ISBLANK(C513),0,VLOOKUP(C513,'[2]Acha Air Sales Price List'!$B$1:$X$65536,12,FALSE)*$L$14),2)</f>
        <v>0</v>
      </c>
      <c r="H513" s="22">
        <f t="shared" si="11"/>
        <v>0</v>
      </c>
      <c r="I513" s="14"/>
    </row>
    <row r="514" spans="1:9" ht="12.4" hidden="1" customHeight="1">
      <c r="A514" s="13"/>
      <c r="B514" s="1"/>
      <c r="C514" s="36"/>
      <c r="D514" s="138"/>
      <c r="E514" s="139"/>
      <c r="F514" s="43" t="str">
        <f>VLOOKUP(C514,'[2]Acha Air Sales Price List'!$B$1:$D$65536,3,FALSE)</f>
        <v>first line keep open</v>
      </c>
      <c r="G514" s="21">
        <f>ROUND(IF(ISBLANK(C514),0,VLOOKUP(C514,'[2]Acha Air Sales Price List'!$B$1:$X$65536,12,FALSE)*$L$14),2)</f>
        <v>0</v>
      </c>
      <c r="H514" s="22">
        <f t="shared" si="11"/>
        <v>0</v>
      </c>
      <c r="I514" s="14"/>
    </row>
    <row r="515" spans="1:9" ht="12.4" hidden="1" customHeight="1">
      <c r="A515" s="13"/>
      <c r="B515" s="1"/>
      <c r="C515" s="36"/>
      <c r="D515" s="138"/>
      <c r="E515" s="139"/>
      <c r="F515" s="43" t="str">
        <f>VLOOKUP(C515,'[2]Acha Air Sales Price List'!$B$1:$D$65536,3,FALSE)</f>
        <v>first line keep open</v>
      </c>
      <c r="G515" s="21">
        <f>ROUND(IF(ISBLANK(C515),0,VLOOKUP(C515,'[2]Acha Air Sales Price List'!$B$1:$X$65536,12,FALSE)*$L$14),2)</f>
        <v>0</v>
      </c>
      <c r="H515" s="22">
        <f t="shared" si="11"/>
        <v>0</v>
      </c>
      <c r="I515" s="14"/>
    </row>
    <row r="516" spans="1:9" ht="12.4" hidden="1" customHeight="1">
      <c r="A516" s="13"/>
      <c r="B516" s="1"/>
      <c r="C516" s="36"/>
      <c r="D516" s="138"/>
      <c r="E516" s="139"/>
      <c r="F516" s="43" t="str">
        <f>VLOOKUP(C516,'[2]Acha Air Sales Price List'!$B$1:$D$65536,3,FALSE)</f>
        <v>first line keep open</v>
      </c>
      <c r="G516" s="21">
        <f>ROUND(IF(ISBLANK(C516),0,VLOOKUP(C516,'[2]Acha Air Sales Price List'!$B$1:$X$65536,12,FALSE)*$L$14),2)</f>
        <v>0</v>
      </c>
      <c r="H516" s="22">
        <f t="shared" si="11"/>
        <v>0</v>
      </c>
      <c r="I516" s="14"/>
    </row>
    <row r="517" spans="1:9" ht="12.4" hidden="1" customHeight="1">
      <c r="A517" s="13"/>
      <c r="B517" s="1"/>
      <c r="C517" s="36"/>
      <c r="D517" s="138"/>
      <c r="E517" s="139"/>
      <c r="F517" s="43" t="str">
        <f>VLOOKUP(C517,'[2]Acha Air Sales Price List'!$B$1:$D$65536,3,FALSE)</f>
        <v>first line keep open</v>
      </c>
      <c r="G517" s="21">
        <f>ROUND(IF(ISBLANK(C517),0,VLOOKUP(C517,'[2]Acha Air Sales Price List'!$B$1:$X$65536,12,FALSE)*$L$14),2)</f>
        <v>0</v>
      </c>
      <c r="H517" s="22">
        <f t="shared" si="11"/>
        <v>0</v>
      </c>
      <c r="I517" s="14"/>
    </row>
    <row r="518" spans="1:9" ht="12.4" hidden="1" customHeight="1">
      <c r="A518" s="13"/>
      <c r="B518" s="1"/>
      <c r="C518" s="37"/>
      <c r="D518" s="138"/>
      <c r="E518" s="139"/>
      <c r="F518" s="43" t="str">
        <f>VLOOKUP(C518,'[2]Acha Air Sales Price List'!$B$1:$D$65536,3,FALSE)</f>
        <v>first line keep open</v>
      </c>
      <c r="G518" s="21">
        <f>ROUND(IF(ISBLANK(C518),0,VLOOKUP(C518,'[2]Acha Air Sales Price List'!$B$1:$X$65536,12,FALSE)*$L$14),2)</f>
        <v>0</v>
      </c>
      <c r="H518" s="22">
        <f t="shared" si="11"/>
        <v>0</v>
      </c>
      <c r="I518" s="14"/>
    </row>
    <row r="519" spans="1:9" ht="12.4" hidden="1" customHeight="1">
      <c r="A519" s="13"/>
      <c r="B519" s="1"/>
      <c r="C519" s="37"/>
      <c r="D519" s="138"/>
      <c r="E519" s="139"/>
      <c r="F519" s="43" t="str">
        <f>VLOOKUP(C519,'[2]Acha Air Sales Price List'!$B$1:$D$65536,3,FALSE)</f>
        <v>first line keep open</v>
      </c>
      <c r="G519" s="21">
        <f>ROUND(IF(ISBLANK(C519),0,VLOOKUP(C519,'[2]Acha Air Sales Price List'!$B$1:$X$65536,12,FALSE)*$L$14),2)</f>
        <v>0</v>
      </c>
      <c r="H519" s="22">
        <f t="shared" si="11"/>
        <v>0</v>
      </c>
      <c r="I519" s="14"/>
    </row>
    <row r="520" spans="1:9" ht="12.4" hidden="1" customHeight="1">
      <c r="A520" s="13"/>
      <c r="B520" s="1"/>
      <c r="C520" s="36"/>
      <c r="D520" s="138"/>
      <c r="E520" s="139"/>
      <c r="F520" s="43" t="str">
        <f>VLOOKUP(C520,'[2]Acha Air Sales Price List'!$B$1:$D$65536,3,FALSE)</f>
        <v>first line keep open</v>
      </c>
      <c r="G520" s="21">
        <f>ROUND(IF(ISBLANK(C520),0,VLOOKUP(C520,'[2]Acha Air Sales Price List'!$B$1:$X$65536,12,FALSE)*$L$14),2)</f>
        <v>0</v>
      </c>
      <c r="H520" s="22">
        <f>ROUND(IF(ISNUMBER(B520), G520*B520, 0),5)</f>
        <v>0</v>
      </c>
      <c r="I520" s="14"/>
    </row>
    <row r="521" spans="1:9" ht="12.4" hidden="1" customHeight="1">
      <c r="A521" s="13"/>
      <c r="B521" s="1"/>
      <c r="C521" s="36"/>
      <c r="D521" s="138"/>
      <c r="E521" s="139"/>
      <c r="F521" s="43" t="str">
        <f>VLOOKUP(C521,'[2]Acha Air Sales Price List'!$B$1:$D$65536,3,FALSE)</f>
        <v>first line keep open</v>
      </c>
      <c r="G521" s="21">
        <f>ROUND(IF(ISBLANK(C521),0,VLOOKUP(C521,'[2]Acha Air Sales Price List'!$B$1:$X$65536,12,FALSE)*$L$14),2)</f>
        <v>0</v>
      </c>
      <c r="H521" s="22">
        <f t="shared" ref="H521:H558" si="12"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138"/>
      <c r="E522" s="139"/>
      <c r="F522" s="43" t="str">
        <f>VLOOKUP(C522,'[2]Acha Air Sales Price List'!$B$1:$D$65536,3,FALSE)</f>
        <v>first line keep open</v>
      </c>
      <c r="G522" s="21">
        <f>ROUND(IF(ISBLANK(C522),0,VLOOKUP(C522,'[2]Acha Air Sales Price List'!$B$1:$X$65536,12,FALSE)*$L$14),2)</f>
        <v>0</v>
      </c>
      <c r="H522" s="22">
        <f t="shared" si="12"/>
        <v>0</v>
      </c>
      <c r="I522" s="14"/>
    </row>
    <row r="523" spans="1:9" ht="12.4" hidden="1" customHeight="1">
      <c r="A523" s="13"/>
      <c r="B523" s="1"/>
      <c r="C523" s="36"/>
      <c r="D523" s="138"/>
      <c r="E523" s="139"/>
      <c r="F523" s="43" t="str">
        <f>VLOOKUP(C523,'[2]Acha Air Sales Price List'!$B$1:$D$65536,3,FALSE)</f>
        <v>first line keep open</v>
      </c>
      <c r="G523" s="21">
        <f>ROUND(IF(ISBLANK(C523),0,VLOOKUP(C523,'[2]Acha Air Sales Price List'!$B$1:$X$65536,12,FALSE)*$L$14),2)</f>
        <v>0</v>
      </c>
      <c r="H523" s="22">
        <f t="shared" si="12"/>
        <v>0</v>
      </c>
      <c r="I523" s="14"/>
    </row>
    <row r="524" spans="1:9" ht="12.4" hidden="1" customHeight="1">
      <c r="A524" s="13"/>
      <c r="B524" s="1"/>
      <c r="C524" s="36"/>
      <c r="D524" s="138"/>
      <c r="E524" s="139"/>
      <c r="F524" s="43" t="str">
        <f>VLOOKUP(C524,'[2]Acha Air Sales Price List'!$B$1:$D$65536,3,FALSE)</f>
        <v>first line keep open</v>
      </c>
      <c r="G524" s="21">
        <f>ROUND(IF(ISBLANK(C524),0,VLOOKUP(C524,'[2]Acha Air Sales Price List'!$B$1:$X$65536,12,FALSE)*$L$14),2)</f>
        <v>0</v>
      </c>
      <c r="H524" s="22">
        <f t="shared" si="12"/>
        <v>0</v>
      </c>
      <c r="I524" s="14"/>
    </row>
    <row r="525" spans="1:9" ht="12.4" hidden="1" customHeight="1">
      <c r="A525" s="13"/>
      <c r="B525" s="1"/>
      <c r="C525" s="36"/>
      <c r="D525" s="138"/>
      <c r="E525" s="139"/>
      <c r="F525" s="43" t="str">
        <f>VLOOKUP(C525,'[2]Acha Air Sales Price List'!$B$1:$D$65536,3,FALSE)</f>
        <v>first line keep open</v>
      </c>
      <c r="G525" s="21">
        <f>ROUND(IF(ISBLANK(C525),0,VLOOKUP(C525,'[2]Acha Air Sales Price List'!$B$1:$X$65536,12,FALSE)*$L$14),2)</f>
        <v>0</v>
      </c>
      <c r="H525" s="22">
        <f t="shared" si="12"/>
        <v>0</v>
      </c>
      <c r="I525" s="14"/>
    </row>
    <row r="526" spans="1:9" ht="12.4" hidden="1" customHeight="1">
      <c r="A526" s="13"/>
      <c r="B526" s="1"/>
      <c r="C526" s="36"/>
      <c r="D526" s="138"/>
      <c r="E526" s="139"/>
      <c r="F526" s="43" t="str">
        <f>VLOOKUP(C526,'[2]Acha Air Sales Price List'!$B$1:$D$65536,3,FALSE)</f>
        <v>first line keep open</v>
      </c>
      <c r="G526" s="21">
        <f>ROUND(IF(ISBLANK(C526),0,VLOOKUP(C526,'[2]Acha Air Sales Price List'!$B$1:$X$65536,12,FALSE)*$L$14),2)</f>
        <v>0</v>
      </c>
      <c r="H526" s="22">
        <f t="shared" si="12"/>
        <v>0</v>
      </c>
      <c r="I526" s="14"/>
    </row>
    <row r="527" spans="1:9" ht="12.4" hidden="1" customHeight="1">
      <c r="A527" s="13"/>
      <c r="B527" s="1"/>
      <c r="C527" s="36"/>
      <c r="D527" s="138"/>
      <c r="E527" s="139"/>
      <c r="F527" s="43" t="str">
        <f>VLOOKUP(C527,'[2]Acha Air Sales Price List'!$B$1:$D$65536,3,FALSE)</f>
        <v>first line keep open</v>
      </c>
      <c r="G527" s="21">
        <f>ROUND(IF(ISBLANK(C527),0,VLOOKUP(C527,'[2]Acha Air Sales Price List'!$B$1:$X$65536,12,FALSE)*$L$14),2)</f>
        <v>0</v>
      </c>
      <c r="H527" s="22">
        <f t="shared" si="12"/>
        <v>0</v>
      </c>
      <c r="I527" s="14"/>
    </row>
    <row r="528" spans="1:9" ht="12.4" hidden="1" customHeight="1">
      <c r="A528" s="13"/>
      <c r="B528" s="1"/>
      <c r="C528" s="36"/>
      <c r="D528" s="138"/>
      <c r="E528" s="139"/>
      <c r="F528" s="43" t="str">
        <f>VLOOKUP(C528,'[2]Acha Air Sales Price List'!$B$1:$D$65536,3,FALSE)</f>
        <v>first line keep open</v>
      </c>
      <c r="G528" s="21">
        <f>ROUND(IF(ISBLANK(C528),0,VLOOKUP(C528,'[2]Acha Air Sales Price List'!$B$1:$X$65536,12,FALSE)*$L$14),2)</f>
        <v>0</v>
      </c>
      <c r="H528" s="22">
        <f t="shared" si="12"/>
        <v>0</v>
      </c>
      <c r="I528" s="14"/>
    </row>
    <row r="529" spans="1:9" ht="12.4" hidden="1" customHeight="1">
      <c r="A529" s="13"/>
      <c r="B529" s="1"/>
      <c r="C529" s="36"/>
      <c r="D529" s="138"/>
      <c r="E529" s="139"/>
      <c r="F529" s="43" t="str">
        <f>VLOOKUP(C529,'[2]Acha Air Sales Price List'!$B$1:$D$65536,3,FALSE)</f>
        <v>first line keep open</v>
      </c>
      <c r="G529" s="21">
        <f>ROUND(IF(ISBLANK(C529),0,VLOOKUP(C529,'[2]Acha Air Sales Price List'!$B$1:$X$65536,12,FALSE)*$L$14),2)</f>
        <v>0</v>
      </c>
      <c r="H529" s="22">
        <f t="shared" si="12"/>
        <v>0</v>
      </c>
      <c r="I529" s="14"/>
    </row>
    <row r="530" spans="1:9" ht="12.4" hidden="1" customHeight="1">
      <c r="A530" s="13"/>
      <c r="B530" s="1"/>
      <c r="C530" s="36"/>
      <c r="D530" s="138"/>
      <c r="E530" s="139"/>
      <c r="F530" s="43" t="str">
        <f>VLOOKUP(C530,'[2]Acha Air Sales Price List'!$B$1:$D$65536,3,FALSE)</f>
        <v>first line keep open</v>
      </c>
      <c r="G530" s="21">
        <f>ROUND(IF(ISBLANK(C530),0,VLOOKUP(C530,'[2]Acha Air Sales Price List'!$B$1:$X$65536,12,FALSE)*$L$14),2)</f>
        <v>0</v>
      </c>
      <c r="H530" s="22">
        <f t="shared" si="12"/>
        <v>0</v>
      </c>
      <c r="I530" s="14"/>
    </row>
    <row r="531" spans="1:9" ht="12.4" hidden="1" customHeight="1">
      <c r="A531" s="13"/>
      <c r="B531" s="1"/>
      <c r="C531" s="37"/>
      <c r="D531" s="138"/>
      <c r="E531" s="139"/>
      <c r="F531" s="43" t="str">
        <f>VLOOKUP(C531,'[2]Acha Air Sales Price List'!$B$1:$D$65536,3,FALSE)</f>
        <v>first line keep open</v>
      </c>
      <c r="G531" s="21">
        <f>ROUND(IF(ISBLANK(C531),0,VLOOKUP(C531,'[2]Acha Air Sales Price List'!$B$1:$X$65536,12,FALSE)*$L$14),2)</f>
        <v>0</v>
      </c>
      <c r="H531" s="22">
        <f t="shared" si="12"/>
        <v>0</v>
      </c>
      <c r="I531" s="14"/>
    </row>
    <row r="532" spans="1:9" ht="12" hidden="1" customHeight="1">
      <c r="A532" s="13"/>
      <c r="B532" s="1"/>
      <c r="C532" s="36"/>
      <c r="D532" s="138"/>
      <c r="E532" s="139"/>
      <c r="F532" s="43" t="str">
        <f>VLOOKUP(C532,'[2]Acha Air Sales Price List'!$B$1:$D$65536,3,FALSE)</f>
        <v>first line keep open</v>
      </c>
      <c r="G532" s="21">
        <f>ROUND(IF(ISBLANK(C532),0,VLOOKUP(C532,'[2]Acha Air Sales Price List'!$B$1:$X$65536,12,FALSE)*$L$14),2)</f>
        <v>0</v>
      </c>
      <c r="H532" s="22">
        <f t="shared" si="12"/>
        <v>0</v>
      </c>
      <c r="I532" s="14"/>
    </row>
    <row r="533" spans="1:9" ht="12.4" hidden="1" customHeight="1">
      <c r="A533" s="13"/>
      <c r="B533" s="1"/>
      <c r="C533" s="36"/>
      <c r="D533" s="138"/>
      <c r="E533" s="139"/>
      <c r="F533" s="43" t="str">
        <f>VLOOKUP(C533,'[2]Acha Air Sales Price List'!$B$1:$D$65536,3,FALSE)</f>
        <v>first line keep open</v>
      </c>
      <c r="G533" s="21">
        <f>ROUND(IF(ISBLANK(C533),0,VLOOKUP(C533,'[2]Acha Air Sales Price List'!$B$1:$X$65536,12,FALSE)*$L$14),2)</f>
        <v>0</v>
      </c>
      <c r="H533" s="22">
        <f t="shared" si="12"/>
        <v>0</v>
      </c>
      <c r="I533" s="14"/>
    </row>
    <row r="534" spans="1:9" ht="12.4" hidden="1" customHeight="1">
      <c r="A534" s="13"/>
      <c r="B534" s="1"/>
      <c r="C534" s="36"/>
      <c r="D534" s="138"/>
      <c r="E534" s="139"/>
      <c r="F534" s="43" t="str">
        <f>VLOOKUP(C534,'[2]Acha Air Sales Price List'!$B$1:$D$65536,3,FALSE)</f>
        <v>first line keep open</v>
      </c>
      <c r="G534" s="21">
        <f>ROUND(IF(ISBLANK(C534),0,VLOOKUP(C534,'[2]Acha Air Sales Price List'!$B$1:$X$65536,12,FALSE)*$L$14),2)</f>
        <v>0</v>
      </c>
      <c r="H534" s="22">
        <f t="shared" si="12"/>
        <v>0</v>
      </c>
      <c r="I534" s="14"/>
    </row>
    <row r="535" spans="1:9" ht="12.4" hidden="1" customHeight="1">
      <c r="A535" s="13"/>
      <c r="B535" s="1"/>
      <c r="C535" s="36"/>
      <c r="D535" s="138"/>
      <c r="E535" s="139"/>
      <c r="F535" s="43" t="str">
        <f>VLOOKUP(C535,'[2]Acha Air Sales Price List'!$B$1:$D$65536,3,FALSE)</f>
        <v>first line keep open</v>
      </c>
      <c r="G535" s="21">
        <f>ROUND(IF(ISBLANK(C535),0,VLOOKUP(C535,'[2]Acha Air Sales Price List'!$B$1:$X$65536,12,FALSE)*$L$14),2)</f>
        <v>0</v>
      </c>
      <c r="H535" s="22">
        <f t="shared" si="12"/>
        <v>0</v>
      </c>
      <c r="I535" s="14"/>
    </row>
    <row r="536" spans="1:9" ht="12.4" hidden="1" customHeight="1">
      <c r="A536" s="13"/>
      <c r="B536" s="1"/>
      <c r="C536" s="36"/>
      <c r="D536" s="138"/>
      <c r="E536" s="139"/>
      <c r="F536" s="43" t="str">
        <f>VLOOKUP(C536,'[2]Acha Air Sales Price List'!$B$1:$D$65536,3,FALSE)</f>
        <v>first line keep open</v>
      </c>
      <c r="G536" s="21">
        <f>ROUND(IF(ISBLANK(C536),0,VLOOKUP(C536,'[2]Acha Air Sales Price List'!$B$1:$X$65536,12,FALSE)*$L$14),2)</f>
        <v>0</v>
      </c>
      <c r="H536" s="22">
        <f t="shared" si="12"/>
        <v>0</v>
      </c>
      <c r="I536" s="14"/>
    </row>
    <row r="537" spans="1:9" ht="12.4" hidden="1" customHeight="1">
      <c r="A537" s="13"/>
      <c r="B537" s="1"/>
      <c r="C537" s="36"/>
      <c r="D537" s="138"/>
      <c r="E537" s="139"/>
      <c r="F537" s="43" t="str">
        <f>VLOOKUP(C537,'[2]Acha Air Sales Price List'!$B$1:$D$65536,3,FALSE)</f>
        <v>first line keep open</v>
      </c>
      <c r="G537" s="21">
        <f>ROUND(IF(ISBLANK(C537),0,VLOOKUP(C537,'[2]Acha Air Sales Price List'!$B$1:$X$65536,12,FALSE)*$L$14),2)</f>
        <v>0</v>
      </c>
      <c r="H537" s="22">
        <f t="shared" si="12"/>
        <v>0</v>
      </c>
      <c r="I537" s="14"/>
    </row>
    <row r="538" spans="1:9" ht="12.4" hidden="1" customHeight="1">
      <c r="A538" s="13"/>
      <c r="B538" s="1"/>
      <c r="C538" s="36"/>
      <c r="D538" s="138"/>
      <c r="E538" s="139"/>
      <c r="F538" s="43" t="str">
        <f>VLOOKUP(C538,'[2]Acha Air Sales Price List'!$B$1:$D$65536,3,FALSE)</f>
        <v>first line keep open</v>
      </c>
      <c r="G538" s="21">
        <f>ROUND(IF(ISBLANK(C538),0,VLOOKUP(C538,'[2]Acha Air Sales Price List'!$B$1:$X$65536,12,FALSE)*$L$14),2)</f>
        <v>0</v>
      </c>
      <c r="H538" s="22">
        <f t="shared" si="12"/>
        <v>0</v>
      </c>
      <c r="I538" s="14"/>
    </row>
    <row r="539" spans="1:9" ht="12.4" hidden="1" customHeight="1">
      <c r="A539" s="13"/>
      <c r="B539" s="1"/>
      <c r="C539" s="36"/>
      <c r="D539" s="138"/>
      <c r="E539" s="139"/>
      <c r="F539" s="43" t="str">
        <f>VLOOKUP(C539,'[2]Acha Air Sales Price List'!$B$1:$D$65536,3,FALSE)</f>
        <v>first line keep open</v>
      </c>
      <c r="G539" s="21">
        <f>ROUND(IF(ISBLANK(C539),0,VLOOKUP(C539,'[2]Acha Air Sales Price List'!$B$1:$X$65536,12,FALSE)*$L$14),2)</f>
        <v>0</v>
      </c>
      <c r="H539" s="22">
        <f t="shared" si="12"/>
        <v>0</v>
      </c>
      <c r="I539" s="14"/>
    </row>
    <row r="540" spans="1:9" ht="12.4" hidden="1" customHeight="1">
      <c r="A540" s="13"/>
      <c r="B540" s="1"/>
      <c r="C540" s="36"/>
      <c r="D540" s="138"/>
      <c r="E540" s="139"/>
      <c r="F540" s="43" t="str">
        <f>VLOOKUP(C540,'[2]Acha Air Sales Price List'!$B$1:$D$65536,3,FALSE)</f>
        <v>first line keep open</v>
      </c>
      <c r="G540" s="21">
        <f>ROUND(IF(ISBLANK(C540),0,VLOOKUP(C540,'[2]Acha Air Sales Price List'!$B$1:$X$65536,12,FALSE)*$L$14),2)</f>
        <v>0</v>
      </c>
      <c r="H540" s="22">
        <f t="shared" si="12"/>
        <v>0</v>
      </c>
      <c r="I540" s="14"/>
    </row>
    <row r="541" spans="1:9" ht="12.4" hidden="1" customHeight="1">
      <c r="A541" s="13"/>
      <c r="B541" s="1"/>
      <c r="C541" s="36"/>
      <c r="D541" s="138"/>
      <c r="E541" s="139"/>
      <c r="F541" s="43" t="str">
        <f>VLOOKUP(C541,'[2]Acha Air Sales Price List'!$B$1:$D$65536,3,FALSE)</f>
        <v>first line keep open</v>
      </c>
      <c r="G541" s="21">
        <f>ROUND(IF(ISBLANK(C541),0,VLOOKUP(C541,'[2]Acha Air Sales Price List'!$B$1:$X$65536,12,FALSE)*$L$14),2)</f>
        <v>0</v>
      </c>
      <c r="H541" s="22">
        <f t="shared" si="12"/>
        <v>0</v>
      </c>
      <c r="I541" s="14"/>
    </row>
    <row r="542" spans="1:9" ht="12.4" hidden="1" customHeight="1">
      <c r="A542" s="13"/>
      <c r="B542" s="1"/>
      <c r="C542" s="36"/>
      <c r="D542" s="138"/>
      <c r="E542" s="139"/>
      <c r="F542" s="43" t="str">
        <f>VLOOKUP(C542,'[2]Acha Air Sales Price List'!$B$1:$D$65536,3,FALSE)</f>
        <v>first line keep open</v>
      </c>
      <c r="G542" s="21">
        <f>ROUND(IF(ISBLANK(C542),0,VLOOKUP(C542,'[2]Acha Air Sales Price List'!$B$1:$X$65536,12,FALSE)*$L$14),2)</f>
        <v>0</v>
      </c>
      <c r="H542" s="22">
        <f t="shared" si="12"/>
        <v>0</v>
      </c>
      <c r="I542" s="14"/>
    </row>
    <row r="543" spans="1:9" ht="12.4" hidden="1" customHeight="1">
      <c r="A543" s="13"/>
      <c r="B543" s="1"/>
      <c r="C543" s="36"/>
      <c r="D543" s="138"/>
      <c r="E543" s="139"/>
      <c r="F543" s="43" t="str">
        <f>VLOOKUP(C543,'[2]Acha Air Sales Price List'!$B$1:$D$65536,3,FALSE)</f>
        <v>first line keep open</v>
      </c>
      <c r="G543" s="21">
        <f>ROUND(IF(ISBLANK(C543),0,VLOOKUP(C543,'[2]Acha Air Sales Price List'!$B$1:$X$65536,12,FALSE)*$L$14),2)</f>
        <v>0</v>
      </c>
      <c r="H543" s="22">
        <f t="shared" si="12"/>
        <v>0</v>
      </c>
      <c r="I543" s="14"/>
    </row>
    <row r="544" spans="1:9" ht="12.4" hidden="1" customHeight="1">
      <c r="A544" s="13"/>
      <c r="B544" s="1"/>
      <c r="C544" s="36"/>
      <c r="D544" s="138"/>
      <c r="E544" s="139"/>
      <c r="F544" s="43" t="str">
        <f>VLOOKUP(C544,'[2]Acha Air Sales Price List'!$B$1:$D$65536,3,FALSE)</f>
        <v>first line keep open</v>
      </c>
      <c r="G544" s="21">
        <f>ROUND(IF(ISBLANK(C544),0,VLOOKUP(C544,'[2]Acha Air Sales Price List'!$B$1:$X$65536,12,FALSE)*$L$14),2)</f>
        <v>0</v>
      </c>
      <c r="H544" s="22">
        <f t="shared" si="12"/>
        <v>0</v>
      </c>
      <c r="I544" s="14"/>
    </row>
    <row r="545" spans="1:9" ht="12.4" hidden="1" customHeight="1">
      <c r="A545" s="13"/>
      <c r="B545" s="1"/>
      <c r="C545" s="36"/>
      <c r="D545" s="138"/>
      <c r="E545" s="139"/>
      <c r="F545" s="43" t="str">
        <f>VLOOKUP(C545,'[2]Acha Air Sales Price List'!$B$1:$D$65536,3,FALSE)</f>
        <v>first line keep open</v>
      </c>
      <c r="G545" s="21">
        <f>ROUND(IF(ISBLANK(C545),0,VLOOKUP(C545,'[2]Acha Air Sales Price List'!$B$1:$X$65536,12,FALSE)*$L$14),2)</f>
        <v>0</v>
      </c>
      <c r="H545" s="22">
        <f t="shared" si="12"/>
        <v>0</v>
      </c>
      <c r="I545" s="14"/>
    </row>
    <row r="546" spans="1:9" ht="12.4" hidden="1" customHeight="1">
      <c r="A546" s="13"/>
      <c r="B546" s="1"/>
      <c r="C546" s="36"/>
      <c r="D546" s="138"/>
      <c r="E546" s="139"/>
      <c r="F546" s="43" t="str">
        <f>VLOOKUP(C546,'[2]Acha Air Sales Price List'!$B$1:$D$65536,3,FALSE)</f>
        <v>first line keep open</v>
      </c>
      <c r="G546" s="21">
        <f>ROUND(IF(ISBLANK(C546),0,VLOOKUP(C546,'[2]Acha Air Sales Price List'!$B$1:$X$65536,12,FALSE)*$L$14),2)</f>
        <v>0</v>
      </c>
      <c r="H546" s="22">
        <f t="shared" si="12"/>
        <v>0</v>
      </c>
      <c r="I546" s="14"/>
    </row>
    <row r="547" spans="1:9" ht="12.4" hidden="1" customHeight="1">
      <c r="A547" s="13"/>
      <c r="B547" s="1"/>
      <c r="C547" s="36"/>
      <c r="D547" s="138"/>
      <c r="E547" s="139"/>
      <c r="F547" s="43" t="str">
        <f>VLOOKUP(C547,'[2]Acha Air Sales Price List'!$B$1:$D$65536,3,FALSE)</f>
        <v>first line keep open</v>
      </c>
      <c r="G547" s="21">
        <f>ROUND(IF(ISBLANK(C547),0,VLOOKUP(C547,'[2]Acha Air Sales Price List'!$B$1:$X$65536,12,FALSE)*$L$14),2)</f>
        <v>0</v>
      </c>
      <c r="H547" s="22">
        <f t="shared" si="12"/>
        <v>0</v>
      </c>
      <c r="I547" s="14"/>
    </row>
    <row r="548" spans="1:9" ht="12.4" hidden="1" customHeight="1">
      <c r="A548" s="13"/>
      <c r="B548" s="1"/>
      <c r="C548" s="36"/>
      <c r="D548" s="138"/>
      <c r="E548" s="139"/>
      <c r="F548" s="43" t="str">
        <f>VLOOKUP(C548,'[2]Acha Air Sales Price List'!$B$1:$D$65536,3,FALSE)</f>
        <v>first line keep open</v>
      </c>
      <c r="G548" s="21">
        <f>ROUND(IF(ISBLANK(C548),0,VLOOKUP(C548,'[2]Acha Air Sales Price List'!$B$1:$X$65536,12,FALSE)*$L$14),2)</f>
        <v>0</v>
      </c>
      <c r="H548" s="22">
        <f t="shared" si="12"/>
        <v>0</v>
      </c>
      <c r="I548" s="14"/>
    </row>
    <row r="549" spans="1:9" ht="12.4" hidden="1" customHeight="1">
      <c r="A549" s="13"/>
      <c r="B549" s="1"/>
      <c r="C549" s="36"/>
      <c r="D549" s="138"/>
      <c r="E549" s="139"/>
      <c r="F549" s="43" t="str">
        <f>VLOOKUP(C549,'[2]Acha Air Sales Price List'!$B$1:$D$65536,3,FALSE)</f>
        <v>first line keep open</v>
      </c>
      <c r="G549" s="21">
        <f>ROUND(IF(ISBLANK(C549),0,VLOOKUP(C549,'[2]Acha Air Sales Price List'!$B$1:$X$65536,12,FALSE)*$L$14),2)</f>
        <v>0</v>
      </c>
      <c r="H549" s="22">
        <f t="shared" si="12"/>
        <v>0</v>
      </c>
      <c r="I549" s="14"/>
    </row>
    <row r="550" spans="1:9" ht="12.4" hidden="1" customHeight="1">
      <c r="A550" s="13"/>
      <c r="B550" s="1"/>
      <c r="C550" s="36"/>
      <c r="D550" s="138"/>
      <c r="E550" s="139"/>
      <c r="F550" s="43" t="str">
        <f>VLOOKUP(C550,'[2]Acha Air Sales Price List'!$B$1:$D$65536,3,FALSE)</f>
        <v>first line keep open</v>
      </c>
      <c r="G550" s="21">
        <f>ROUND(IF(ISBLANK(C550),0,VLOOKUP(C550,'[2]Acha Air Sales Price List'!$B$1:$X$65536,12,FALSE)*$L$14),2)</f>
        <v>0</v>
      </c>
      <c r="H550" s="22">
        <f t="shared" si="12"/>
        <v>0</v>
      </c>
      <c r="I550" s="14"/>
    </row>
    <row r="551" spans="1:9" ht="12.4" hidden="1" customHeight="1">
      <c r="A551" s="13"/>
      <c r="B551" s="1"/>
      <c r="C551" s="36"/>
      <c r="D551" s="138"/>
      <c r="E551" s="139"/>
      <c r="F551" s="43" t="str">
        <f>VLOOKUP(C551,'[2]Acha Air Sales Price List'!$B$1:$D$65536,3,FALSE)</f>
        <v>first line keep open</v>
      </c>
      <c r="G551" s="21">
        <f>ROUND(IF(ISBLANK(C551),0,VLOOKUP(C551,'[2]Acha Air Sales Price List'!$B$1:$X$65536,12,FALSE)*$L$14),2)</f>
        <v>0</v>
      </c>
      <c r="H551" s="22">
        <f t="shared" si="12"/>
        <v>0</v>
      </c>
      <c r="I551" s="14"/>
    </row>
    <row r="552" spans="1:9" ht="12.4" hidden="1" customHeight="1">
      <c r="A552" s="13"/>
      <c r="B552" s="1"/>
      <c r="C552" s="36"/>
      <c r="D552" s="138"/>
      <c r="E552" s="139"/>
      <c r="F552" s="43" t="str">
        <f>VLOOKUP(C552,'[2]Acha Air Sales Price List'!$B$1:$D$65536,3,FALSE)</f>
        <v>first line keep open</v>
      </c>
      <c r="G552" s="21">
        <f>ROUND(IF(ISBLANK(C552),0,VLOOKUP(C552,'[2]Acha Air Sales Price List'!$B$1:$X$65536,12,FALSE)*$L$14),2)</f>
        <v>0</v>
      </c>
      <c r="H552" s="22">
        <f t="shared" si="12"/>
        <v>0</v>
      </c>
      <c r="I552" s="14"/>
    </row>
    <row r="553" spans="1:9" ht="12.4" hidden="1" customHeight="1">
      <c r="A553" s="13"/>
      <c r="B553" s="1"/>
      <c r="C553" s="36"/>
      <c r="D553" s="138"/>
      <c r="E553" s="139"/>
      <c r="F553" s="43" t="str">
        <f>VLOOKUP(C553,'[2]Acha Air Sales Price List'!$B$1:$D$65536,3,FALSE)</f>
        <v>first line keep open</v>
      </c>
      <c r="G553" s="21">
        <f>ROUND(IF(ISBLANK(C553),0,VLOOKUP(C553,'[2]Acha Air Sales Price List'!$B$1:$X$65536,12,FALSE)*$L$14),2)</f>
        <v>0</v>
      </c>
      <c r="H553" s="22">
        <f t="shared" si="12"/>
        <v>0</v>
      </c>
      <c r="I553" s="14"/>
    </row>
    <row r="554" spans="1:9" ht="12.4" hidden="1" customHeight="1">
      <c r="A554" s="13"/>
      <c r="B554" s="1"/>
      <c r="C554" s="36"/>
      <c r="D554" s="138"/>
      <c r="E554" s="139"/>
      <c r="F554" s="43" t="str">
        <f>VLOOKUP(C554,'[2]Acha Air Sales Price List'!$B$1:$D$65536,3,FALSE)</f>
        <v>first line keep open</v>
      </c>
      <c r="G554" s="21">
        <f>ROUND(IF(ISBLANK(C554),0,VLOOKUP(C554,'[2]Acha Air Sales Price List'!$B$1:$X$65536,12,FALSE)*$L$14),2)</f>
        <v>0</v>
      </c>
      <c r="H554" s="22">
        <f t="shared" si="12"/>
        <v>0</v>
      </c>
      <c r="I554" s="14"/>
    </row>
    <row r="555" spans="1:9" ht="12.4" hidden="1" customHeight="1">
      <c r="A555" s="13"/>
      <c r="B555" s="1"/>
      <c r="C555" s="36"/>
      <c r="D555" s="138"/>
      <c r="E555" s="139"/>
      <c r="F555" s="43" t="str">
        <f>VLOOKUP(C555,'[2]Acha Air Sales Price List'!$B$1:$D$65536,3,FALSE)</f>
        <v>first line keep open</v>
      </c>
      <c r="G555" s="21">
        <f>ROUND(IF(ISBLANK(C555),0,VLOOKUP(C555,'[2]Acha Air Sales Price List'!$B$1:$X$65536,12,FALSE)*$L$14),2)</f>
        <v>0</v>
      </c>
      <c r="H555" s="22">
        <f t="shared" si="12"/>
        <v>0</v>
      </c>
      <c r="I555" s="14"/>
    </row>
    <row r="556" spans="1:9" ht="12.4" hidden="1" customHeight="1">
      <c r="A556" s="13"/>
      <c r="B556" s="1"/>
      <c r="C556" s="36"/>
      <c r="D556" s="138"/>
      <c r="E556" s="139"/>
      <c r="F556" s="43" t="str">
        <f>VLOOKUP(C556,'[2]Acha Air Sales Price List'!$B$1:$D$65536,3,FALSE)</f>
        <v>first line keep open</v>
      </c>
      <c r="G556" s="21">
        <f>ROUND(IF(ISBLANK(C556),0,VLOOKUP(C556,'[2]Acha Air Sales Price List'!$B$1:$X$65536,12,FALSE)*$L$14),2)</f>
        <v>0</v>
      </c>
      <c r="H556" s="22">
        <f t="shared" si="12"/>
        <v>0</v>
      </c>
      <c r="I556" s="14"/>
    </row>
    <row r="557" spans="1:9" ht="12.4" hidden="1" customHeight="1">
      <c r="A557" s="13"/>
      <c r="B557" s="1"/>
      <c r="C557" s="36"/>
      <c r="D557" s="138"/>
      <c r="E557" s="139"/>
      <c r="F557" s="43" t="str">
        <f>VLOOKUP(C557,'[2]Acha Air Sales Price List'!$B$1:$D$65536,3,FALSE)</f>
        <v>first line keep open</v>
      </c>
      <c r="G557" s="21">
        <f>ROUND(IF(ISBLANK(C557),0,VLOOKUP(C557,'[2]Acha Air Sales Price List'!$B$1:$X$65536,12,FALSE)*$L$14),2)</f>
        <v>0</v>
      </c>
      <c r="H557" s="22">
        <f t="shared" si="12"/>
        <v>0</v>
      </c>
      <c r="I557" s="14"/>
    </row>
    <row r="558" spans="1:9" ht="12.4" hidden="1" customHeight="1">
      <c r="A558" s="13"/>
      <c r="B558" s="1"/>
      <c r="C558" s="36"/>
      <c r="D558" s="138"/>
      <c r="E558" s="139"/>
      <c r="F558" s="43" t="str">
        <f>VLOOKUP(C558,'[2]Acha Air Sales Price List'!$B$1:$D$65536,3,FALSE)</f>
        <v>first line keep open</v>
      </c>
      <c r="G558" s="21">
        <f>ROUND(IF(ISBLANK(C558),0,VLOOKUP(C558,'[2]Acha Air Sales Price List'!$B$1:$X$65536,12,FALSE)*$L$14),2)</f>
        <v>0</v>
      </c>
      <c r="H558" s="22">
        <f t="shared" si="12"/>
        <v>0</v>
      </c>
      <c r="I558" s="14"/>
    </row>
    <row r="559" spans="1:9" ht="12.4" hidden="1" customHeight="1">
      <c r="A559" s="13"/>
      <c r="B559" s="1"/>
      <c r="C559" s="37"/>
      <c r="D559" s="138"/>
      <c r="E559" s="139"/>
      <c r="F559" s="43" t="str">
        <f>VLOOKUP(C559,'[2]Acha Air Sales Price List'!$B$1:$D$65536,3,FALSE)</f>
        <v>first line keep open</v>
      </c>
      <c r="G559" s="21">
        <f>ROUND(IF(ISBLANK(C559),0,VLOOKUP(C559,'[2]Acha Air Sales Price List'!$B$1:$X$65536,12,FALSE)*$L$14),2)</f>
        <v>0</v>
      </c>
      <c r="H559" s="22">
        <f>ROUND(IF(ISNUMBER(B559), G559*B559, 0),5)</f>
        <v>0</v>
      </c>
      <c r="I559" s="14"/>
    </row>
    <row r="560" spans="1:9" ht="12" hidden="1" customHeight="1">
      <c r="A560" s="13"/>
      <c r="B560" s="1"/>
      <c r="C560" s="36"/>
      <c r="D560" s="138"/>
      <c r="E560" s="139"/>
      <c r="F560" s="43" t="str">
        <f>VLOOKUP(C560,'[2]Acha Air Sales Price List'!$B$1:$D$65536,3,FALSE)</f>
        <v>first line keep open</v>
      </c>
      <c r="G560" s="21">
        <f>ROUND(IF(ISBLANK(C560),0,VLOOKUP(C560,'[2]Acha Air Sales Price List'!$B$1:$X$65536,12,FALSE)*$L$14),2)</f>
        <v>0</v>
      </c>
      <c r="H560" s="22">
        <f t="shared" ref="H560:H610" si="13">ROUND(IF(ISNUMBER(B560), G560*B560, 0),5)</f>
        <v>0</v>
      </c>
      <c r="I560" s="14"/>
    </row>
    <row r="561" spans="1:9" ht="12.4" hidden="1" customHeight="1">
      <c r="A561" s="13"/>
      <c r="B561" s="1"/>
      <c r="C561" s="36"/>
      <c r="D561" s="138"/>
      <c r="E561" s="139"/>
      <c r="F561" s="43" t="str">
        <f>VLOOKUP(C561,'[2]Acha Air Sales Price List'!$B$1:$D$65536,3,FALSE)</f>
        <v>first line keep open</v>
      </c>
      <c r="G561" s="21">
        <f>ROUND(IF(ISBLANK(C561),0,VLOOKUP(C561,'[2]Acha Air Sales Price List'!$B$1:$X$65536,12,FALSE)*$L$14),2)</f>
        <v>0</v>
      </c>
      <c r="H561" s="22">
        <f t="shared" si="13"/>
        <v>0</v>
      </c>
      <c r="I561" s="14"/>
    </row>
    <row r="562" spans="1:9" ht="12.4" hidden="1" customHeight="1">
      <c r="A562" s="13"/>
      <c r="B562" s="1"/>
      <c r="C562" s="36"/>
      <c r="D562" s="138"/>
      <c r="E562" s="139"/>
      <c r="F562" s="43" t="str">
        <f>VLOOKUP(C562,'[2]Acha Air Sales Price List'!$B$1:$D$65536,3,FALSE)</f>
        <v>first line keep open</v>
      </c>
      <c r="G562" s="21">
        <f>ROUND(IF(ISBLANK(C562),0,VLOOKUP(C562,'[2]Acha Air Sales Price List'!$B$1:$X$65536,12,FALSE)*$L$14),2)</f>
        <v>0</v>
      </c>
      <c r="H562" s="22">
        <f t="shared" si="13"/>
        <v>0</v>
      </c>
      <c r="I562" s="14"/>
    </row>
    <row r="563" spans="1:9" ht="12.4" hidden="1" customHeight="1">
      <c r="A563" s="13"/>
      <c r="B563" s="1"/>
      <c r="C563" s="36"/>
      <c r="D563" s="138"/>
      <c r="E563" s="139"/>
      <c r="F563" s="43" t="str">
        <f>VLOOKUP(C563,'[2]Acha Air Sales Price List'!$B$1:$D$65536,3,FALSE)</f>
        <v>first line keep open</v>
      </c>
      <c r="G563" s="21">
        <f>ROUND(IF(ISBLANK(C563),0,VLOOKUP(C563,'[2]Acha Air Sales Price List'!$B$1:$X$65536,12,FALSE)*$L$14),2)</f>
        <v>0</v>
      </c>
      <c r="H563" s="22">
        <f t="shared" si="13"/>
        <v>0</v>
      </c>
      <c r="I563" s="14"/>
    </row>
    <row r="564" spans="1:9" ht="12.4" hidden="1" customHeight="1">
      <c r="A564" s="13"/>
      <c r="B564" s="1"/>
      <c r="C564" s="36"/>
      <c r="D564" s="138"/>
      <c r="E564" s="139"/>
      <c r="F564" s="43" t="str">
        <f>VLOOKUP(C564,'[2]Acha Air Sales Price List'!$B$1:$D$65536,3,FALSE)</f>
        <v>first line keep open</v>
      </c>
      <c r="G564" s="21">
        <f>ROUND(IF(ISBLANK(C564),0,VLOOKUP(C564,'[2]Acha Air Sales Price List'!$B$1:$X$65536,12,FALSE)*$L$14),2)</f>
        <v>0</v>
      </c>
      <c r="H564" s="22">
        <f t="shared" si="13"/>
        <v>0</v>
      </c>
      <c r="I564" s="14"/>
    </row>
    <row r="565" spans="1:9" ht="12.4" hidden="1" customHeight="1">
      <c r="A565" s="13"/>
      <c r="B565" s="1"/>
      <c r="C565" s="36"/>
      <c r="D565" s="138"/>
      <c r="E565" s="139"/>
      <c r="F565" s="43" t="str">
        <f>VLOOKUP(C565,'[2]Acha Air Sales Price List'!$B$1:$D$65536,3,FALSE)</f>
        <v>first line keep open</v>
      </c>
      <c r="G565" s="21">
        <f>ROUND(IF(ISBLANK(C565),0,VLOOKUP(C565,'[2]Acha Air Sales Price List'!$B$1:$X$65536,12,FALSE)*$L$14),2)</f>
        <v>0</v>
      </c>
      <c r="H565" s="22">
        <f t="shared" si="13"/>
        <v>0</v>
      </c>
      <c r="I565" s="14"/>
    </row>
    <row r="566" spans="1:9" ht="12.4" hidden="1" customHeight="1">
      <c r="A566" s="13"/>
      <c r="B566" s="1"/>
      <c r="C566" s="36"/>
      <c r="D566" s="138"/>
      <c r="E566" s="139"/>
      <c r="F566" s="43" t="str">
        <f>VLOOKUP(C566,'[2]Acha Air Sales Price List'!$B$1:$D$65536,3,FALSE)</f>
        <v>first line keep open</v>
      </c>
      <c r="G566" s="21">
        <f>ROUND(IF(ISBLANK(C566),0,VLOOKUP(C566,'[2]Acha Air Sales Price List'!$B$1:$X$65536,12,FALSE)*$L$14),2)</f>
        <v>0</v>
      </c>
      <c r="H566" s="22">
        <f t="shared" si="13"/>
        <v>0</v>
      </c>
      <c r="I566" s="14"/>
    </row>
    <row r="567" spans="1:9" ht="12.4" hidden="1" customHeight="1">
      <c r="A567" s="13"/>
      <c r="B567" s="1"/>
      <c r="C567" s="36"/>
      <c r="D567" s="138"/>
      <c r="E567" s="139"/>
      <c r="F567" s="43" t="str">
        <f>VLOOKUP(C567,'[2]Acha Air Sales Price List'!$B$1:$D$65536,3,FALSE)</f>
        <v>first line keep open</v>
      </c>
      <c r="G567" s="21">
        <f>ROUND(IF(ISBLANK(C567),0,VLOOKUP(C567,'[2]Acha Air Sales Price List'!$B$1:$X$65536,12,FALSE)*$L$14),2)</f>
        <v>0</v>
      </c>
      <c r="H567" s="22">
        <f t="shared" si="13"/>
        <v>0</v>
      </c>
      <c r="I567" s="14"/>
    </row>
    <row r="568" spans="1:9" ht="12.4" hidden="1" customHeight="1">
      <c r="A568" s="13"/>
      <c r="B568" s="1"/>
      <c r="C568" s="36"/>
      <c r="D568" s="138"/>
      <c r="E568" s="139"/>
      <c r="F568" s="43" t="str">
        <f>VLOOKUP(C568,'[2]Acha Air Sales Price List'!$B$1:$D$65536,3,FALSE)</f>
        <v>first line keep open</v>
      </c>
      <c r="G568" s="21">
        <f>ROUND(IF(ISBLANK(C568),0,VLOOKUP(C568,'[2]Acha Air Sales Price List'!$B$1:$X$65536,12,FALSE)*$L$14),2)</f>
        <v>0</v>
      </c>
      <c r="H568" s="22">
        <f t="shared" si="13"/>
        <v>0</v>
      </c>
      <c r="I568" s="14"/>
    </row>
    <row r="569" spans="1:9" ht="12.4" hidden="1" customHeight="1">
      <c r="A569" s="13"/>
      <c r="B569" s="1"/>
      <c r="C569" s="36"/>
      <c r="D569" s="138"/>
      <c r="E569" s="139"/>
      <c r="F569" s="43" t="str">
        <f>VLOOKUP(C569,'[2]Acha Air Sales Price List'!$B$1:$D$65536,3,FALSE)</f>
        <v>first line keep open</v>
      </c>
      <c r="G569" s="21">
        <f>ROUND(IF(ISBLANK(C569),0,VLOOKUP(C569,'[2]Acha Air Sales Price List'!$B$1:$X$65536,12,FALSE)*$L$14),2)</f>
        <v>0</v>
      </c>
      <c r="H569" s="22">
        <f t="shared" si="13"/>
        <v>0</v>
      </c>
      <c r="I569" s="14"/>
    </row>
    <row r="570" spans="1:9" ht="12.4" hidden="1" customHeight="1">
      <c r="A570" s="13"/>
      <c r="B570" s="1"/>
      <c r="C570" s="36"/>
      <c r="D570" s="138"/>
      <c r="E570" s="139"/>
      <c r="F570" s="43" t="str">
        <f>VLOOKUP(C570,'[2]Acha Air Sales Price List'!$B$1:$D$65536,3,FALSE)</f>
        <v>first line keep open</v>
      </c>
      <c r="G570" s="21">
        <f>ROUND(IF(ISBLANK(C570),0,VLOOKUP(C570,'[2]Acha Air Sales Price List'!$B$1:$X$65536,12,FALSE)*$L$14),2)</f>
        <v>0</v>
      </c>
      <c r="H570" s="22">
        <f t="shared" si="13"/>
        <v>0</v>
      </c>
      <c r="I570" s="14"/>
    </row>
    <row r="571" spans="1:9" ht="12.4" hidden="1" customHeight="1">
      <c r="A571" s="13"/>
      <c r="B571" s="1"/>
      <c r="C571" s="36"/>
      <c r="D571" s="138"/>
      <c r="E571" s="139"/>
      <c r="F571" s="43" t="str">
        <f>VLOOKUP(C571,'[2]Acha Air Sales Price List'!$B$1:$D$65536,3,FALSE)</f>
        <v>first line keep open</v>
      </c>
      <c r="G571" s="21">
        <f>ROUND(IF(ISBLANK(C571),0,VLOOKUP(C571,'[2]Acha Air Sales Price List'!$B$1:$X$65536,12,FALSE)*$L$14),2)</f>
        <v>0</v>
      </c>
      <c r="H571" s="22">
        <f t="shared" si="13"/>
        <v>0</v>
      </c>
      <c r="I571" s="14"/>
    </row>
    <row r="572" spans="1:9" ht="12.4" hidden="1" customHeight="1">
      <c r="A572" s="13"/>
      <c r="B572" s="1"/>
      <c r="C572" s="36"/>
      <c r="D572" s="138"/>
      <c r="E572" s="139"/>
      <c r="F572" s="43" t="str">
        <f>VLOOKUP(C572,'[2]Acha Air Sales Price List'!$B$1:$D$65536,3,FALSE)</f>
        <v>first line keep open</v>
      </c>
      <c r="G572" s="21">
        <f>ROUND(IF(ISBLANK(C572),0,VLOOKUP(C572,'[2]Acha Air Sales Price List'!$B$1:$X$65536,12,FALSE)*$L$14),2)</f>
        <v>0</v>
      </c>
      <c r="H572" s="22">
        <f t="shared" si="13"/>
        <v>0</v>
      </c>
      <c r="I572" s="14"/>
    </row>
    <row r="573" spans="1:9" ht="12.4" hidden="1" customHeight="1">
      <c r="A573" s="13"/>
      <c r="B573" s="1"/>
      <c r="C573" s="36"/>
      <c r="D573" s="138"/>
      <c r="E573" s="139"/>
      <c r="F573" s="43" t="str">
        <f>VLOOKUP(C573,'[2]Acha Air Sales Price List'!$B$1:$D$65536,3,FALSE)</f>
        <v>first line keep open</v>
      </c>
      <c r="G573" s="21">
        <f>ROUND(IF(ISBLANK(C573),0,VLOOKUP(C573,'[2]Acha Air Sales Price List'!$B$1:$X$65536,12,FALSE)*$L$14),2)</f>
        <v>0</v>
      </c>
      <c r="H573" s="22">
        <f t="shared" si="13"/>
        <v>0</v>
      </c>
      <c r="I573" s="14"/>
    </row>
    <row r="574" spans="1:9" ht="12.4" hidden="1" customHeight="1">
      <c r="A574" s="13"/>
      <c r="B574" s="1"/>
      <c r="C574" s="36"/>
      <c r="D574" s="138"/>
      <c r="E574" s="139"/>
      <c r="F574" s="43" t="str">
        <f>VLOOKUP(C574,'[2]Acha Air Sales Price List'!$B$1:$D$65536,3,FALSE)</f>
        <v>first line keep open</v>
      </c>
      <c r="G574" s="21">
        <f>ROUND(IF(ISBLANK(C574),0,VLOOKUP(C574,'[2]Acha Air Sales Price List'!$B$1:$X$65536,12,FALSE)*$L$14),2)</f>
        <v>0</v>
      </c>
      <c r="H574" s="22">
        <f t="shared" si="13"/>
        <v>0</v>
      </c>
      <c r="I574" s="14"/>
    </row>
    <row r="575" spans="1:9" ht="12.4" hidden="1" customHeight="1">
      <c r="A575" s="13"/>
      <c r="B575" s="1"/>
      <c r="C575" s="36"/>
      <c r="D575" s="138"/>
      <c r="E575" s="139"/>
      <c r="F575" s="43" t="str">
        <f>VLOOKUP(C575,'[2]Acha Air Sales Price List'!$B$1:$D$65536,3,FALSE)</f>
        <v>first line keep open</v>
      </c>
      <c r="G575" s="21">
        <f>ROUND(IF(ISBLANK(C575),0,VLOOKUP(C575,'[2]Acha Air Sales Price List'!$B$1:$X$65536,12,FALSE)*$L$14),2)</f>
        <v>0</v>
      </c>
      <c r="H575" s="22">
        <f t="shared" si="13"/>
        <v>0</v>
      </c>
      <c r="I575" s="14"/>
    </row>
    <row r="576" spans="1:9" ht="12.4" hidden="1" customHeight="1">
      <c r="A576" s="13"/>
      <c r="B576" s="1"/>
      <c r="C576" s="36"/>
      <c r="D576" s="138"/>
      <c r="E576" s="139"/>
      <c r="F576" s="43" t="str">
        <f>VLOOKUP(C576,'[2]Acha Air Sales Price List'!$B$1:$D$65536,3,FALSE)</f>
        <v>first line keep open</v>
      </c>
      <c r="G576" s="21">
        <f>ROUND(IF(ISBLANK(C576),0,VLOOKUP(C576,'[2]Acha Air Sales Price List'!$B$1:$X$65536,12,FALSE)*$L$14),2)</f>
        <v>0</v>
      </c>
      <c r="H576" s="22">
        <f t="shared" si="13"/>
        <v>0</v>
      </c>
      <c r="I576" s="14"/>
    </row>
    <row r="577" spans="1:9" ht="12.4" hidden="1" customHeight="1">
      <c r="A577" s="13"/>
      <c r="B577" s="1"/>
      <c r="C577" s="36"/>
      <c r="D577" s="138"/>
      <c r="E577" s="139"/>
      <c r="F577" s="43" t="str">
        <f>VLOOKUP(C577,'[2]Acha Air Sales Price List'!$B$1:$D$65536,3,FALSE)</f>
        <v>first line keep open</v>
      </c>
      <c r="G577" s="21">
        <f>ROUND(IF(ISBLANK(C577),0,VLOOKUP(C577,'[2]Acha Air Sales Price List'!$B$1:$X$65536,12,FALSE)*$L$14),2)</f>
        <v>0</v>
      </c>
      <c r="H577" s="22">
        <f t="shared" si="13"/>
        <v>0</v>
      </c>
      <c r="I577" s="14"/>
    </row>
    <row r="578" spans="1:9" ht="12.4" hidden="1" customHeight="1">
      <c r="A578" s="13"/>
      <c r="B578" s="1"/>
      <c r="C578" s="36"/>
      <c r="D578" s="138"/>
      <c r="E578" s="139"/>
      <c r="F578" s="43" t="str">
        <f>VLOOKUP(C578,'[2]Acha Air Sales Price List'!$B$1:$D$65536,3,FALSE)</f>
        <v>first line keep open</v>
      </c>
      <c r="G578" s="21">
        <f>ROUND(IF(ISBLANK(C578),0,VLOOKUP(C578,'[2]Acha Air Sales Price List'!$B$1:$X$65536,12,FALSE)*$L$14),2)</f>
        <v>0</v>
      </c>
      <c r="H578" s="22">
        <f t="shared" si="13"/>
        <v>0</v>
      </c>
      <c r="I578" s="14"/>
    </row>
    <row r="579" spans="1:9" ht="12.4" hidden="1" customHeight="1">
      <c r="A579" s="13"/>
      <c r="B579" s="1"/>
      <c r="C579" s="36"/>
      <c r="D579" s="138"/>
      <c r="E579" s="139"/>
      <c r="F579" s="43" t="str">
        <f>VLOOKUP(C579,'[2]Acha Air Sales Price List'!$B$1:$D$65536,3,FALSE)</f>
        <v>first line keep open</v>
      </c>
      <c r="G579" s="21">
        <f>ROUND(IF(ISBLANK(C579),0,VLOOKUP(C579,'[2]Acha Air Sales Price List'!$B$1:$X$65536,12,FALSE)*$L$14),2)</f>
        <v>0</v>
      </c>
      <c r="H579" s="22">
        <f t="shared" si="13"/>
        <v>0</v>
      </c>
      <c r="I579" s="14"/>
    </row>
    <row r="580" spans="1:9" ht="12.4" hidden="1" customHeight="1">
      <c r="A580" s="13"/>
      <c r="B580" s="1"/>
      <c r="C580" s="36"/>
      <c r="D580" s="138"/>
      <c r="E580" s="139"/>
      <c r="F580" s="43" t="str">
        <f>VLOOKUP(C580,'[2]Acha Air Sales Price List'!$B$1:$D$65536,3,FALSE)</f>
        <v>first line keep open</v>
      </c>
      <c r="G580" s="21">
        <f>ROUND(IF(ISBLANK(C580),0,VLOOKUP(C580,'[2]Acha Air Sales Price List'!$B$1:$X$65536,12,FALSE)*$L$14),2)</f>
        <v>0</v>
      </c>
      <c r="H580" s="22">
        <f t="shared" si="13"/>
        <v>0</v>
      </c>
      <c r="I580" s="14"/>
    </row>
    <row r="581" spans="1:9" ht="12.4" hidden="1" customHeight="1">
      <c r="A581" s="13"/>
      <c r="B581" s="1"/>
      <c r="C581" s="36"/>
      <c r="D581" s="138"/>
      <c r="E581" s="139"/>
      <c r="F581" s="43" t="str">
        <f>VLOOKUP(C581,'[2]Acha Air Sales Price List'!$B$1:$D$65536,3,FALSE)</f>
        <v>first line keep open</v>
      </c>
      <c r="G581" s="21">
        <f>ROUND(IF(ISBLANK(C581),0,VLOOKUP(C581,'[2]Acha Air Sales Price List'!$B$1:$X$65536,12,FALSE)*$L$14),2)</f>
        <v>0</v>
      </c>
      <c r="H581" s="22">
        <f t="shared" si="13"/>
        <v>0</v>
      </c>
      <c r="I581" s="14"/>
    </row>
    <row r="582" spans="1:9" ht="12.4" hidden="1" customHeight="1">
      <c r="A582" s="13"/>
      <c r="B582" s="1"/>
      <c r="C582" s="36"/>
      <c r="D582" s="138"/>
      <c r="E582" s="139"/>
      <c r="F582" s="43" t="str">
        <f>VLOOKUP(C582,'[2]Acha Air Sales Price List'!$B$1:$D$65536,3,FALSE)</f>
        <v>first line keep open</v>
      </c>
      <c r="G582" s="21">
        <f>ROUND(IF(ISBLANK(C582),0,VLOOKUP(C582,'[2]Acha Air Sales Price List'!$B$1:$X$65536,12,FALSE)*$L$14),2)</f>
        <v>0</v>
      </c>
      <c r="H582" s="22">
        <f t="shared" si="13"/>
        <v>0</v>
      </c>
      <c r="I582" s="14"/>
    </row>
    <row r="583" spans="1:9" ht="12.4" hidden="1" customHeight="1">
      <c r="A583" s="13"/>
      <c r="B583" s="1"/>
      <c r="C583" s="37"/>
      <c r="D583" s="138"/>
      <c r="E583" s="139"/>
      <c r="F583" s="43" t="str">
        <f>VLOOKUP(C583,'[2]Acha Air Sales Price List'!$B$1:$D$65536,3,FALSE)</f>
        <v>first line keep open</v>
      </c>
      <c r="G583" s="21">
        <f>ROUND(IF(ISBLANK(C583),0,VLOOKUP(C583,'[2]Acha Air Sales Price List'!$B$1:$X$65536,12,FALSE)*$L$14),2)</f>
        <v>0</v>
      </c>
      <c r="H583" s="22">
        <f t="shared" si="13"/>
        <v>0</v>
      </c>
      <c r="I583" s="14"/>
    </row>
    <row r="584" spans="1:9" ht="12" hidden="1" customHeight="1">
      <c r="A584" s="13"/>
      <c r="B584" s="1"/>
      <c r="C584" s="36"/>
      <c r="D584" s="138"/>
      <c r="E584" s="139"/>
      <c r="F584" s="43" t="str">
        <f>VLOOKUP(C584,'[2]Acha Air Sales Price List'!$B$1:$D$65536,3,FALSE)</f>
        <v>first line keep open</v>
      </c>
      <c r="G584" s="21">
        <f>ROUND(IF(ISBLANK(C584),0,VLOOKUP(C584,'[2]Acha Air Sales Price List'!$B$1:$X$65536,12,FALSE)*$L$14),2)</f>
        <v>0</v>
      </c>
      <c r="H584" s="22">
        <f t="shared" si="13"/>
        <v>0</v>
      </c>
      <c r="I584" s="14"/>
    </row>
    <row r="585" spans="1:9" ht="12.4" hidden="1" customHeight="1">
      <c r="A585" s="13"/>
      <c r="B585" s="1"/>
      <c r="C585" s="36"/>
      <c r="D585" s="138"/>
      <c r="E585" s="139"/>
      <c r="F585" s="43" t="str">
        <f>VLOOKUP(C585,'[2]Acha Air Sales Price List'!$B$1:$D$65536,3,FALSE)</f>
        <v>first line keep open</v>
      </c>
      <c r="G585" s="21">
        <f>ROUND(IF(ISBLANK(C585),0,VLOOKUP(C585,'[2]Acha Air Sales Price List'!$B$1:$X$65536,12,FALSE)*$L$14),2)</f>
        <v>0</v>
      </c>
      <c r="H585" s="22">
        <f t="shared" si="13"/>
        <v>0</v>
      </c>
      <c r="I585" s="14"/>
    </row>
    <row r="586" spans="1:9" ht="12.4" hidden="1" customHeight="1">
      <c r="A586" s="13"/>
      <c r="B586" s="1"/>
      <c r="C586" s="36"/>
      <c r="D586" s="138"/>
      <c r="E586" s="139"/>
      <c r="F586" s="43" t="str">
        <f>VLOOKUP(C586,'[2]Acha Air Sales Price List'!$B$1:$D$65536,3,FALSE)</f>
        <v>first line keep open</v>
      </c>
      <c r="G586" s="21">
        <f>ROUND(IF(ISBLANK(C586),0,VLOOKUP(C586,'[2]Acha Air Sales Price List'!$B$1:$X$65536,12,FALSE)*$L$14),2)</f>
        <v>0</v>
      </c>
      <c r="H586" s="22">
        <f t="shared" si="13"/>
        <v>0</v>
      </c>
      <c r="I586" s="14"/>
    </row>
    <row r="587" spans="1:9" ht="12.4" hidden="1" customHeight="1">
      <c r="A587" s="13"/>
      <c r="B587" s="1"/>
      <c r="C587" s="36"/>
      <c r="D587" s="138"/>
      <c r="E587" s="139"/>
      <c r="F587" s="43" t="str">
        <f>VLOOKUP(C587,'[2]Acha Air Sales Price List'!$B$1:$D$65536,3,FALSE)</f>
        <v>first line keep open</v>
      </c>
      <c r="G587" s="21">
        <f>ROUND(IF(ISBLANK(C587),0,VLOOKUP(C587,'[2]Acha Air Sales Price List'!$B$1:$X$65536,12,FALSE)*$L$14),2)</f>
        <v>0</v>
      </c>
      <c r="H587" s="22">
        <f t="shared" si="13"/>
        <v>0</v>
      </c>
      <c r="I587" s="14"/>
    </row>
    <row r="588" spans="1:9" ht="12.4" hidden="1" customHeight="1">
      <c r="A588" s="13"/>
      <c r="B588" s="1"/>
      <c r="C588" s="36"/>
      <c r="D588" s="138"/>
      <c r="E588" s="139"/>
      <c r="F588" s="43" t="str">
        <f>VLOOKUP(C588,'[2]Acha Air Sales Price List'!$B$1:$D$65536,3,FALSE)</f>
        <v>first line keep open</v>
      </c>
      <c r="G588" s="21">
        <f>ROUND(IF(ISBLANK(C588),0,VLOOKUP(C588,'[2]Acha Air Sales Price List'!$B$1:$X$65536,12,FALSE)*$L$14),2)</f>
        <v>0</v>
      </c>
      <c r="H588" s="22">
        <f t="shared" si="13"/>
        <v>0</v>
      </c>
      <c r="I588" s="14"/>
    </row>
    <row r="589" spans="1:9" ht="12.4" hidden="1" customHeight="1">
      <c r="A589" s="13"/>
      <c r="B589" s="1"/>
      <c r="C589" s="36"/>
      <c r="D589" s="138"/>
      <c r="E589" s="139"/>
      <c r="F589" s="43" t="str">
        <f>VLOOKUP(C589,'[2]Acha Air Sales Price List'!$B$1:$D$65536,3,FALSE)</f>
        <v>first line keep open</v>
      </c>
      <c r="G589" s="21">
        <f>ROUND(IF(ISBLANK(C589),0,VLOOKUP(C589,'[2]Acha Air Sales Price List'!$B$1:$X$65536,12,FALSE)*$L$14),2)</f>
        <v>0</v>
      </c>
      <c r="H589" s="22">
        <f t="shared" si="13"/>
        <v>0</v>
      </c>
      <c r="I589" s="14"/>
    </row>
    <row r="590" spans="1:9" ht="12.4" hidden="1" customHeight="1">
      <c r="A590" s="13"/>
      <c r="B590" s="1"/>
      <c r="C590" s="36"/>
      <c r="D590" s="138"/>
      <c r="E590" s="139"/>
      <c r="F590" s="43" t="str">
        <f>VLOOKUP(C590,'[2]Acha Air Sales Price List'!$B$1:$D$65536,3,FALSE)</f>
        <v>first line keep open</v>
      </c>
      <c r="G590" s="21">
        <f>ROUND(IF(ISBLANK(C590),0,VLOOKUP(C590,'[2]Acha Air Sales Price List'!$B$1:$X$65536,12,FALSE)*$L$14),2)</f>
        <v>0</v>
      </c>
      <c r="H590" s="22">
        <f t="shared" si="13"/>
        <v>0</v>
      </c>
      <c r="I590" s="14"/>
    </row>
    <row r="591" spans="1:9" ht="12.4" hidden="1" customHeight="1">
      <c r="A591" s="13"/>
      <c r="B591" s="1"/>
      <c r="C591" s="36"/>
      <c r="D591" s="138"/>
      <c r="E591" s="139"/>
      <c r="F591" s="43" t="str">
        <f>VLOOKUP(C591,'[2]Acha Air Sales Price List'!$B$1:$D$65536,3,FALSE)</f>
        <v>first line keep open</v>
      </c>
      <c r="G591" s="21">
        <f>ROUND(IF(ISBLANK(C591),0,VLOOKUP(C591,'[2]Acha Air Sales Price List'!$B$1:$X$65536,12,FALSE)*$L$14),2)</f>
        <v>0</v>
      </c>
      <c r="H591" s="22">
        <f t="shared" si="13"/>
        <v>0</v>
      </c>
      <c r="I591" s="14"/>
    </row>
    <row r="592" spans="1:9" ht="12.4" hidden="1" customHeight="1">
      <c r="A592" s="13"/>
      <c r="B592" s="1"/>
      <c r="C592" s="36"/>
      <c r="D592" s="138"/>
      <c r="E592" s="139"/>
      <c r="F592" s="43" t="str">
        <f>VLOOKUP(C592,'[2]Acha Air Sales Price List'!$B$1:$D$65536,3,FALSE)</f>
        <v>first line keep open</v>
      </c>
      <c r="G592" s="21">
        <f>ROUND(IF(ISBLANK(C592),0,VLOOKUP(C592,'[2]Acha Air Sales Price List'!$B$1:$X$65536,12,FALSE)*$L$14),2)</f>
        <v>0</v>
      </c>
      <c r="H592" s="22">
        <f t="shared" si="13"/>
        <v>0</v>
      </c>
      <c r="I592" s="14"/>
    </row>
    <row r="593" spans="1:9" ht="12.4" hidden="1" customHeight="1">
      <c r="A593" s="13"/>
      <c r="B593" s="1"/>
      <c r="C593" s="36"/>
      <c r="D593" s="138"/>
      <c r="E593" s="139"/>
      <c r="F593" s="43" t="str">
        <f>VLOOKUP(C593,'[2]Acha Air Sales Price List'!$B$1:$D$65536,3,FALSE)</f>
        <v>first line keep open</v>
      </c>
      <c r="G593" s="21">
        <f>ROUND(IF(ISBLANK(C593),0,VLOOKUP(C593,'[2]Acha Air Sales Price List'!$B$1:$X$65536,12,FALSE)*$L$14),2)</f>
        <v>0</v>
      </c>
      <c r="H593" s="22">
        <f t="shared" si="13"/>
        <v>0</v>
      </c>
      <c r="I593" s="14"/>
    </row>
    <row r="594" spans="1:9" ht="12.4" hidden="1" customHeight="1">
      <c r="A594" s="13"/>
      <c r="B594" s="1"/>
      <c r="C594" s="36"/>
      <c r="D594" s="138"/>
      <c r="E594" s="139"/>
      <c r="F594" s="43" t="str">
        <f>VLOOKUP(C594,'[2]Acha Air Sales Price List'!$B$1:$D$65536,3,FALSE)</f>
        <v>first line keep open</v>
      </c>
      <c r="G594" s="21">
        <f>ROUND(IF(ISBLANK(C594),0,VLOOKUP(C594,'[2]Acha Air Sales Price List'!$B$1:$X$65536,12,FALSE)*$L$14),2)</f>
        <v>0</v>
      </c>
      <c r="H594" s="22">
        <f t="shared" si="13"/>
        <v>0</v>
      </c>
      <c r="I594" s="14"/>
    </row>
    <row r="595" spans="1:9" ht="12.4" hidden="1" customHeight="1">
      <c r="A595" s="13"/>
      <c r="B595" s="1"/>
      <c r="C595" s="36"/>
      <c r="D595" s="138"/>
      <c r="E595" s="139"/>
      <c r="F595" s="43" t="str">
        <f>VLOOKUP(C595,'[2]Acha Air Sales Price List'!$B$1:$D$65536,3,FALSE)</f>
        <v>first line keep open</v>
      </c>
      <c r="G595" s="21">
        <f>ROUND(IF(ISBLANK(C595),0,VLOOKUP(C595,'[2]Acha Air Sales Price List'!$B$1:$X$65536,12,FALSE)*$L$14),2)</f>
        <v>0</v>
      </c>
      <c r="H595" s="22">
        <f t="shared" si="13"/>
        <v>0</v>
      </c>
      <c r="I595" s="14"/>
    </row>
    <row r="596" spans="1:9" ht="12.4" hidden="1" customHeight="1">
      <c r="A596" s="13"/>
      <c r="B596" s="1"/>
      <c r="C596" s="36"/>
      <c r="D596" s="138"/>
      <c r="E596" s="139"/>
      <c r="F596" s="43" t="str">
        <f>VLOOKUP(C596,'[2]Acha Air Sales Price List'!$B$1:$D$65536,3,FALSE)</f>
        <v>first line keep open</v>
      </c>
      <c r="G596" s="21">
        <f>ROUND(IF(ISBLANK(C596),0,VLOOKUP(C596,'[2]Acha Air Sales Price List'!$B$1:$X$65536,12,FALSE)*$L$14),2)</f>
        <v>0</v>
      </c>
      <c r="H596" s="22">
        <f t="shared" si="13"/>
        <v>0</v>
      </c>
      <c r="I596" s="14"/>
    </row>
    <row r="597" spans="1:9" ht="12.4" hidden="1" customHeight="1">
      <c r="A597" s="13"/>
      <c r="B597" s="1"/>
      <c r="C597" s="36"/>
      <c r="D597" s="138"/>
      <c r="E597" s="139"/>
      <c r="F597" s="43" t="str">
        <f>VLOOKUP(C597,'[2]Acha Air Sales Price List'!$B$1:$D$65536,3,FALSE)</f>
        <v>first line keep open</v>
      </c>
      <c r="G597" s="21">
        <f>ROUND(IF(ISBLANK(C597),0,VLOOKUP(C597,'[2]Acha Air Sales Price List'!$B$1:$X$65536,12,FALSE)*$L$14),2)</f>
        <v>0</v>
      </c>
      <c r="H597" s="22">
        <f t="shared" si="13"/>
        <v>0</v>
      </c>
      <c r="I597" s="14"/>
    </row>
    <row r="598" spans="1:9" ht="12.4" hidden="1" customHeight="1">
      <c r="A598" s="13"/>
      <c r="B598" s="1"/>
      <c r="C598" s="36"/>
      <c r="D598" s="138"/>
      <c r="E598" s="139"/>
      <c r="F598" s="43" t="str">
        <f>VLOOKUP(C598,'[2]Acha Air Sales Price List'!$B$1:$D$65536,3,FALSE)</f>
        <v>first line keep open</v>
      </c>
      <c r="G598" s="21">
        <f>ROUND(IF(ISBLANK(C598),0,VLOOKUP(C598,'[2]Acha Air Sales Price List'!$B$1:$X$65536,12,FALSE)*$L$14),2)</f>
        <v>0</v>
      </c>
      <c r="H598" s="22">
        <f t="shared" si="13"/>
        <v>0</v>
      </c>
      <c r="I598" s="14"/>
    </row>
    <row r="599" spans="1:9" ht="12.4" hidden="1" customHeight="1">
      <c r="A599" s="13"/>
      <c r="B599" s="1"/>
      <c r="C599" s="36"/>
      <c r="D599" s="138"/>
      <c r="E599" s="139"/>
      <c r="F599" s="43" t="str">
        <f>VLOOKUP(C599,'[2]Acha Air Sales Price List'!$B$1:$D$65536,3,FALSE)</f>
        <v>first line keep open</v>
      </c>
      <c r="G599" s="21">
        <f>ROUND(IF(ISBLANK(C599),0,VLOOKUP(C599,'[2]Acha Air Sales Price List'!$B$1:$X$65536,12,FALSE)*$L$14),2)</f>
        <v>0</v>
      </c>
      <c r="H599" s="22">
        <f t="shared" si="13"/>
        <v>0</v>
      </c>
      <c r="I599" s="14"/>
    </row>
    <row r="600" spans="1:9" ht="12.4" hidden="1" customHeight="1">
      <c r="A600" s="13"/>
      <c r="B600" s="1"/>
      <c r="C600" s="36"/>
      <c r="D600" s="138"/>
      <c r="E600" s="139"/>
      <c r="F600" s="43" t="str">
        <f>VLOOKUP(C600,'[2]Acha Air Sales Price List'!$B$1:$D$65536,3,FALSE)</f>
        <v>first line keep open</v>
      </c>
      <c r="G600" s="21">
        <f>ROUND(IF(ISBLANK(C600),0,VLOOKUP(C600,'[2]Acha Air Sales Price List'!$B$1:$X$65536,12,FALSE)*$L$14),2)</f>
        <v>0</v>
      </c>
      <c r="H600" s="22">
        <f t="shared" si="13"/>
        <v>0</v>
      </c>
      <c r="I600" s="14"/>
    </row>
    <row r="601" spans="1:9" ht="12.4" hidden="1" customHeight="1">
      <c r="A601" s="13"/>
      <c r="B601" s="1"/>
      <c r="C601" s="36"/>
      <c r="D601" s="138"/>
      <c r="E601" s="139"/>
      <c r="F601" s="43" t="str">
        <f>VLOOKUP(C601,'[2]Acha Air Sales Price List'!$B$1:$D$65536,3,FALSE)</f>
        <v>first line keep open</v>
      </c>
      <c r="G601" s="21">
        <f>ROUND(IF(ISBLANK(C601),0,VLOOKUP(C601,'[2]Acha Air Sales Price List'!$B$1:$X$65536,12,FALSE)*$L$14),2)</f>
        <v>0</v>
      </c>
      <c r="H601" s="22">
        <f t="shared" si="13"/>
        <v>0</v>
      </c>
      <c r="I601" s="14"/>
    </row>
    <row r="602" spans="1:9" ht="12.4" hidden="1" customHeight="1">
      <c r="A602" s="13"/>
      <c r="B602" s="1"/>
      <c r="C602" s="36"/>
      <c r="D602" s="138"/>
      <c r="E602" s="139"/>
      <c r="F602" s="43" t="str">
        <f>VLOOKUP(C602,'[2]Acha Air Sales Price List'!$B$1:$D$65536,3,FALSE)</f>
        <v>first line keep open</v>
      </c>
      <c r="G602" s="21">
        <f>ROUND(IF(ISBLANK(C602),0,VLOOKUP(C602,'[2]Acha Air Sales Price List'!$B$1:$X$65536,12,FALSE)*$L$14),2)</f>
        <v>0</v>
      </c>
      <c r="H602" s="22">
        <f t="shared" si="13"/>
        <v>0</v>
      </c>
      <c r="I602" s="14"/>
    </row>
    <row r="603" spans="1:9" ht="12.4" hidden="1" customHeight="1">
      <c r="A603" s="13"/>
      <c r="B603" s="1"/>
      <c r="C603" s="36"/>
      <c r="D603" s="138"/>
      <c r="E603" s="139"/>
      <c r="F603" s="43" t="str">
        <f>VLOOKUP(C603,'[2]Acha Air Sales Price List'!$B$1:$D$65536,3,FALSE)</f>
        <v>first line keep open</v>
      </c>
      <c r="G603" s="21">
        <f>ROUND(IF(ISBLANK(C603),0,VLOOKUP(C603,'[2]Acha Air Sales Price List'!$B$1:$X$65536,12,FALSE)*$L$14),2)</f>
        <v>0</v>
      </c>
      <c r="H603" s="22">
        <f t="shared" si="13"/>
        <v>0</v>
      </c>
      <c r="I603" s="14"/>
    </row>
    <row r="604" spans="1:9" ht="12.4" hidden="1" customHeight="1">
      <c r="A604" s="13"/>
      <c r="B604" s="1"/>
      <c r="C604" s="36"/>
      <c r="D604" s="138"/>
      <c r="E604" s="139"/>
      <c r="F604" s="43" t="str">
        <f>VLOOKUP(C604,'[2]Acha Air Sales Price List'!$B$1:$D$65536,3,FALSE)</f>
        <v>first line keep open</v>
      </c>
      <c r="G604" s="21">
        <f>ROUND(IF(ISBLANK(C604),0,VLOOKUP(C604,'[2]Acha Air Sales Price List'!$B$1:$X$65536,12,FALSE)*$L$14),2)</f>
        <v>0</v>
      </c>
      <c r="H604" s="22">
        <f t="shared" si="13"/>
        <v>0</v>
      </c>
      <c r="I604" s="14"/>
    </row>
    <row r="605" spans="1:9" ht="12.4" hidden="1" customHeight="1">
      <c r="A605" s="13"/>
      <c r="B605" s="1"/>
      <c r="C605" s="36"/>
      <c r="D605" s="138"/>
      <c r="E605" s="139"/>
      <c r="F605" s="43" t="str">
        <f>VLOOKUP(C605,'[2]Acha Air Sales Price List'!$B$1:$D$65536,3,FALSE)</f>
        <v>first line keep open</v>
      </c>
      <c r="G605" s="21">
        <f>ROUND(IF(ISBLANK(C605),0,VLOOKUP(C605,'[2]Acha Air Sales Price List'!$B$1:$X$65536,12,FALSE)*$L$14),2)</f>
        <v>0</v>
      </c>
      <c r="H605" s="22">
        <f t="shared" si="13"/>
        <v>0</v>
      </c>
      <c r="I605" s="14"/>
    </row>
    <row r="606" spans="1:9" ht="12.4" hidden="1" customHeight="1">
      <c r="A606" s="13"/>
      <c r="B606" s="1"/>
      <c r="C606" s="36"/>
      <c r="D606" s="138"/>
      <c r="E606" s="139"/>
      <c r="F606" s="43" t="str">
        <f>VLOOKUP(C606,'[2]Acha Air Sales Price List'!$B$1:$D$65536,3,FALSE)</f>
        <v>first line keep open</v>
      </c>
      <c r="G606" s="21">
        <f>ROUND(IF(ISBLANK(C606),0,VLOOKUP(C606,'[2]Acha Air Sales Price List'!$B$1:$X$65536,12,FALSE)*$L$14),2)</f>
        <v>0</v>
      </c>
      <c r="H606" s="22">
        <f t="shared" si="13"/>
        <v>0</v>
      </c>
      <c r="I606" s="14"/>
    </row>
    <row r="607" spans="1:9" ht="12.4" hidden="1" customHeight="1">
      <c r="A607" s="13"/>
      <c r="B607" s="1"/>
      <c r="C607" s="36"/>
      <c r="D607" s="138"/>
      <c r="E607" s="139"/>
      <c r="F607" s="43" t="str">
        <f>VLOOKUP(C607,'[2]Acha Air Sales Price List'!$B$1:$D$65536,3,FALSE)</f>
        <v>first line keep open</v>
      </c>
      <c r="G607" s="21">
        <f>ROUND(IF(ISBLANK(C607),0,VLOOKUP(C607,'[2]Acha Air Sales Price List'!$B$1:$X$65536,12,FALSE)*$L$14),2)</f>
        <v>0</v>
      </c>
      <c r="H607" s="22">
        <f t="shared" si="13"/>
        <v>0</v>
      </c>
      <c r="I607" s="14"/>
    </row>
    <row r="608" spans="1:9" ht="12.4" hidden="1" customHeight="1">
      <c r="A608" s="13"/>
      <c r="B608" s="1"/>
      <c r="C608" s="36"/>
      <c r="D608" s="138"/>
      <c r="E608" s="139"/>
      <c r="F608" s="43" t="str">
        <f>VLOOKUP(C608,'[2]Acha Air Sales Price List'!$B$1:$D$65536,3,FALSE)</f>
        <v>first line keep open</v>
      </c>
      <c r="G608" s="21">
        <f>ROUND(IF(ISBLANK(C608),0,VLOOKUP(C608,'[2]Acha Air Sales Price List'!$B$1:$X$65536,12,FALSE)*$L$14),2)</f>
        <v>0</v>
      </c>
      <c r="H608" s="22">
        <f t="shared" si="13"/>
        <v>0</v>
      </c>
      <c r="I608" s="14"/>
    </row>
    <row r="609" spans="1:9" ht="12.4" hidden="1" customHeight="1">
      <c r="A609" s="13"/>
      <c r="B609" s="1"/>
      <c r="C609" s="36"/>
      <c r="D609" s="138"/>
      <c r="E609" s="139"/>
      <c r="F609" s="43" t="str">
        <f>VLOOKUP(C609,'[2]Acha Air Sales Price List'!$B$1:$D$65536,3,FALSE)</f>
        <v>first line keep open</v>
      </c>
      <c r="G609" s="21">
        <f>ROUND(IF(ISBLANK(C609),0,VLOOKUP(C609,'[2]Acha Air Sales Price List'!$B$1:$X$65536,12,FALSE)*$L$14),2)</f>
        <v>0</v>
      </c>
      <c r="H609" s="22">
        <f t="shared" si="13"/>
        <v>0</v>
      </c>
      <c r="I609" s="14"/>
    </row>
    <row r="610" spans="1:9" ht="12.4" hidden="1" customHeight="1">
      <c r="A610" s="13"/>
      <c r="B610" s="1"/>
      <c r="C610" s="36"/>
      <c r="D610" s="138"/>
      <c r="E610" s="139"/>
      <c r="F610" s="43" t="str">
        <f>VLOOKUP(C610,'[2]Acha Air Sales Price List'!$B$1:$D$65536,3,FALSE)</f>
        <v>first line keep open</v>
      </c>
      <c r="G610" s="21">
        <f>ROUND(IF(ISBLANK(C610),0,VLOOKUP(C610,'[2]Acha Air Sales Price List'!$B$1:$X$65536,12,FALSE)*$L$14),2)</f>
        <v>0</v>
      </c>
      <c r="H610" s="22">
        <f t="shared" si="13"/>
        <v>0</v>
      </c>
      <c r="I610" s="14"/>
    </row>
    <row r="611" spans="1:9" ht="12.4" hidden="1" customHeight="1">
      <c r="A611" s="13"/>
      <c r="B611" s="1"/>
      <c r="C611" s="37"/>
      <c r="D611" s="138"/>
      <c r="E611" s="139"/>
      <c r="F611" s="43" t="str">
        <f>VLOOKUP(C611,'[2]Acha Air Sales Price List'!$B$1:$D$65536,3,FALSE)</f>
        <v>first line keep open</v>
      </c>
      <c r="G611" s="21">
        <f>ROUND(IF(ISBLANK(C611),0,VLOOKUP(C611,'[2]Acha Air Sales Price List'!$B$1:$X$65536,12,FALSE)*$L$14),2)</f>
        <v>0</v>
      </c>
      <c r="H611" s="22">
        <f>ROUND(IF(ISNUMBER(B611), G611*B611, 0),5)</f>
        <v>0</v>
      </c>
      <c r="I611" s="14"/>
    </row>
    <row r="612" spans="1:9" ht="12" hidden="1" customHeight="1">
      <c r="A612" s="13"/>
      <c r="B612" s="1"/>
      <c r="C612" s="36"/>
      <c r="D612" s="138"/>
      <c r="E612" s="139"/>
      <c r="F612" s="43" t="str">
        <f>VLOOKUP(C612,'[2]Acha Air Sales Price List'!$B$1:$D$65536,3,FALSE)</f>
        <v>first line keep open</v>
      </c>
      <c r="G612" s="21">
        <f>ROUND(IF(ISBLANK(C612),0,VLOOKUP(C612,'[2]Acha Air Sales Price List'!$B$1:$X$65536,12,FALSE)*$L$14),2)</f>
        <v>0</v>
      </c>
      <c r="H612" s="22">
        <f t="shared" ref="H612:H666" si="14">ROUND(IF(ISNUMBER(B612), G612*B612, 0),5)</f>
        <v>0</v>
      </c>
      <c r="I612" s="14"/>
    </row>
    <row r="613" spans="1:9" ht="12.4" hidden="1" customHeight="1">
      <c r="A613" s="13"/>
      <c r="B613" s="1"/>
      <c r="C613" s="36"/>
      <c r="D613" s="138"/>
      <c r="E613" s="139"/>
      <c r="F613" s="43" t="str">
        <f>VLOOKUP(C613,'[2]Acha Air Sales Price List'!$B$1:$D$65536,3,FALSE)</f>
        <v>first line keep open</v>
      </c>
      <c r="G613" s="21">
        <f>ROUND(IF(ISBLANK(C613),0,VLOOKUP(C613,'[2]Acha Air Sales Price List'!$B$1:$X$65536,12,FALSE)*$L$14),2)</f>
        <v>0</v>
      </c>
      <c r="H613" s="22">
        <f t="shared" si="14"/>
        <v>0</v>
      </c>
      <c r="I613" s="14"/>
    </row>
    <row r="614" spans="1:9" ht="12.4" hidden="1" customHeight="1">
      <c r="A614" s="13"/>
      <c r="B614" s="1"/>
      <c r="C614" s="36"/>
      <c r="D614" s="138"/>
      <c r="E614" s="139"/>
      <c r="F614" s="43" t="str">
        <f>VLOOKUP(C614,'[2]Acha Air Sales Price List'!$B$1:$D$65536,3,FALSE)</f>
        <v>first line keep open</v>
      </c>
      <c r="G614" s="21">
        <f>ROUND(IF(ISBLANK(C614),0,VLOOKUP(C614,'[2]Acha Air Sales Price List'!$B$1:$X$65536,12,FALSE)*$L$14),2)</f>
        <v>0</v>
      </c>
      <c r="H614" s="22">
        <f t="shared" si="14"/>
        <v>0</v>
      </c>
      <c r="I614" s="14"/>
    </row>
    <row r="615" spans="1:9" ht="12.4" hidden="1" customHeight="1">
      <c r="A615" s="13"/>
      <c r="B615" s="1"/>
      <c r="C615" s="36"/>
      <c r="D615" s="138"/>
      <c r="E615" s="139"/>
      <c r="F615" s="43" t="str">
        <f>VLOOKUP(C615,'[2]Acha Air Sales Price List'!$B$1:$D$65536,3,FALSE)</f>
        <v>first line keep open</v>
      </c>
      <c r="G615" s="21">
        <f>ROUND(IF(ISBLANK(C615),0,VLOOKUP(C615,'[2]Acha Air Sales Price List'!$B$1:$X$65536,12,FALSE)*$L$14),2)</f>
        <v>0</v>
      </c>
      <c r="H615" s="22">
        <f t="shared" si="14"/>
        <v>0</v>
      </c>
      <c r="I615" s="14"/>
    </row>
    <row r="616" spans="1:9" ht="12.4" hidden="1" customHeight="1">
      <c r="A616" s="13"/>
      <c r="B616" s="1"/>
      <c r="C616" s="36"/>
      <c r="D616" s="138"/>
      <c r="E616" s="139"/>
      <c r="F616" s="43" t="str">
        <f>VLOOKUP(C616,'[2]Acha Air Sales Price List'!$B$1:$D$65536,3,FALSE)</f>
        <v>first line keep open</v>
      </c>
      <c r="G616" s="21">
        <f>ROUND(IF(ISBLANK(C616),0,VLOOKUP(C616,'[2]Acha Air Sales Price List'!$B$1:$X$65536,12,FALSE)*$L$14),2)</f>
        <v>0</v>
      </c>
      <c r="H616" s="22">
        <f t="shared" si="14"/>
        <v>0</v>
      </c>
      <c r="I616" s="14"/>
    </row>
    <row r="617" spans="1:9" ht="12.4" hidden="1" customHeight="1">
      <c r="A617" s="13"/>
      <c r="B617" s="1"/>
      <c r="C617" s="36"/>
      <c r="D617" s="138"/>
      <c r="E617" s="139"/>
      <c r="F617" s="43" t="str">
        <f>VLOOKUP(C617,'[2]Acha Air Sales Price List'!$B$1:$D$65536,3,FALSE)</f>
        <v>first line keep open</v>
      </c>
      <c r="G617" s="21">
        <f>ROUND(IF(ISBLANK(C617),0,VLOOKUP(C617,'[2]Acha Air Sales Price List'!$B$1:$X$65536,12,FALSE)*$L$14),2)</f>
        <v>0</v>
      </c>
      <c r="H617" s="22">
        <f t="shared" si="14"/>
        <v>0</v>
      </c>
      <c r="I617" s="14"/>
    </row>
    <row r="618" spans="1:9" ht="12.4" hidden="1" customHeight="1">
      <c r="A618" s="13"/>
      <c r="B618" s="1"/>
      <c r="C618" s="36"/>
      <c r="D618" s="138"/>
      <c r="E618" s="139"/>
      <c r="F618" s="43" t="str">
        <f>VLOOKUP(C618,'[2]Acha Air Sales Price List'!$B$1:$D$65536,3,FALSE)</f>
        <v>first line keep open</v>
      </c>
      <c r="G618" s="21">
        <f>ROUND(IF(ISBLANK(C618),0,VLOOKUP(C618,'[2]Acha Air Sales Price List'!$B$1:$X$65536,12,FALSE)*$L$14),2)</f>
        <v>0</v>
      </c>
      <c r="H618" s="22">
        <f t="shared" si="14"/>
        <v>0</v>
      </c>
      <c r="I618" s="14"/>
    </row>
    <row r="619" spans="1:9" ht="12.4" hidden="1" customHeight="1">
      <c r="A619" s="13"/>
      <c r="B619" s="1"/>
      <c r="C619" s="36"/>
      <c r="D619" s="138"/>
      <c r="E619" s="139"/>
      <c r="F619" s="43" t="str">
        <f>VLOOKUP(C619,'[2]Acha Air Sales Price List'!$B$1:$D$65536,3,FALSE)</f>
        <v>first line keep open</v>
      </c>
      <c r="G619" s="21">
        <f>ROUND(IF(ISBLANK(C619),0,VLOOKUP(C619,'[2]Acha Air Sales Price List'!$B$1:$X$65536,12,FALSE)*$L$14),2)</f>
        <v>0</v>
      </c>
      <c r="H619" s="22">
        <f t="shared" si="14"/>
        <v>0</v>
      </c>
      <c r="I619" s="14"/>
    </row>
    <row r="620" spans="1:9" ht="12.4" hidden="1" customHeight="1">
      <c r="A620" s="13"/>
      <c r="B620" s="1"/>
      <c r="C620" s="36"/>
      <c r="D620" s="138"/>
      <c r="E620" s="139"/>
      <c r="F620" s="43" t="str">
        <f>VLOOKUP(C620,'[2]Acha Air Sales Price List'!$B$1:$D$65536,3,FALSE)</f>
        <v>first line keep open</v>
      </c>
      <c r="G620" s="21">
        <f>ROUND(IF(ISBLANK(C620),0,VLOOKUP(C620,'[2]Acha Air Sales Price List'!$B$1:$X$65536,12,FALSE)*$L$14),2)</f>
        <v>0</v>
      </c>
      <c r="H620" s="22">
        <f t="shared" si="14"/>
        <v>0</v>
      </c>
      <c r="I620" s="14"/>
    </row>
    <row r="621" spans="1:9" ht="12.4" hidden="1" customHeight="1">
      <c r="A621" s="13"/>
      <c r="B621" s="1"/>
      <c r="C621" s="36"/>
      <c r="D621" s="138"/>
      <c r="E621" s="139"/>
      <c r="F621" s="43" t="str">
        <f>VLOOKUP(C621,'[2]Acha Air Sales Price List'!$B$1:$D$65536,3,FALSE)</f>
        <v>first line keep open</v>
      </c>
      <c r="G621" s="21">
        <f>ROUND(IF(ISBLANK(C621),0,VLOOKUP(C621,'[2]Acha Air Sales Price List'!$B$1:$X$65536,12,FALSE)*$L$14),2)</f>
        <v>0</v>
      </c>
      <c r="H621" s="22">
        <f t="shared" si="14"/>
        <v>0</v>
      </c>
      <c r="I621" s="14"/>
    </row>
    <row r="622" spans="1:9" ht="12.4" hidden="1" customHeight="1">
      <c r="A622" s="13"/>
      <c r="B622" s="1"/>
      <c r="C622" s="36"/>
      <c r="D622" s="138"/>
      <c r="E622" s="139"/>
      <c r="F622" s="43" t="str">
        <f>VLOOKUP(C622,'[2]Acha Air Sales Price List'!$B$1:$D$65536,3,FALSE)</f>
        <v>first line keep open</v>
      </c>
      <c r="G622" s="21">
        <f>ROUND(IF(ISBLANK(C622),0,VLOOKUP(C622,'[2]Acha Air Sales Price List'!$B$1:$X$65536,12,FALSE)*$L$14),2)</f>
        <v>0</v>
      </c>
      <c r="H622" s="22">
        <f t="shared" si="14"/>
        <v>0</v>
      </c>
      <c r="I622" s="14"/>
    </row>
    <row r="623" spans="1:9" ht="12.4" hidden="1" customHeight="1">
      <c r="A623" s="13"/>
      <c r="B623" s="1"/>
      <c r="C623" s="36"/>
      <c r="D623" s="138"/>
      <c r="E623" s="139"/>
      <c r="F623" s="43" t="str">
        <f>VLOOKUP(C623,'[2]Acha Air Sales Price List'!$B$1:$D$65536,3,FALSE)</f>
        <v>first line keep open</v>
      </c>
      <c r="G623" s="21">
        <f>ROUND(IF(ISBLANK(C623),0,VLOOKUP(C623,'[2]Acha Air Sales Price List'!$B$1:$X$65536,12,FALSE)*$L$14),2)</f>
        <v>0</v>
      </c>
      <c r="H623" s="22">
        <f t="shared" si="14"/>
        <v>0</v>
      </c>
      <c r="I623" s="14"/>
    </row>
    <row r="624" spans="1:9" ht="12.4" hidden="1" customHeight="1">
      <c r="A624" s="13"/>
      <c r="B624" s="1"/>
      <c r="C624" s="36"/>
      <c r="D624" s="138"/>
      <c r="E624" s="139"/>
      <c r="F624" s="43" t="str">
        <f>VLOOKUP(C624,'[2]Acha Air Sales Price List'!$B$1:$D$65536,3,FALSE)</f>
        <v>first line keep open</v>
      </c>
      <c r="G624" s="21">
        <f>ROUND(IF(ISBLANK(C624),0,VLOOKUP(C624,'[2]Acha Air Sales Price List'!$B$1:$X$65536,12,FALSE)*$L$14),2)</f>
        <v>0</v>
      </c>
      <c r="H624" s="22">
        <f t="shared" si="14"/>
        <v>0</v>
      </c>
      <c r="I624" s="14"/>
    </row>
    <row r="625" spans="1:9" ht="12.4" hidden="1" customHeight="1">
      <c r="A625" s="13"/>
      <c r="B625" s="1"/>
      <c r="C625" s="36"/>
      <c r="D625" s="138"/>
      <c r="E625" s="139"/>
      <c r="F625" s="43" t="str">
        <f>VLOOKUP(C625,'[2]Acha Air Sales Price List'!$B$1:$D$65536,3,FALSE)</f>
        <v>first line keep open</v>
      </c>
      <c r="G625" s="21">
        <f>ROUND(IF(ISBLANK(C625),0,VLOOKUP(C625,'[2]Acha Air Sales Price List'!$B$1:$X$65536,12,FALSE)*$L$14),2)</f>
        <v>0</v>
      </c>
      <c r="H625" s="22">
        <f t="shared" si="14"/>
        <v>0</v>
      </c>
      <c r="I625" s="14"/>
    </row>
    <row r="626" spans="1:9" ht="12.4" hidden="1" customHeight="1">
      <c r="A626" s="13"/>
      <c r="B626" s="1"/>
      <c r="C626" s="36"/>
      <c r="D626" s="138"/>
      <c r="E626" s="139"/>
      <c r="F626" s="43" t="str">
        <f>VLOOKUP(C626,'[2]Acha Air Sales Price List'!$B$1:$D$65536,3,FALSE)</f>
        <v>first line keep open</v>
      </c>
      <c r="G626" s="21">
        <f>ROUND(IF(ISBLANK(C626),0,VLOOKUP(C626,'[2]Acha Air Sales Price List'!$B$1:$X$65536,12,FALSE)*$L$14),2)</f>
        <v>0</v>
      </c>
      <c r="H626" s="22">
        <f t="shared" si="14"/>
        <v>0</v>
      </c>
      <c r="I626" s="14"/>
    </row>
    <row r="627" spans="1:9" ht="12.4" hidden="1" customHeight="1">
      <c r="A627" s="13"/>
      <c r="B627" s="1"/>
      <c r="C627" s="37"/>
      <c r="D627" s="138"/>
      <c r="E627" s="139"/>
      <c r="F627" s="43" t="str">
        <f>VLOOKUP(C627,'[2]Acha Air Sales Price List'!$B$1:$D$65536,3,FALSE)</f>
        <v>first line keep open</v>
      </c>
      <c r="G627" s="21">
        <f>ROUND(IF(ISBLANK(C627),0,VLOOKUP(C627,'[2]Acha Air Sales Price List'!$B$1:$X$65536,12,FALSE)*$L$14),2)</f>
        <v>0</v>
      </c>
      <c r="H627" s="22">
        <f t="shared" si="14"/>
        <v>0</v>
      </c>
      <c r="I627" s="14"/>
    </row>
    <row r="628" spans="1:9" ht="12.4" hidden="1" customHeight="1">
      <c r="A628" s="13"/>
      <c r="B628" s="1"/>
      <c r="C628" s="37"/>
      <c r="D628" s="138"/>
      <c r="E628" s="139"/>
      <c r="F628" s="43" t="str">
        <f>VLOOKUP(C628,'[2]Acha Air Sales Price List'!$B$1:$D$65536,3,FALSE)</f>
        <v>first line keep open</v>
      </c>
      <c r="G628" s="21">
        <f>ROUND(IF(ISBLANK(C628),0,VLOOKUP(C628,'[2]Acha Air Sales Price List'!$B$1:$X$65536,12,FALSE)*$L$14),2)</f>
        <v>0</v>
      </c>
      <c r="H628" s="22">
        <f t="shared" si="14"/>
        <v>0</v>
      </c>
      <c r="I628" s="14"/>
    </row>
    <row r="629" spans="1:9" ht="12.4" hidden="1" customHeight="1">
      <c r="A629" s="13"/>
      <c r="B629" s="1"/>
      <c r="C629" s="36"/>
      <c r="D629" s="138"/>
      <c r="E629" s="139"/>
      <c r="F629" s="43" t="str">
        <f>VLOOKUP(C629,'[2]Acha Air Sales Price List'!$B$1:$D$65536,3,FALSE)</f>
        <v>first line keep open</v>
      </c>
      <c r="G629" s="21">
        <f>ROUND(IF(ISBLANK(C629),0,VLOOKUP(C629,'[2]Acha Air Sales Price List'!$B$1:$X$65536,12,FALSE)*$L$14),2)</f>
        <v>0</v>
      </c>
      <c r="H629" s="22">
        <f t="shared" si="14"/>
        <v>0</v>
      </c>
      <c r="I629" s="14"/>
    </row>
    <row r="630" spans="1:9" ht="12.4" hidden="1" customHeight="1">
      <c r="A630" s="13"/>
      <c r="B630" s="1"/>
      <c r="C630" s="36"/>
      <c r="D630" s="138"/>
      <c r="E630" s="139"/>
      <c r="F630" s="43" t="str">
        <f>VLOOKUP(C630,'[2]Acha Air Sales Price List'!$B$1:$D$65536,3,FALSE)</f>
        <v>first line keep open</v>
      </c>
      <c r="G630" s="21">
        <f>ROUND(IF(ISBLANK(C630),0,VLOOKUP(C630,'[2]Acha Air Sales Price List'!$B$1:$X$65536,12,FALSE)*$L$14),2)</f>
        <v>0</v>
      </c>
      <c r="H630" s="22">
        <f t="shared" si="14"/>
        <v>0</v>
      </c>
      <c r="I630" s="14"/>
    </row>
    <row r="631" spans="1:9" ht="12.4" hidden="1" customHeight="1">
      <c r="A631" s="13"/>
      <c r="B631" s="1"/>
      <c r="C631" s="36"/>
      <c r="D631" s="138"/>
      <c r="E631" s="139"/>
      <c r="F631" s="43" t="str">
        <f>VLOOKUP(C631,'[2]Acha Air Sales Price List'!$B$1:$D$65536,3,FALSE)</f>
        <v>first line keep open</v>
      </c>
      <c r="G631" s="21">
        <f>ROUND(IF(ISBLANK(C631),0,VLOOKUP(C631,'[2]Acha Air Sales Price List'!$B$1:$X$65536,12,FALSE)*$L$14),2)</f>
        <v>0</v>
      </c>
      <c r="H631" s="22">
        <f t="shared" si="14"/>
        <v>0</v>
      </c>
      <c r="I631" s="14"/>
    </row>
    <row r="632" spans="1:9" ht="12.4" hidden="1" customHeight="1">
      <c r="A632" s="13"/>
      <c r="B632" s="1"/>
      <c r="C632" s="36"/>
      <c r="D632" s="138"/>
      <c r="E632" s="139"/>
      <c r="F632" s="43" t="str">
        <f>VLOOKUP(C632,'[2]Acha Air Sales Price List'!$B$1:$D$65536,3,FALSE)</f>
        <v>first line keep open</v>
      </c>
      <c r="G632" s="21">
        <f>ROUND(IF(ISBLANK(C632),0,VLOOKUP(C632,'[2]Acha Air Sales Price List'!$B$1:$X$65536,12,FALSE)*$L$14),2)</f>
        <v>0</v>
      </c>
      <c r="H632" s="22">
        <f t="shared" si="14"/>
        <v>0</v>
      </c>
      <c r="I632" s="14"/>
    </row>
    <row r="633" spans="1:9" ht="12.4" hidden="1" customHeight="1">
      <c r="A633" s="13"/>
      <c r="B633" s="1"/>
      <c r="C633" s="36"/>
      <c r="D633" s="138"/>
      <c r="E633" s="139"/>
      <c r="F633" s="43" t="str">
        <f>VLOOKUP(C633,'[2]Acha Air Sales Price List'!$B$1:$D$65536,3,FALSE)</f>
        <v>first line keep open</v>
      </c>
      <c r="G633" s="21">
        <f>ROUND(IF(ISBLANK(C633),0,VLOOKUP(C633,'[2]Acha Air Sales Price List'!$B$1:$X$65536,12,FALSE)*$L$14),2)</f>
        <v>0</v>
      </c>
      <c r="H633" s="22">
        <f t="shared" si="14"/>
        <v>0</v>
      </c>
      <c r="I633" s="14"/>
    </row>
    <row r="634" spans="1:9" ht="12.4" hidden="1" customHeight="1">
      <c r="A634" s="13"/>
      <c r="B634" s="1"/>
      <c r="C634" s="36"/>
      <c r="D634" s="138"/>
      <c r="E634" s="139"/>
      <c r="F634" s="43" t="str">
        <f>VLOOKUP(C634,'[2]Acha Air Sales Price List'!$B$1:$D$65536,3,FALSE)</f>
        <v>first line keep open</v>
      </c>
      <c r="G634" s="21">
        <f>ROUND(IF(ISBLANK(C634),0,VLOOKUP(C634,'[2]Acha Air Sales Price List'!$B$1:$X$65536,12,FALSE)*$L$14),2)</f>
        <v>0</v>
      </c>
      <c r="H634" s="22">
        <f t="shared" si="14"/>
        <v>0</v>
      </c>
      <c r="I634" s="14"/>
    </row>
    <row r="635" spans="1:9" ht="12.4" hidden="1" customHeight="1">
      <c r="A635" s="13"/>
      <c r="B635" s="1"/>
      <c r="C635" s="36"/>
      <c r="D635" s="138"/>
      <c r="E635" s="139"/>
      <c r="F635" s="43" t="str">
        <f>VLOOKUP(C635,'[2]Acha Air Sales Price List'!$B$1:$D$65536,3,FALSE)</f>
        <v>first line keep open</v>
      </c>
      <c r="G635" s="21">
        <f>ROUND(IF(ISBLANK(C635),0,VLOOKUP(C635,'[2]Acha Air Sales Price List'!$B$1:$X$65536,12,FALSE)*$L$14),2)</f>
        <v>0</v>
      </c>
      <c r="H635" s="22">
        <f t="shared" si="14"/>
        <v>0</v>
      </c>
      <c r="I635" s="14"/>
    </row>
    <row r="636" spans="1:9" ht="12.4" hidden="1" customHeight="1">
      <c r="A636" s="13"/>
      <c r="B636" s="1"/>
      <c r="C636" s="36"/>
      <c r="D636" s="138"/>
      <c r="E636" s="139"/>
      <c r="F636" s="43" t="str">
        <f>VLOOKUP(C636,'[2]Acha Air Sales Price List'!$B$1:$D$65536,3,FALSE)</f>
        <v>first line keep open</v>
      </c>
      <c r="G636" s="21">
        <f>ROUND(IF(ISBLANK(C636),0,VLOOKUP(C636,'[2]Acha Air Sales Price List'!$B$1:$X$65536,12,FALSE)*$L$14),2)</f>
        <v>0</v>
      </c>
      <c r="H636" s="22">
        <f t="shared" si="14"/>
        <v>0</v>
      </c>
      <c r="I636" s="14"/>
    </row>
    <row r="637" spans="1:9" ht="12.4" hidden="1" customHeight="1">
      <c r="A637" s="13"/>
      <c r="B637" s="1"/>
      <c r="C637" s="36"/>
      <c r="D637" s="138"/>
      <c r="E637" s="139"/>
      <c r="F637" s="43" t="str">
        <f>VLOOKUP(C637,'[2]Acha Air Sales Price List'!$B$1:$D$65536,3,FALSE)</f>
        <v>first line keep open</v>
      </c>
      <c r="G637" s="21">
        <f>ROUND(IF(ISBLANK(C637),0,VLOOKUP(C637,'[2]Acha Air Sales Price List'!$B$1:$X$65536,12,FALSE)*$L$14),2)</f>
        <v>0</v>
      </c>
      <c r="H637" s="22">
        <f t="shared" si="14"/>
        <v>0</v>
      </c>
      <c r="I637" s="14"/>
    </row>
    <row r="638" spans="1:9" ht="12.4" hidden="1" customHeight="1">
      <c r="A638" s="13"/>
      <c r="B638" s="1"/>
      <c r="C638" s="36"/>
      <c r="D638" s="138"/>
      <c r="E638" s="139"/>
      <c r="F638" s="43" t="str">
        <f>VLOOKUP(C638,'[2]Acha Air Sales Price List'!$B$1:$D$65536,3,FALSE)</f>
        <v>first line keep open</v>
      </c>
      <c r="G638" s="21">
        <f>ROUND(IF(ISBLANK(C638),0,VLOOKUP(C638,'[2]Acha Air Sales Price List'!$B$1:$X$65536,12,FALSE)*$L$14),2)</f>
        <v>0</v>
      </c>
      <c r="H638" s="22">
        <f t="shared" si="14"/>
        <v>0</v>
      </c>
      <c r="I638" s="14"/>
    </row>
    <row r="639" spans="1:9" ht="12.4" hidden="1" customHeight="1">
      <c r="A639" s="13"/>
      <c r="B639" s="1"/>
      <c r="C639" s="37"/>
      <c r="D639" s="138"/>
      <c r="E639" s="139"/>
      <c r="F639" s="43" t="str">
        <f>VLOOKUP(C639,'[2]Acha Air Sales Price List'!$B$1:$D$65536,3,FALSE)</f>
        <v>first line keep open</v>
      </c>
      <c r="G639" s="21">
        <f>ROUND(IF(ISBLANK(C639),0,VLOOKUP(C639,'[2]Acha Air Sales Price List'!$B$1:$X$65536,12,FALSE)*$L$14),2)</f>
        <v>0</v>
      </c>
      <c r="H639" s="22">
        <f t="shared" si="14"/>
        <v>0</v>
      </c>
      <c r="I639" s="14"/>
    </row>
    <row r="640" spans="1:9" ht="12" hidden="1" customHeight="1">
      <c r="A640" s="13"/>
      <c r="B640" s="1"/>
      <c r="C640" s="36"/>
      <c r="D640" s="138"/>
      <c r="E640" s="139"/>
      <c r="F640" s="43" t="str">
        <f>VLOOKUP(C640,'[2]Acha Air Sales Price List'!$B$1:$D$65536,3,FALSE)</f>
        <v>first line keep open</v>
      </c>
      <c r="G640" s="21">
        <f>ROUND(IF(ISBLANK(C640),0,VLOOKUP(C640,'[2]Acha Air Sales Price List'!$B$1:$X$65536,12,FALSE)*$L$14),2)</f>
        <v>0</v>
      </c>
      <c r="H640" s="22">
        <f t="shared" si="14"/>
        <v>0</v>
      </c>
      <c r="I640" s="14"/>
    </row>
    <row r="641" spans="1:9" ht="12.4" hidden="1" customHeight="1">
      <c r="A641" s="13"/>
      <c r="B641" s="1"/>
      <c r="C641" s="36"/>
      <c r="D641" s="138"/>
      <c r="E641" s="139"/>
      <c r="F641" s="43" t="str">
        <f>VLOOKUP(C641,'[2]Acha Air Sales Price List'!$B$1:$D$65536,3,FALSE)</f>
        <v>first line keep open</v>
      </c>
      <c r="G641" s="21">
        <f>ROUND(IF(ISBLANK(C641),0,VLOOKUP(C641,'[2]Acha Air Sales Price List'!$B$1:$X$65536,12,FALSE)*$L$14),2)</f>
        <v>0</v>
      </c>
      <c r="H641" s="22">
        <f t="shared" si="14"/>
        <v>0</v>
      </c>
      <c r="I641" s="14"/>
    </row>
    <row r="642" spans="1:9" ht="12.4" hidden="1" customHeight="1">
      <c r="A642" s="13"/>
      <c r="B642" s="1"/>
      <c r="C642" s="36"/>
      <c r="D642" s="138"/>
      <c r="E642" s="139"/>
      <c r="F642" s="43" t="str">
        <f>VLOOKUP(C642,'[2]Acha Air Sales Price List'!$B$1:$D$65536,3,FALSE)</f>
        <v>first line keep open</v>
      </c>
      <c r="G642" s="21">
        <f>ROUND(IF(ISBLANK(C642),0,VLOOKUP(C642,'[2]Acha Air Sales Price List'!$B$1:$X$65536,12,FALSE)*$L$14),2)</f>
        <v>0</v>
      </c>
      <c r="H642" s="22">
        <f t="shared" si="14"/>
        <v>0</v>
      </c>
      <c r="I642" s="14"/>
    </row>
    <row r="643" spans="1:9" ht="12.4" hidden="1" customHeight="1">
      <c r="A643" s="13"/>
      <c r="B643" s="1"/>
      <c r="C643" s="36"/>
      <c r="D643" s="138"/>
      <c r="E643" s="139"/>
      <c r="F643" s="43" t="str">
        <f>VLOOKUP(C643,'[2]Acha Air Sales Price List'!$B$1:$D$65536,3,FALSE)</f>
        <v>first line keep open</v>
      </c>
      <c r="G643" s="21">
        <f>ROUND(IF(ISBLANK(C643),0,VLOOKUP(C643,'[2]Acha Air Sales Price List'!$B$1:$X$65536,12,FALSE)*$L$14),2)</f>
        <v>0</v>
      </c>
      <c r="H643" s="22">
        <f t="shared" si="14"/>
        <v>0</v>
      </c>
      <c r="I643" s="14"/>
    </row>
    <row r="644" spans="1:9" ht="12.4" hidden="1" customHeight="1">
      <c r="A644" s="13"/>
      <c r="B644" s="1"/>
      <c r="C644" s="36"/>
      <c r="D644" s="138"/>
      <c r="E644" s="139"/>
      <c r="F644" s="43" t="str">
        <f>VLOOKUP(C644,'[2]Acha Air Sales Price List'!$B$1:$D$65536,3,FALSE)</f>
        <v>first line keep open</v>
      </c>
      <c r="G644" s="21">
        <f>ROUND(IF(ISBLANK(C644),0,VLOOKUP(C644,'[2]Acha Air Sales Price List'!$B$1:$X$65536,12,FALSE)*$L$14),2)</f>
        <v>0</v>
      </c>
      <c r="H644" s="22">
        <f t="shared" si="14"/>
        <v>0</v>
      </c>
      <c r="I644" s="14"/>
    </row>
    <row r="645" spans="1:9" ht="12.4" hidden="1" customHeight="1">
      <c r="A645" s="13"/>
      <c r="B645" s="1"/>
      <c r="C645" s="36"/>
      <c r="D645" s="138"/>
      <c r="E645" s="139"/>
      <c r="F645" s="43" t="str">
        <f>VLOOKUP(C645,'[2]Acha Air Sales Price List'!$B$1:$D$65536,3,FALSE)</f>
        <v>first line keep open</v>
      </c>
      <c r="G645" s="21">
        <f>ROUND(IF(ISBLANK(C645),0,VLOOKUP(C645,'[2]Acha Air Sales Price List'!$B$1:$X$65536,12,FALSE)*$L$14),2)</f>
        <v>0</v>
      </c>
      <c r="H645" s="22">
        <f t="shared" si="14"/>
        <v>0</v>
      </c>
      <c r="I645" s="14"/>
    </row>
    <row r="646" spans="1:9" ht="12.4" hidden="1" customHeight="1">
      <c r="A646" s="13"/>
      <c r="B646" s="1"/>
      <c r="C646" s="36"/>
      <c r="D646" s="138"/>
      <c r="E646" s="139"/>
      <c r="F646" s="43" t="str">
        <f>VLOOKUP(C646,'[2]Acha Air Sales Price List'!$B$1:$D$65536,3,FALSE)</f>
        <v>first line keep open</v>
      </c>
      <c r="G646" s="21">
        <f>ROUND(IF(ISBLANK(C646),0,VLOOKUP(C646,'[2]Acha Air Sales Price List'!$B$1:$X$65536,12,FALSE)*$L$14),2)</f>
        <v>0</v>
      </c>
      <c r="H646" s="22">
        <f t="shared" si="14"/>
        <v>0</v>
      </c>
      <c r="I646" s="14"/>
    </row>
    <row r="647" spans="1:9" ht="12.4" hidden="1" customHeight="1">
      <c r="A647" s="13"/>
      <c r="B647" s="1"/>
      <c r="C647" s="36"/>
      <c r="D647" s="138"/>
      <c r="E647" s="139"/>
      <c r="F647" s="43" t="str">
        <f>VLOOKUP(C647,'[2]Acha Air Sales Price List'!$B$1:$D$65536,3,FALSE)</f>
        <v>first line keep open</v>
      </c>
      <c r="G647" s="21">
        <f>ROUND(IF(ISBLANK(C647),0,VLOOKUP(C647,'[2]Acha Air Sales Price List'!$B$1:$X$65536,12,FALSE)*$L$14),2)</f>
        <v>0</v>
      </c>
      <c r="H647" s="22">
        <f t="shared" si="14"/>
        <v>0</v>
      </c>
      <c r="I647" s="14"/>
    </row>
    <row r="648" spans="1:9" ht="12.4" hidden="1" customHeight="1">
      <c r="A648" s="13"/>
      <c r="B648" s="1"/>
      <c r="C648" s="36"/>
      <c r="D648" s="138"/>
      <c r="E648" s="139"/>
      <c r="F648" s="43" t="str">
        <f>VLOOKUP(C648,'[2]Acha Air Sales Price List'!$B$1:$D$65536,3,FALSE)</f>
        <v>first line keep open</v>
      </c>
      <c r="G648" s="21">
        <f>ROUND(IF(ISBLANK(C648),0,VLOOKUP(C648,'[2]Acha Air Sales Price List'!$B$1:$X$65536,12,FALSE)*$L$14),2)</f>
        <v>0</v>
      </c>
      <c r="H648" s="22">
        <f t="shared" si="14"/>
        <v>0</v>
      </c>
      <c r="I648" s="14"/>
    </row>
    <row r="649" spans="1:9" ht="12.4" hidden="1" customHeight="1">
      <c r="A649" s="13"/>
      <c r="B649" s="1"/>
      <c r="C649" s="36"/>
      <c r="D649" s="138"/>
      <c r="E649" s="139"/>
      <c r="F649" s="43" t="str">
        <f>VLOOKUP(C649,'[2]Acha Air Sales Price List'!$B$1:$D$65536,3,FALSE)</f>
        <v>first line keep open</v>
      </c>
      <c r="G649" s="21">
        <f>ROUND(IF(ISBLANK(C649),0,VLOOKUP(C649,'[2]Acha Air Sales Price List'!$B$1:$X$65536,12,FALSE)*$L$14),2)</f>
        <v>0</v>
      </c>
      <c r="H649" s="22">
        <f t="shared" si="14"/>
        <v>0</v>
      </c>
      <c r="I649" s="14"/>
    </row>
    <row r="650" spans="1:9" ht="12.4" hidden="1" customHeight="1">
      <c r="A650" s="13"/>
      <c r="B650" s="1"/>
      <c r="C650" s="36"/>
      <c r="D650" s="138"/>
      <c r="E650" s="139"/>
      <c r="F650" s="43" t="str">
        <f>VLOOKUP(C650,'[2]Acha Air Sales Price List'!$B$1:$D$65536,3,FALSE)</f>
        <v>first line keep open</v>
      </c>
      <c r="G650" s="21">
        <f>ROUND(IF(ISBLANK(C650),0,VLOOKUP(C650,'[2]Acha Air Sales Price List'!$B$1:$X$65536,12,FALSE)*$L$14),2)</f>
        <v>0</v>
      </c>
      <c r="H650" s="22">
        <f t="shared" si="14"/>
        <v>0</v>
      </c>
      <c r="I650" s="14"/>
    </row>
    <row r="651" spans="1:9" ht="12.4" hidden="1" customHeight="1">
      <c r="A651" s="13"/>
      <c r="B651" s="1"/>
      <c r="C651" s="36"/>
      <c r="D651" s="138"/>
      <c r="E651" s="139"/>
      <c r="F651" s="43" t="str">
        <f>VLOOKUP(C651,'[2]Acha Air Sales Price List'!$B$1:$D$65536,3,FALSE)</f>
        <v>first line keep open</v>
      </c>
      <c r="G651" s="21">
        <f>ROUND(IF(ISBLANK(C651),0,VLOOKUP(C651,'[2]Acha Air Sales Price List'!$B$1:$X$65536,12,FALSE)*$L$14),2)</f>
        <v>0</v>
      </c>
      <c r="H651" s="22">
        <f t="shared" si="14"/>
        <v>0</v>
      </c>
      <c r="I651" s="14"/>
    </row>
    <row r="652" spans="1:9" ht="12.4" hidden="1" customHeight="1">
      <c r="A652" s="13"/>
      <c r="B652" s="1"/>
      <c r="C652" s="36"/>
      <c r="D652" s="138"/>
      <c r="E652" s="139"/>
      <c r="F652" s="43" t="str">
        <f>VLOOKUP(C652,'[2]Acha Air Sales Price List'!$B$1:$D$65536,3,FALSE)</f>
        <v>first line keep open</v>
      </c>
      <c r="G652" s="21">
        <f>ROUND(IF(ISBLANK(C652),0,VLOOKUP(C652,'[2]Acha Air Sales Price List'!$B$1:$X$65536,12,FALSE)*$L$14),2)</f>
        <v>0</v>
      </c>
      <c r="H652" s="22">
        <f t="shared" si="14"/>
        <v>0</v>
      </c>
      <c r="I652" s="14"/>
    </row>
    <row r="653" spans="1:9" ht="12.4" hidden="1" customHeight="1">
      <c r="A653" s="13"/>
      <c r="B653" s="1"/>
      <c r="C653" s="36"/>
      <c r="D653" s="138"/>
      <c r="E653" s="139"/>
      <c r="F653" s="43" t="str">
        <f>VLOOKUP(C653,'[2]Acha Air Sales Price List'!$B$1:$D$65536,3,FALSE)</f>
        <v>first line keep open</v>
      </c>
      <c r="G653" s="21">
        <f>ROUND(IF(ISBLANK(C653),0,VLOOKUP(C653,'[2]Acha Air Sales Price List'!$B$1:$X$65536,12,FALSE)*$L$14),2)</f>
        <v>0</v>
      </c>
      <c r="H653" s="22">
        <f t="shared" si="14"/>
        <v>0</v>
      </c>
      <c r="I653" s="14"/>
    </row>
    <row r="654" spans="1:9" ht="12.4" hidden="1" customHeight="1">
      <c r="A654" s="13"/>
      <c r="B654" s="1"/>
      <c r="C654" s="36"/>
      <c r="D654" s="138"/>
      <c r="E654" s="139"/>
      <c r="F654" s="43" t="str">
        <f>VLOOKUP(C654,'[2]Acha Air Sales Price List'!$B$1:$D$65536,3,FALSE)</f>
        <v>first line keep open</v>
      </c>
      <c r="G654" s="21">
        <f>ROUND(IF(ISBLANK(C654),0,VLOOKUP(C654,'[2]Acha Air Sales Price List'!$B$1:$X$65536,12,FALSE)*$L$14),2)</f>
        <v>0</v>
      </c>
      <c r="H654" s="22">
        <f t="shared" si="14"/>
        <v>0</v>
      </c>
      <c r="I654" s="14"/>
    </row>
    <row r="655" spans="1:9" ht="12.4" hidden="1" customHeight="1">
      <c r="A655" s="13"/>
      <c r="B655" s="1"/>
      <c r="C655" s="36"/>
      <c r="D655" s="138"/>
      <c r="E655" s="139"/>
      <c r="F655" s="43" t="str">
        <f>VLOOKUP(C655,'[2]Acha Air Sales Price List'!$B$1:$D$65536,3,FALSE)</f>
        <v>first line keep open</v>
      </c>
      <c r="G655" s="21">
        <f>ROUND(IF(ISBLANK(C655),0,VLOOKUP(C655,'[2]Acha Air Sales Price List'!$B$1:$X$65536,12,FALSE)*$L$14),2)</f>
        <v>0</v>
      </c>
      <c r="H655" s="22">
        <f t="shared" si="14"/>
        <v>0</v>
      </c>
      <c r="I655" s="14"/>
    </row>
    <row r="656" spans="1:9" ht="12.4" hidden="1" customHeight="1">
      <c r="A656" s="13"/>
      <c r="B656" s="1"/>
      <c r="C656" s="36"/>
      <c r="D656" s="138"/>
      <c r="E656" s="139"/>
      <c r="F656" s="43" t="str">
        <f>VLOOKUP(C656,'[2]Acha Air Sales Price List'!$B$1:$D$65536,3,FALSE)</f>
        <v>first line keep open</v>
      </c>
      <c r="G656" s="21">
        <f>ROUND(IF(ISBLANK(C656),0,VLOOKUP(C656,'[2]Acha Air Sales Price List'!$B$1:$X$65536,12,FALSE)*$L$14),2)</f>
        <v>0</v>
      </c>
      <c r="H656" s="22">
        <f t="shared" si="14"/>
        <v>0</v>
      </c>
      <c r="I656" s="14"/>
    </row>
    <row r="657" spans="1:9" ht="12.4" hidden="1" customHeight="1">
      <c r="A657" s="13"/>
      <c r="B657" s="1"/>
      <c r="C657" s="36"/>
      <c r="D657" s="138"/>
      <c r="E657" s="139"/>
      <c r="F657" s="43" t="str">
        <f>VLOOKUP(C657,'[2]Acha Air Sales Price List'!$B$1:$D$65536,3,FALSE)</f>
        <v>first line keep open</v>
      </c>
      <c r="G657" s="21">
        <f>ROUND(IF(ISBLANK(C657),0,VLOOKUP(C657,'[2]Acha Air Sales Price List'!$B$1:$X$65536,12,FALSE)*$L$14),2)</f>
        <v>0</v>
      </c>
      <c r="H657" s="22">
        <f t="shared" si="14"/>
        <v>0</v>
      </c>
      <c r="I657" s="14"/>
    </row>
    <row r="658" spans="1:9" ht="12.4" hidden="1" customHeight="1">
      <c r="A658" s="13"/>
      <c r="B658" s="1"/>
      <c r="C658" s="36"/>
      <c r="D658" s="138"/>
      <c r="E658" s="139"/>
      <c r="F658" s="43" t="str">
        <f>VLOOKUP(C658,'[2]Acha Air Sales Price List'!$B$1:$D$65536,3,FALSE)</f>
        <v>first line keep open</v>
      </c>
      <c r="G658" s="21">
        <f>ROUND(IF(ISBLANK(C658),0,VLOOKUP(C658,'[2]Acha Air Sales Price List'!$B$1:$X$65536,12,FALSE)*$L$14),2)</f>
        <v>0</v>
      </c>
      <c r="H658" s="22">
        <f t="shared" si="14"/>
        <v>0</v>
      </c>
      <c r="I658" s="14"/>
    </row>
    <row r="659" spans="1:9" ht="12.4" hidden="1" customHeight="1">
      <c r="A659" s="13"/>
      <c r="B659" s="1"/>
      <c r="C659" s="36"/>
      <c r="D659" s="138"/>
      <c r="E659" s="139"/>
      <c r="F659" s="43" t="str">
        <f>VLOOKUP(C659,'[2]Acha Air Sales Price List'!$B$1:$D$65536,3,FALSE)</f>
        <v>first line keep open</v>
      </c>
      <c r="G659" s="21">
        <f>ROUND(IF(ISBLANK(C659),0,VLOOKUP(C659,'[2]Acha Air Sales Price List'!$B$1:$X$65536,12,FALSE)*$L$14),2)</f>
        <v>0</v>
      </c>
      <c r="H659" s="22">
        <f t="shared" si="14"/>
        <v>0</v>
      </c>
      <c r="I659" s="14"/>
    </row>
    <row r="660" spans="1:9" ht="12.4" hidden="1" customHeight="1">
      <c r="A660" s="13"/>
      <c r="B660" s="1"/>
      <c r="C660" s="36"/>
      <c r="D660" s="138"/>
      <c r="E660" s="139"/>
      <c r="F660" s="43" t="str">
        <f>VLOOKUP(C660,'[2]Acha Air Sales Price List'!$B$1:$D$65536,3,FALSE)</f>
        <v>first line keep open</v>
      </c>
      <c r="G660" s="21">
        <f>ROUND(IF(ISBLANK(C660),0,VLOOKUP(C660,'[2]Acha Air Sales Price List'!$B$1:$X$65536,12,FALSE)*$L$14),2)</f>
        <v>0</v>
      </c>
      <c r="H660" s="22">
        <f t="shared" si="14"/>
        <v>0</v>
      </c>
      <c r="I660" s="14"/>
    </row>
    <row r="661" spans="1:9" ht="12.4" hidden="1" customHeight="1">
      <c r="A661" s="13"/>
      <c r="B661" s="1"/>
      <c r="C661" s="36"/>
      <c r="D661" s="138"/>
      <c r="E661" s="139"/>
      <c r="F661" s="43" t="str">
        <f>VLOOKUP(C661,'[2]Acha Air Sales Price List'!$B$1:$D$65536,3,FALSE)</f>
        <v>first line keep open</v>
      </c>
      <c r="G661" s="21">
        <f>ROUND(IF(ISBLANK(C661),0,VLOOKUP(C661,'[2]Acha Air Sales Price List'!$B$1:$X$65536,12,FALSE)*$L$14),2)</f>
        <v>0</v>
      </c>
      <c r="H661" s="22">
        <f t="shared" si="14"/>
        <v>0</v>
      </c>
      <c r="I661" s="14"/>
    </row>
    <row r="662" spans="1:9" ht="12.4" hidden="1" customHeight="1">
      <c r="A662" s="13"/>
      <c r="B662" s="1"/>
      <c r="C662" s="36"/>
      <c r="D662" s="138"/>
      <c r="E662" s="139"/>
      <c r="F662" s="43" t="str">
        <f>VLOOKUP(C662,'[2]Acha Air Sales Price List'!$B$1:$D$65536,3,FALSE)</f>
        <v>first line keep open</v>
      </c>
      <c r="G662" s="21">
        <f>ROUND(IF(ISBLANK(C662),0,VLOOKUP(C662,'[2]Acha Air Sales Price List'!$B$1:$X$65536,12,FALSE)*$L$14),2)</f>
        <v>0</v>
      </c>
      <c r="H662" s="22">
        <f t="shared" si="14"/>
        <v>0</v>
      </c>
      <c r="I662" s="14"/>
    </row>
    <row r="663" spans="1:9" ht="12.4" hidden="1" customHeight="1">
      <c r="A663" s="13"/>
      <c r="B663" s="1"/>
      <c r="C663" s="36"/>
      <c r="D663" s="138"/>
      <c r="E663" s="139"/>
      <c r="F663" s="43" t="str">
        <f>VLOOKUP(C663,'[2]Acha Air Sales Price List'!$B$1:$D$65536,3,FALSE)</f>
        <v>first line keep open</v>
      </c>
      <c r="G663" s="21">
        <f>ROUND(IF(ISBLANK(C663),0,VLOOKUP(C663,'[2]Acha Air Sales Price List'!$B$1:$X$65536,12,FALSE)*$L$14),2)</f>
        <v>0</v>
      </c>
      <c r="H663" s="22">
        <f t="shared" si="14"/>
        <v>0</v>
      </c>
      <c r="I663" s="14"/>
    </row>
    <row r="664" spans="1:9" ht="12.4" hidden="1" customHeight="1">
      <c r="A664" s="13"/>
      <c r="B664" s="1"/>
      <c r="C664" s="36"/>
      <c r="D664" s="138"/>
      <c r="E664" s="139"/>
      <c r="F664" s="43" t="str">
        <f>VLOOKUP(C664,'[2]Acha Air Sales Price List'!$B$1:$D$65536,3,FALSE)</f>
        <v>first line keep open</v>
      </c>
      <c r="G664" s="21">
        <f>ROUND(IF(ISBLANK(C664),0,VLOOKUP(C664,'[2]Acha Air Sales Price List'!$B$1:$X$65536,12,FALSE)*$L$14),2)</f>
        <v>0</v>
      </c>
      <c r="H664" s="22">
        <f t="shared" si="14"/>
        <v>0</v>
      </c>
      <c r="I664" s="14"/>
    </row>
    <row r="665" spans="1:9" ht="12.4" hidden="1" customHeight="1">
      <c r="A665" s="13"/>
      <c r="B665" s="1"/>
      <c r="C665" s="36"/>
      <c r="D665" s="138"/>
      <c r="E665" s="139"/>
      <c r="F665" s="43" t="str">
        <f>VLOOKUP(C665,'[2]Acha Air Sales Price List'!$B$1:$D$65536,3,FALSE)</f>
        <v>first line keep open</v>
      </c>
      <c r="G665" s="21">
        <f>ROUND(IF(ISBLANK(C665),0,VLOOKUP(C665,'[2]Acha Air Sales Price List'!$B$1:$X$65536,12,FALSE)*$L$14),2)</f>
        <v>0</v>
      </c>
      <c r="H665" s="22">
        <f t="shared" si="14"/>
        <v>0</v>
      </c>
      <c r="I665" s="14"/>
    </row>
    <row r="666" spans="1:9" ht="12.4" hidden="1" customHeight="1">
      <c r="A666" s="13"/>
      <c r="B666" s="1"/>
      <c r="C666" s="36"/>
      <c r="D666" s="138"/>
      <c r="E666" s="139"/>
      <c r="F666" s="43" t="str">
        <f>VLOOKUP(C666,'[2]Acha Air Sales Price List'!$B$1:$D$65536,3,FALSE)</f>
        <v>first line keep open</v>
      </c>
      <c r="G666" s="21">
        <f>ROUND(IF(ISBLANK(C666),0,VLOOKUP(C666,'[2]Acha Air Sales Price List'!$B$1:$X$65536,12,FALSE)*$L$14),2)</f>
        <v>0</v>
      </c>
      <c r="H666" s="22">
        <f t="shared" si="14"/>
        <v>0</v>
      </c>
      <c r="I666" s="14"/>
    </row>
    <row r="667" spans="1:9" ht="12.4" hidden="1" customHeight="1">
      <c r="A667" s="13"/>
      <c r="B667" s="1"/>
      <c r="C667" s="37"/>
      <c r="D667" s="138"/>
      <c r="E667" s="139"/>
      <c r="F667" s="43" t="str">
        <f>VLOOKUP(C667,'[2]Acha Air Sales Price List'!$B$1:$D$65536,3,FALSE)</f>
        <v>first line keep open</v>
      </c>
      <c r="G667" s="21">
        <f>ROUND(IF(ISBLANK(C667),0,VLOOKUP(C667,'[2]Acha Air Sales Price List'!$B$1:$X$65536,12,FALSE)*$L$14),2)</f>
        <v>0</v>
      </c>
      <c r="H667" s="22">
        <f>ROUND(IF(ISNUMBER(B667), G667*B667, 0),5)</f>
        <v>0</v>
      </c>
      <c r="I667" s="14"/>
    </row>
    <row r="668" spans="1:9" ht="12" hidden="1" customHeight="1">
      <c r="A668" s="13"/>
      <c r="B668" s="1"/>
      <c r="C668" s="36"/>
      <c r="D668" s="138"/>
      <c r="E668" s="139"/>
      <c r="F668" s="43" t="str">
        <f>VLOOKUP(C668,'[2]Acha Air Sales Price List'!$B$1:$D$65536,3,FALSE)</f>
        <v>first line keep open</v>
      </c>
      <c r="G668" s="21">
        <f>ROUND(IF(ISBLANK(C668),0,VLOOKUP(C668,'[2]Acha Air Sales Price List'!$B$1:$X$65536,12,FALSE)*$L$14),2)</f>
        <v>0</v>
      </c>
      <c r="H668" s="22">
        <f t="shared" ref="H668:H718" si="15">ROUND(IF(ISNUMBER(B668), G668*B668, 0),5)</f>
        <v>0</v>
      </c>
      <c r="I668" s="14"/>
    </row>
    <row r="669" spans="1:9" ht="12.4" hidden="1" customHeight="1">
      <c r="A669" s="13"/>
      <c r="B669" s="1"/>
      <c r="C669" s="36"/>
      <c r="D669" s="138"/>
      <c r="E669" s="139"/>
      <c r="F669" s="43" t="str">
        <f>VLOOKUP(C669,'[2]Acha Air Sales Price List'!$B$1:$D$65536,3,FALSE)</f>
        <v>first line keep open</v>
      </c>
      <c r="G669" s="21">
        <f>ROUND(IF(ISBLANK(C669),0,VLOOKUP(C669,'[2]Acha Air Sales Price List'!$B$1:$X$65536,12,FALSE)*$L$14),2)</f>
        <v>0</v>
      </c>
      <c r="H669" s="22">
        <f t="shared" si="15"/>
        <v>0</v>
      </c>
      <c r="I669" s="14"/>
    </row>
    <row r="670" spans="1:9" ht="12.4" hidden="1" customHeight="1">
      <c r="A670" s="13"/>
      <c r="B670" s="1"/>
      <c r="C670" s="36"/>
      <c r="D670" s="138"/>
      <c r="E670" s="139"/>
      <c r="F670" s="43" t="str">
        <f>VLOOKUP(C670,'[2]Acha Air Sales Price List'!$B$1:$D$65536,3,FALSE)</f>
        <v>first line keep open</v>
      </c>
      <c r="G670" s="21">
        <f>ROUND(IF(ISBLANK(C670),0,VLOOKUP(C670,'[2]Acha Air Sales Price List'!$B$1:$X$65536,12,FALSE)*$L$14),2)</f>
        <v>0</v>
      </c>
      <c r="H670" s="22">
        <f t="shared" si="15"/>
        <v>0</v>
      </c>
      <c r="I670" s="14"/>
    </row>
    <row r="671" spans="1:9" ht="12.4" hidden="1" customHeight="1">
      <c r="A671" s="13"/>
      <c r="B671" s="1"/>
      <c r="C671" s="36"/>
      <c r="D671" s="138"/>
      <c r="E671" s="139"/>
      <c r="F671" s="43" t="str">
        <f>VLOOKUP(C671,'[2]Acha Air Sales Price List'!$B$1:$D$65536,3,FALSE)</f>
        <v>first line keep open</v>
      </c>
      <c r="G671" s="21">
        <f>ROUND(IF(ISBLANK(C671),0,VLOOKUP(C671,'[2]Acha Air Sales Price List'!$B$1:$X$65536,12,FALSE)*$L$14),2)</f>
        <v>0</v>
      </c>
      <c r="H671" s="22">
        <f t="shared" si="15"/>
        <v>0</v>
      </c>
      <c r="I671" s="14"/>
    </row>
    <row r="672" spans="1:9" ht="12.4" hidden="1" customHeight="1">
      <c r="A672" s="13"/>
      <c r="B672" s="1"/>
      <c r="C672" s="36"/>
      <c r="D672" s="138"/>
      <c r="E672" s="139"/>
      <c r="F672" s="43" t="str">
        <f>VLOOKUP(C672,'[2]Acha Air Sales Price List'!$B$1:$D$65536,3,FALSE)</f>
        <v>first line keep open</v>
      </c>
      <c r="G672" s="21">
        <f>ROUND(IF(ISBLANK(C672),0,VLOOKUP(C672,'[2]Acha Air Sales Price List'!$B$1:$X$65536,12,FALSE)*$L$14),2)</f>
        <v>0</v>
      </c>
      <c r="H672" s="22">
        <f t="shared" si="15"/>
        <v>0</v>
      </c>
      <c r="I672" s="14"/>
    </row>
    <row r="673" spans="1:9" ht="12.4" hidden="1" customHeight="1">
      <c r="A673" s="13"/>
      <c r="B673" s="1"/>
      <c r="C673" s="36"/>
      <c r="D673" s="138"/>
      <c r="E673" s="139"/>
      <c r="F673" s="43" t="str">
        <f>VLOOKUP(C673,'[2]Acha Air Sales Price List'!$B$1:$D$65536,3,FALSE)</f>
        <v>first line keep open</v>
      </c>
      <c r="G673" s="21">
        <f>ROUND(IF(ISBLANK(C673),0,VLOOKUP(C673,'[2]Acha Air Sales Price List'!$B$1:$X$65536,12,FALSE)*$L$14),2)</f>
        <v>0</v>
      </c>
      <c r="H673" s="22">
        <f t="shared" si="15"/>
        <v>0</v>
      </c>
      <c r="I673" s="14"/>
    </row>
    <row r="674" spans="1:9" ht="12.4" hidden="1" customHeight="1">
      <c r="A674" s="13"/>
      <c r="B674" s="1"/>
      <c r="C674" s="36"/>
      <c r="D674" s="138"/>
      <c r="E674" s="139"/>
      <c r="F674" s="43" t="str">
        <f>VLOOKUP(C674,'[2]Acha Air Sales Price List'!$B$1:$D$65536,3,FALSE)</f>
        <v>first line keep open</v>
      </c>
      <c r="G674" s="21">
        <f>ROUND(IF(ISBLANK(C674),0,VLOOKUP(C674,'[2]Acha Air Sales Price List'!$B$1:$X$65536,12,FALSE)*$L$14),2)</f>
        <v>0</v>
      </c>
      <c r="H674" s="22">
        <f t="shared" si="15"/>
        <v>0</v>
      </c>
      <c r="I674" s="14"/>
    </row>
    <row r="675" spans="1:9" ht="12.4" hidden="1" customHeight="1">
      <c r="A675" s="13"/>
      <c r="B675" s="1"/>
      <c r="C675" s="36"/>
      <c r="D675" s="138"/>
      <c r="E675" s="139"/>
      <c r="F675" s="43" t="str">
        <f>VLOOKUP(C675,'[2]Acha Air Sales Price List'!$B$1:$D$65536,3,FALSE)</f>
        <v>first line keep open</v>
      </c>
      <c r="G675" s="21">
        <f>ROUND(IF(ISBLANK(C675),0,VLOOKUP(C675,'[2]Acha Air Sales Price List'!$B$1:$X$65536,12,FALSE)*$L$14),2)</f>
        <v>0</v>
      </c>
      <c r="H675" s="22">
        <f t="shared" si="15"/>
        <v>0</v>
      </c>
      <c r="I675" s="14"/>
    </row>
    <row r="676" spans="1:9" ht="12.4" hidden="1" customHeight="1">
      <c r="A676" s="13"/>
      <c r="B676" s="1"/>
      <c r="C676" s="36"/>
      <c r="D676" s="138"/>
      <c r="E676" s="139"/>
      <c r="F676" s="43" t="str">
        <f>VLOOKUP(C676,'[2]Acha Air Sales Price List'!$B$1:$D$65536,3,FALSE)</f>
        <v>first line keep open</v>
      </c>
      <c r="G676" s="21">
        <f>ROUND(IF(ISBLANK(C676),0,VLOOKUP(C676,'[2]Acha Air Sales Price List'!$B$1:$X$65536,12,FALSE)*$L$14),2)</f>
        <v>0</v>
      </c>
      <c r="H676" s="22">
        <f t="shared" si="15"/>
        <v>0</v>
      </c>
      <c r="I676" s="14"/>
    </row>
    <row r="677" spans="1:9" ht="12.4" hidden="1" customHeight="1">
      <c r="A677" s="13"/>
      <c r="B677" s="1"/>
      <c r="C677" s="36"/>
      <c r="D677" s="138"/>
      <c r="E677" s="139"/>
      <c r="F677" s="43" t="str">
        <f>VLOOKUP(C677,'[2]Acha Air Sales Price List'!$B$1:$D$65536,3,FALSE)</f>
        <v>first line keep open</v>
      </c>
      <c r="G677" s="21">
        <f>ROUND(IF(ISBLANK(C677),0,VLOOKUP(C677,'[2]Acha Air Sales Price List'!$B$1:$X$65536,12,FALSE)*$L$14),2)</f>
        <v>0</v>
      </c>
      <c r="H677" s="22">
        <f t="shared" si="15"/>
        <v>0</v>
      </c>
      <c r="I677" s="14"/>
    </row>
    <row r="678" spans="1:9" ht="12.4" hidden="1" customHeight="1">
      <c r="A678" s="13"/>
      <c r="B678" s="1"/>
      <c r="C678" s="36"/>
      <c r="D678" s="138"/>
      <c r="E678" s="139"/>
      <c r="F678" s="43" t="str">
        <f>VLOOKUP(C678,'[2]Acha Air Sales Price List'!$B$1:$D$65536,3,FALSE)</f>
        <v>first line keep open</v>
      </c>
      <c r="G678" s="21">
        <f>ROUND(IF(ISBLANK(C678),0,VLOOKUP(C678,'[2]Acha Air Sales Price List'!$B$1:$X$65536,12,FALSE)*$L$14),2)</f>
        <v>0</v>
      </c>
      <c r="H678" s="22">
        <f t="shared" si="15"/>
        <v>0</v>
      </c>
      <c r="I678" s="14"/>
    </row>
    <row r="679" spans="1:9" ht="12.4" hidden="1" customHeight="1">
      <c r="A679" s="13"/>
      <c r="B679" s="1"/>
      <c r="C679" s="36"/>
      <c r="D679" s="138"/>
      <c r="E679" s="139"/>
      <c r="F679" s="43" t="str">
        <f>VLOOKUP(C679,'[2]Acha Air Sales Price List'!$B$1:$D$65536,3,FALSE)</f>
        <v>first line keep open</v>
      </c>
      <c r="G679" s="21">
        <f>ROUND(IF(ISBLANK(C679),0,VLOOKUP(C679,'[2]Acha Air Sales Price List'!$B$1:$X$65536,12,FALSE)*$L$14),2)</f>
        <v>0</v>
      </c>
      <c r="H679" s="22">
        <f t="shared" si="15"/>
        <v>0</v>
      </c>
      <c r="I679" s="14"/>
    </row>
    <row r="680" spans="1:9" ht="12.4" hidden="1" customHeight="1">
      <c r="A680" s="13"/>
      <c r="B680" s="1"/>
      <c r="C680" s="36"/>
      <c r="D680" s="138"/>
      <c r="E680" s="139"/>
      <c r="F680" s="43" t="str">
        <f>VLOOKUP(C680,'[2]Acha Air Sales Price List'!$B$1:$D$65536,3,FALSE)</f>
        <v>first line keep open</v>
      </c>
      <c r="G680" s="21">
        <f>ROUND(IF(ISBLANK(C680),0,VLOOKUP(C680,'[2]Acha Air Sales Price List'!$B$1:$X$65536,12,FALSE)*$L$14),2)</f>
        <v>0</v>
      </c>
      <c r="H680" s="22">
        <f t="shared" si="15"/>
        <v>0</v>
      </c>
      <c r="I680" s="14"/>
    </row>
    <row r="681" spans="1:9" ht="12.4" hidden="1" customHeight="1">
      <c r="A681" s="13"/>
      <c r="B681" s="1"/>
      <c r="C681" s="36"/>
      <c r="D681" s="138"/>
      <c r="E681" s="139"/>
      <c r="F681" s="43" t="str">
        <f>VLOOKUP(C681,'[2]Acha Air Sales Price List'!$B$1:$D$65536,3,FALSE)</f>
        <v>first line keep open</v>
      </c>
      <c r="G681" s="21">
        <f>ROUND(IF(ISBLANK(C681),0,VLOOKUP(C681,'[2]Acha Air Sales Price List'!$B$1:$X$65536,12,FALSE)*$L$14),2)</f>
        <v>0</v>
      </c>
      <c r="H681" s="22">
        <f t="shared" si="15"/>
        <v>0</v>
      </c>
      <c r="I681" s="14"/>
    </row>
    <row r="682" spans="1:9" ht="12.4" hidden="1" customHeight="1">
      <c r="A682" s="13"/>
      <c r="B682" s="1"/>
      <c r="C682" s="36"/>
      <c r="D682" s="138"/>
      <c r="E682" s="139"/>
      <c r="F682" s="43" t="str">
        <f>VLOOKUP(C682,'[2]Acha Air Sales Price List'!$B$1:$D$65536,3,FALSE)</f>
        <v>first line keep open</v>
      </c>
      <c r="G682" s="21">
        <f>ROUND(IF(ISBLANK(C682),0,VLOOKUP(C682,'[2]Acha Air Sales Price List'!$B$1:$X$65536,12,FALSE)*$L$14),2)</f>
        <v>0</v>
      </c>
      <c r="H682" s="22">
        <f t="shared" si="15"/>
        <v>0</v>
      </c>
      <c r="I682" s="14"/>
    </row>
    <row r="683" spans="1:9" ht="12.4" hidden="1" customHeight="1">
      <c r="A683" s="13"/>
      <c r="B683" s="1"/>
      <c r="C683" s="36"/>
      <c r="D683" s="138"/>
      <c r="E683" s="139"/>
      <c r="F683" s="43" t="str">
        <f>VLOOKUP(C683,'[2]Acha Air Sales Price List'!$B$1:$D$65536,3,FALSE)</f>
        <v>first line keep open</v>
      </c>
      <c r="G683" s="21">
        <f>ROUND(IF(ISBLANK(C683),0,VLOOKUP(C683,'[2]Acha Air Sales Price List'!$B$1:$X$65536,12,FALSE)*$L$14),2)</f>
        <v>0</v>
      </c>
      <c r="H683" s="22">
        <f t="shared" si="15"/>
        <v>0</v>
      </c>
      <c r="I683" s="14"/>
    </row>
    <row r="684" spans="1:9" ht="12.4" hidden="1" customHeight="1">
      <c r="A684" s="13"/>
      <c r="B684" s="1"/>
      <c r="C684" s="36"/>
      <c r="D684" s="138"/>
      <c r="E684" s="139"/>
      <c r="F684" s="43" t="str">
        <f>VLOOKUP(C684,'[2]Acha Air Sales Price List'!$B$1:$D$65536,3,FALSE)</f>
        <v>first line keep open</v>
      </c>
      <c r="G684" s="21">
        <f>ROUND(IF(ISBLANK(C684),0,VLOOKUP(C684,'[2]Acha Air Sales Price List'!$B$1:$X$65536,12,FALSE)*$L$14),2)</f>
        <v>0</v>
      </c>
      <c r="H684" s="22">
        <f t="shared" si="15"/>
        <v>0</v>
      </c>
      <c r="I684" s="14"/>
    </row>
    <row r="685" spans="1:9" ht="12.4" hidden="1" customHeight="1">
      <c r="A685" s="13"/>
      <c r="B685" s="1"/>
      <c r="C685" s="36"/>
      <c r="D685" s="138"/>
      <c r="E685" s="139"/>
      <c r="F685" s="43" t="str">
        <f>VLOOKUP(C685,'[2]Acha Air Sales Price List'!$B$1:$D$65536,3,FALSE)</f>
        <v>first line keep open</v>
      </c>
      <c r="G685" s="21">
        <f>ROUND(IF(ISBLANK(C685),0,VLOOKUP(C685,'[2]Acha Air Sales Price List'!$B$1:$X$65536,12,FALSE)*$L$14),2)</f>
        <v>0</v>
      </c>
      <c r="H685" s="22">
        <f t="shared" si="15"/>
        <v>0</v>
      </c>
      <c r="I685" s="14"/>
    </row>
    <row r="686" spans="1:9" ht="12.4" hidden="1" customHeight="1">
      <c r="A686" s="13"/>
      <c r="B686" s="1"/>
      <c r="C686" s="36"/>
      <c r="D686" s="138"/>
      <c r="E686" s="139"/>
      <c r="F686" s="43" t="str">
        <f>VLOOKUP(C686,'[2]Acha Air Sales Price List'!$B$1:$D$65536,3,FALSE)</f>
        <v>first line keep open</v>
      </c>
      <c r="G686" s="21">
        <f>ROUND(IF(ISBLANK(C686),0,VLOOKUP(C686,'[2]Acha Air Sales Price List'!$B$1:$X$65536,12,FALSE)*$L$14),2)</f>
        <v>0</v>
      </c>
      <c r="H686" s="22">
        <f t="shared" si="15"/>
        <v>0</v>
      </c>
      <c r="I686" s="14"/>
    </row>
    <row r="687" spans="1:9" ht="12.4" hidden="1" customHeight="1">
      <c r="A687" s="13"/>
      <c r="B687" s="1"/>
      <c r="C687" s="36"/>
      <c r="D687" s="138"/>
      <c r="E687" s="139"/>
      <c r="F687" s="43" t="str">
        <f>VLOOKUP(C687,'[2]Acha Air Sales Price List'!$B$1:$D$65536,3,FALSE)</f>
        <v>first line keep open</v>
      </c>
      <c r="G687" s="21">
        <f>ROUND(IF(ISBLANK(C687),0,VLOOKUP(C687,'[2]Acha Air Sales Price List'!$B$1:$X$65536,12,FALSE)*$L$14),2)</f>
        <v>0</v>
      </c>
      <c r="H687" s="22">
        <f t="shared" si="15"/>
        <v>0</v>
      </c>
      <c r="I687" s="14"/>
    </row>
    <row r="688" spans="1:9" ht="12.4" hidden="1" customHeight="1">
      <c r="A688" s="13"/>
      <c r="B688" s="1"/>
      <c r="C688" s="36"/>
      <c r="D688" s="138"/>
      <c r="E688" s="139"/>
      <c r="F688" s="43" t="str">
        <f>VLOOKUP(C688,'[2]Acha Air Sales Price List'!$B$1:$D$65536,3,FALSE)</f>
        <v>first line keep open</v>
      </c>
      <c r="G688" s="21">
        <f>ROUND(IF(ISBLANK(C688),0,VLOOKUP(C688,'[2]Acha Air Sales Price List'!$B$1:$X$65536,12,FALSE)*$L$14),2)</f>
        <v>0</v>
      </c>
      <c r="H688" s="22">
        <f t="shared" si="15"/>
        <v>0</v>
      </c>
      <c r="I688" s="14"/>
    </row>
    <row r="689" spans="1:9" ht="12.4" hidden="1" customHeight="1">
      <c r="A689" s="13"/>
      <c r="B689" s="1"/>
      <c r="C689" s="36"/>
      <c r="D689" s="138"/>
      <c r="E689" s="139"/>
      <c r="F689" s="43" t="str">
        <f>VLOOKUP(C689,'[2]Acha Air Sales Price List'!$B$1:$D$65536,3,FALSE)</f>
        <v>first line keep open</v>
      </c>
      <c r="G689" s="21">
        <f>ROUND(IF(ISBLANK(C689),0,VLOOKUP(C689,'[2]Acha Air Sales Price List'!$B$1:$X$65536,12,FALSE)*$L$14),2)</f>
        <v>0</v>
      </c>
      <c r="H689" s="22">
        <f t="shared" si="15"/>
        <v>0</v>
      </c>
      <c r="I689" s="14"/>
    </row>
    <row r="690" spans="1:9" ht="12.4" hidden="1" customHeight="1">
      <c r="A690" s="13"/>
      <c r="B690" s="1"/>
      <c r="C690" s="36"/>
      <c r="D690" s="138"/>
      <c r="E690" s="139"/>
      <c r="F690" s="43" t="str">
        <f>VLOOKUP(C690,'[2]Acha Air Sales Price List'!$B$1:$D$65536,3,FALSE)</f>
        <v>first line keep open</v>
      </c>
      <c r="G690" s="21">
        <f>ROUND(IF(ISBLANK(C690),0,VLOOKUP(C690,'[2]Acha Air Sales Price List'!$B$1:$X$65536,12,FALSE)*$L$14),2)</f>
        <v>0</v>
      </c>
      <c r="H690" s="22">
        <f t="shared" si="15"/>
        <v>0</v>
      </c>
      <c r="I690" s="14"/>
    </row>
    <row r="691" spans="1:9" ht="12.4" hidden="1" customHeight="1">
      <c r="A691" s="13"/>
      <c r="B691" s="1"/>
      <c r="C691" s="37"/>
      <c r="D691" s="138"/>
      <c r="E691" s="139"/>
      <c r="F691" s="43" t="str">
        <f>VLOOKUP(C691,'[2]Acha Air Sales Price List'!$B$1:$D$65536,3,FALSE)</f>
        <v>first line keep open</v>
      </c>
      <c r="G691" s="21">
        <f>ROUND(IF(ISBLANK(C691),0,VLOOKUP(C691,'[2]Acha Air Sales Price List'!$B$1:$X$65536,12,FALSE)*$L$14),2)</f>
        <v>0</v>
      </c>
      <c r="H691" s="22">
        <f t="shared" si="15"/>
        <v>0</v>
      </c>
      <c r="I691" s="14"/>
    </row>
    <row r="692" spans="1:9" ht="12" hidden="1" customHeight="1">
      <c r="A692" s="13"/>
      <c r="B692" s="1"/>
      <c r="C692" s="36"/>
      <c r="D692" s="138"/>
      <c r="E692" s="139"/>
      <c r="F692" s="43" t="str">
        <f>VLOOKUP(C692,'[2]Acha Air Sales Price List'!$B$1:$D$65536,3,FALSE)</f>
        <v>first line keep open</v>
      </c>
      <c r="G692" s="21">
        <f>ROUND(IF(ISBLANK(C692),0,VLOOKUP(C692,'[2]Acha Air Sales Price List'!$B$1:$X$65536,12,FALSE)*$L$14),2)</f>
        <v>0</v>
      </c>
      <c r="H692" s="22">
        <f t="shared" si="15"/>
        <v>0</v>
      </c>
      <c r="I692" s="14"/>
    </row>
    <row r="693" spans="1:9" ht="12.4" hidden="1" customHeight="1">
      <c r="A693" s="13"/>
      <c r="B693" s="1"/>
      <c r="C693" s="36"/>
      <c r="D693" s="138"/>
      <c r="E693" s="139"/>
      <c r="F693" s="43" t="str">
        <f>VLOOKUP(C693,'[2]Acha Air Sales Price List'!$B$1:$D$65536,3,FALSE)</f>
        <v>first line keep open</v>
      </c>
      <c r="G693" s="21">
        <f>ROUND(IF(ISBLANK(C693),0,VLOOKUP(C693,'[2]Acha Air Sales Price List'!$B$1:$X$65536,12,FALSE)*$L$14),2)</f>
        <v>0</v>
      </c>
      <c r="H693" s="22">
        <f t="shared" si="15"/>
        <v>0</v>
      </c>
      <c r="I693" s="14"/>
    </row>
    <row r="694" spans="1:9" ht="12.4" hidden="1" customHeight="1">
      <c r="A694" s="13"/>
      <c r="B694" s="1"/>
      <c r="C694" s="36"/>
      <c r="D694" s="138"/>
      <c r="E694" s="139"/>
      <c r="F694" s="43" t="str">
        <f>VLOOKUP(C694,'[2]Acha Air Sales Price List'!$B$1:$D$65536,3,FALSE)</f>
        <v>first line keep open</v>
      </c>
      <c r="G694" s="21">
        <f>ROUND(IF(ISBLANK(C694),0,VLOOKUP(C694,'[2]Acha Air Sales Price List'!$B$1:$X$65536,12,FALSE)*$L$14),2)</f>
        <v>0</v>
      </c>
      <c r="H694" s="22">
        <f t="shared" si="15"/>
        <v>0</v>
      </c>
      <c r="I694" s="14"/>
    </row>
    <row r="695" spans="1:9" ht="12.4" hidden="1" customHeight="1">
      <c r="A695" s="13"/>
      <c r="B695" s="1"/>
      <c r="C695" s="36"/>
      <c r="D695" s="138"/>
      <c r="E695" s="139"/>
      <c r="F695" s="43" t="str">
        <f>VLOOKUP(C695,'[2]Acha Air Sales Price List'!$B$1:$D$65536,3,FALSE)</f>
        <v>first line keep open</v>
      </c>
      <c r="G695" s="21">
        <f>ROUND(IF(ISBLANK(C695),0,VLOOKUP(C695,'[2]Acha Air Sales Price List'!$B$1:$X$65536,12,FALSE)*$L$14),2)</f>
        <v>0</v>
      </c>
      <c r="H695" s="22">
        <f t="shared" si="15"/>
        <v>0</v>
      </c>
      <c r="I695" s="14"/>
    </row>
    <row r="696" spans="1:9" ht="12.4" hidden="1" customHeight="1">
      <c r="A696" s="13"/>
      <c r="B696" s="1"/>
      <c r="C696" s="36"/>
      <c r="D696" s="138"/>
      <c r="E696" s="139"/>
      <c r="F696" s="43" t="str">
        <f>VLOOKUP(C696,'[2]Acha Air Sales Price List'!$B$1:$D$65536,3,FALSE)</f>
        <v>first line keep open</v>
      </c>
      <c r="G696" s="21">
        <f>ROUND(IF(ISBLANK(C696),0,VLOOKUP(C696,'[2]Acha Air Sales Price List'!$B$1:$X$65536,12,FALSE)*$L$14),2)</f>
        <v>0</v>
      </c>
      <c r="H696" s="22">
        <f t="shared" si="15"/>
        <v>0</v>
      </c>
      <c r="I696" s="14"/>
    </row>
    <row r="697" spans="1:9" ht="12.4" hidden="1" customHeight="1">
      <c r="A697" s="13"/>
      <c r="B697" s="1"/>
      <c r="C697" s="36"/>
      <c r="D697" s="138"/>
      <c r="E697" s="139"/>
      <c r="F697" s="43" t="str">
        <f>VLOOKUP(C697,'[2]Acha Air Sales Price List'!$B$1:$D$65536,3,FALSE)</f>
        <v>first line keep open</v>
      </c>
      <c r="G697" s="21">
        <f>ROUND(IF(ISBLANK(C697),0,VLOOKUP(C697,'[2]Acha Air Sales Price List'!$B$1:$X$65536,12,FALSE)*$L$14),2)</f>
        <v>0</v>
      </c>
      <c r="H697" s="22">
        <f t="shared" si="15"/>
        <v>0</v>
      </c>
      <c r="I697" s="14"/>
    </row>
    <row r="698" spans="1:9" ht="12.4" hidden="1" customHeight="1">
      <c r="A698" s="13"/>
      <c r="B698" s="1"/>
      <c r="C698" s="36"/>
      <c r="D698" s="138"/>
      <c r="E698" s="139"/>
      <c r="F698" s="43" t="str">
        <f>VLOOKUP(C698,'[2]Acha Air Sales Price List'!$B$1:$D$65536,3,FALSE)</f>
        <v>first line keep open</v>
      </c>
      <c r="G698" s="21">
        <f>ROUND(IF(ISBLANK(C698),0,VLOOKUP(C698,'[2]Acha Air Sales Price List'!$B$1:$X$65536,12,FALSE)*$L$14),2)</f>
        <v>0</v>
      </c>
      <c r="H698" s="22">
        <f t="shared" si="15"/>
        <v>0</v>
      </c>
      <c r="I698" s="14"/>
    </row>
    <row r="699" spans="1:9" ht="12.4" hidden="1" customHeight="1">
      <c r="A699" s="13"/>
      <c r="B699" s="1"/>
      <c r="C699" s="36"/>
      <c r="D699" s="138"/>
      <c r="E699" s="139"/>
      <c r="F699" s="43" t="str">
        <f>VLOOKUP(C699,'[2]Acha Air Sales Price List'!$B$1:$D$65536,3,FALSE)</f>
        <v>first line keep open</v>
      </c>
      <c r="G699" s="21">
        <f>ROUND(IF(ISBLANK(C699),0,VLOOKUP(C699,'[2]Acha Air Sales Price List'!$B$1:$X$65536,12,FALSE)*$L$14),2)</f>
        <v>0</v>
      </c>
      <c r="H699" s="22">
        <f t="shared" si="15"/>
        <v>0</v>
      </c>
      <c r="I699" s="14"/>
    </row>
    <row r="700" spans="1:9" ht="12.4" hidden="1" customHeight="1">
      <c r="A700" s="13"/>
      <c r="B700" s="1"/>
      <c r="C700" s="36"/>
      <c r="D700" s="138"/>
      <c r="E700" s="139"/>
      <c r="F700" s="43" t="str">
        <f>VLOOKUP(C700,'[2]Acha Air Sales Price List'!$B$1:$D$65536,3,FALSE)</f>
        <v>first line keep open</v>
      </c>
      <c r="G700" s="21">
        <f>ROUND(IF(ISBLANK(C700),0,VLOOKUP(C700,'[2]Acha Air Sales Price List'!$B$1:$X$65536,12,FALSE)*$L$14),2)</f>
        <v>0</v>
      </c>
      <c r="H700" s="22">
        <f t="shared" si="15"/>
        <v>0</v>
      </c>
      <c r="I700" s="14"/>
    </row>
    <row r="701" spans="1:9" ht="12.4" hidden="1" customHeight="1">
      <c r="A701" s="13"/>
      <c r="B701" s="1"/>
      <c r="C701" s="36"/>
      <c r="D701" s="138"/>
      <c r="E701" s="139"/>
      <c r="F701" s="43" t="str">
        <f>VLOOKUP(C701,'[2]Acha Air Sales Price List'!$B$1:$D$65536,3,FALSE)</f>
        <v>first line keep open</v>
      </c>
      <c r="G701" s="21">
        <f>ROUND(IF(ISBLANK(C701),0,VLOOKUP(C701,'[2]Acha Air Sales Price List'!$B$1:$X$65536,12,FALSE)*$L$14),2)</f>
        <v>0</v>
      </c>
      <c r="H701" s="22">
        <f t="shared" si="15"/>
        <v>0</v>
      </c>
      <c r="I701" s="14"/>
    </row>
    <row r="702" spans="1:9" ht="12.4" hidden="1" customHeight="1">
      <c r="A702" s="13"/>
      <c r="B702" s="1"/>
      <c r="C702" s="36"/>
      <c r="D702" s="138"/>
      <c r="E702" s="139"/>
      <c r="F702" s="43" t="str">
        <f>VLOOKUP(C702,'[2]Acha Air Sales Price List'!$B$1:$D$65536,3,FALSE)</f>
        <v>first line keep open</v>
      </c>
      <c r="G702" s="21">
        <f>ROUND(IF(ISBLANK(C702),0,VLOOKUP(C702,'[2]Acha Air Sales Price List'!$B$1:$X$65536,12,FALSE)*$L$14),2)</f>
        <v>0</v>
      </c>
      <c r="H702" s="22">
        <f t="shared" si="15"/>
        <v>0</v>
      </c>
      <c r="I702" s="14"/>
    </row>
    <row r="703" spans="1:9" ht="12.4" hidden="1" customHeight="1">
      <c r="A703" s="13"/>
      <c r="B703" s="1"/>
      <c r="C703" s="36"/>
      <c r="D703" s="138"/>
      <c r="E703" s="139"/>
      <c r="F703" s="43" t="str">
        <f>VLOOKUP(C703,'[2]Acha Air Sales Price List'!$B$1:$D$65536,3,FALSE)</f>
        <v>first line keep open</v>
      </c>
      <c r="G703" s="21">
        <f>ROUND(IF(ISBLANK(C703),0,VLOOKUP(C703,'[2]Acha Air Sales Price List'!$B$1:$X$65536,12,FALSE)*$L$14),2)</f>
        <v>0</v>
      </c>
      <c r="H703" s="22">
        <f t="shared" si="15"/>
        <v>0</v>
      </c>
      <c r="I703" s="14"/>
    </row>
    <row r="704" spans="1:9" ht="12.4" hidden="1" customHeight="1">
      <c r="A704" s="13"/>
      <c r="B704" s="1"/>
      <c r="C704" s="36"/>
      <c r="D704" s="138"/>
      <c r="E704" s="139"/>
      <c r="F704" s="43" t="str">
        <f>VLOOKUP(C704,'[2]Acha Air Sales Price List'!$B$1:$D$65536,3,FALSE)</f>
        <v>first line keep open</v>
      </c>
      <c r="G704" s="21">
        <f>ROUND(IF(ISBLANK(C704),0,VLOOKUP(C704,'[2]Acha Air Sales Price List'!$B$1:$X$65536,12,FALSE)*$L$14),2)</f>
        <v>0</v>
      </c>
      <c r="H704" s="22">
        <f t="shared" si="15"/>
        <v>0</v>
      </c>
      <c r="I704" s="14"/>
    </row>
    <row r="705" spans="1:9" ht="12.4" hidden="1" customHeight="1">
      <c r="A705" s="13"/>
      <c r="B705" s="1"/>
      <c r="C705" s="36"/>
      <c r="D705" s="138"/>
      <c r="E705" s="139"/>
      <c r="F705" s="43" t="str">
        <f>VLOOKUP(C705,'[2]Acha Air Sales Price List'!$B$1:$D$65536,3,FALSE)</f>
        <v>first line keep open</v>
      </c>
      <c r="G705" s="21">
        <f>ROUND(IF(ISBLANK(C705),0,VLOOKUP(C705,'[2]Acha Air Sales Price List'!$B$1:$X$65536,12,FALSE)*$L$14),2)</f>
        <v>0</v>
      </c>
      <c r="H705" s="22">
        <f t="shared" si="15"/>
        <v>0</v>
      </c>
      <c r="I705" s="14"/>
    </row>
    <row r="706" spans="1:9" ht="12.4" hidden="1" customHeight="1">
      <c r="A706" s="13"/>
      <c r="B706" s="1"/>
      <c r="C706" s="36"/>
      <c r="D706" s="138"/>
      <c r="E706" s="139"/>
      <c r="F706" s="43" t="str">
        <f>VLOOKUP(C706,'[2]Acha Air Sales Price List'!$B$1:$D$65536,3,FALSE)</f>
        <v>first line keep open</v>
      </c>
      <c r="G706" s="21">
        <f>ROUND(IF(ISBLANK(C706),0,VLOOKUP(C706,'[2]Acha Air Sales Price List'!$B$1:$X$65536,12,FALSE)*$L$14),2)</f>
        <v>0</v>
      </c>
      <c r="H706" s="22">
        <f t="shared" si="15"/>
        <v>0</v>
      </c>
      <c r="I706" s="14"/>
    </row>
    <row r="707" spans="1:9" ht="12.4" hidden="1" customHeight="1">
      <c r="A707" s="13"/>
      <c r="B707" s="1"/>
      <c r="C707" s="36"/>
      <c r="D707" s="138"/>
      <c r="E707" s="139"/>
      <c r="F707" s="43" t="str">
        <f>VLOOKUP(C707,'[2]Acha Air Sales Price List'!$B$1:$D$65536,3,FALSE)</f>
        <v>first line keep open</v>
      </c>
      <c r="G707" s="21">
        <f>ROUND(IF(ISBLANK(C707),0,VLOOKUP(C707,'[2]Acha Air Sales Price List'!$B$1:$X$65536,12,FALSE)*$L$14),2)</f>
        <v>0</v>
      </c>
      <c r="H707" s="22">
        <f t="shared" si="15"/>
        <v>0</v>
      </c>
      <c r="I707" s="14"/>
    </row>
    <row r="708" spans="1:9" ht="12.4" hidden="1" customHeight="1">
      <c r="A708" s="13"/>
      <c r="B708" s="1"/>
      <c r="C708" s="36"/>
      <c r="D708" s="138"/>
      <c r="E708" s="139"/>
      <c r="F708" s="43" t="str">
        <f>VLOOKUP(C708,'[2]Acha Air Sales Price List'!$B$1:$D$65536,3,FALSE)</f>
        <v>first line keep open</v>
      </c>
      <c r="G708" s="21">
        <f>ROUND(IF(ISBLANK(C708),0,VLOOKUP(C708,'[2]Acha Air Sales Price List'!$B$1:$X$65536,12,FALSE)*$L$14),2)</f>
        <v>0</v>
      </c>
      <c r="H708" s="22">
        <f t="shared" si="15"/>
        <v>0</v>
      </c>
      <c r="I708" s="14"/>
    </row>
    <row r="709" spans="1:9" ht="12.4" hidden="1" customHeight="1">
      <c r="A709" s="13"/>
      <c r="B709" s="1"/>
      <c r="C709" s="36"/>
      <c r="D709" s="138"/>
      <c r="E709" s="139"/>
      <c r="F709" s="43" t="str">
        <f>VLOOKUP(C709,'[2]Acha Air Sales Price List'!$B$1:$D$65536,3,FALSE)</f>
        <v>first line keep open</v>
      </c>
      <c r="G709" s="21">
        <f>ROUND(IF(ISBLANK(C709),0,VLOOKUP(C709,'[2]Acha Air Sales Price List'!$B$1:$X$65536,12,FALSE)*$L$14),2)</f>
        <v>0</v>
      </c>
      <c r="H709" s="22">
        <f t="shared" si="15"/>
        <v>0</v>
      </c>
      <c r="I709" s="14"/>
    </row>
    <row r="710" spans="1:9" ht="12.4" hidden="1" customHeight="1">
      <c r="A710" s="13"/>
      <c r="B710" s="1"/>
      <c r="C710" s="36"/>
      <c r="D710" s="138"/>
      <c r="E710" s="139"/>
      <c r="F710" s="43" t="str">
        <f>VLOOKUP(C710,'[2]Acha Air Sales Price List'!$B$1:$D$65536,3,FALSE)</f>
        <v>first line keep open</v>
      </c>
      <c r="G710" s="21">
        <f>ROUND(IF(ISBLANK(C710),0,VLOOKUP(C710,'[2]Acha Air Sales Price List'!$B$1:$X$65536,12,FALSE)*$L$14),2)</f>
        <v>0</v>
      </c>
      <c r="H710" s="22">
        <f t="shared" si="15"/>
        <v>0</v>
      </c>
      <c r="I710" s="14"/>
    </row>
    <row r="711" spans="1:9" ht="12.4" hidden="1" customHeight="1">
      <c r="A711" s="13"/>
      <c r="B711" s="1"/>
      <c r="C711" s="36"/>
      <c r="D711" s="138"/>
      <c r="E711" s="139"/>
      <c r="F711" s="43" t="str">
        <f>VLOOKUP(C711,'[2]Acha Air Sales Price List'!$B$1:$D$65536,3,FALSE)</f>
        <v>first line keep open</v>
      </c>
      <c r="G711" s="21">
        <f>ROUND(IF(ISBLANK(C711),0,VLOOKUP(C711,'[2]Acha Air Sales Price List'!$B$1:$X$65536,12,FALSE)*$L$14),2)</f>
        <v>0</v>
      </c>
      <c r="H711" s="22">
        <f t="shared" si="15"/>
        <v>0</v>
      </c>
      <c r="I711" s="14"/>
    </row>
    <row r="712" spans="1:9" ht="12.4" hidden="1" customHeight="1">
      <c r="A712" s="13"/>
      <c r="B712" s="1"/>
      <c r="C712" s="36"/>
      <c r="D712" s="138"/>
      <c r="E712" s="139"/>
      <c r="F712" s="43" t="str">
        <f>VLOOKUP(C712,'[2]Acha Air Sales Price List'!$B$1:$D$65536,3,FALSE)</f>
        <v>first line keep open</v>
      </c>
      <c r="G712" s="21">
        <f>ROUND(IF(ISBLANK(C712),0,VLOOKUP(C712,'[2]Acha Air Sales Price List'!$B$1:$X$65536,12,FALSE)*$L$14),2)</f>
        <v>0</v>
      </c>
      <c r="H712" s="22">
        <f t="shared" si="15"/>
        <v>0</v>
      </c>
      <c r="I712" s="14"/>
    </row>
    <row r="713" spans="1:9" ht="12.4" hidden="1" customHeight="1">
      <c r="A713" s="13"/>
      <c r="B713" s="1"/>
      <c r="C713" s="36"/>
      <c r="D713" s="138"/>
      <c r="E713" s="139"/>
      <c r="F713" s="43" t="str">
        <f>VLOOKUP(C713,'[2]Acha Air Sales Price List'!$B$1:$D$65536,3,FALSE)</f>
        <v>first line keep open</v>
      </c>
      <c r="G713" s="21">
        <f>ROUND(IF(ISBLANK(C713),0,VLOOKUP(C713,'[2]Acha Air Sales Price List'!$B$1:$X$65536,12,FALSE)*$L$14),2)</f>
        <v>0</v>
      </c>
      <c r="H713" s="22">
        <f t="shared" si="15"/>
        <v>0</v>
      </c>
      <c r="I713" s="14"/>
    </row>
    <row r="714" spans="1:9" ht="12.4" hidden="1" customHeight="1">
      <c r="A714" s="13"/>
      <c r="B714" s="1"/>
      <c r="C714" s="36"/>
      <c r="D714" s="138"/>
      <c r="E714" s="139"/>
      <c r="F714" s="43" t="str">
        <f>VLOOKUP(C714,'[2]Acha Air Sales Price List'!$B$1:$D$65536,3,FALSE)</f>
        <v>first line keep open</v>
      </c>
      <c r="G714" s="21">
        <f>ROUND(IF(ISBLANK(C714),0,VLOOKUP(C714,'[2]Acha Air Sales Price List'!$B$1:$X$65536,12,FALSE)*$L$14),2)</f>
        <v>0</v>
      </c>
      <c r="H714" s="22">
        <f t="shared" si="15"/>
        <v>0</v>
      </c>
      <c r="I714" s="14"/>
    </row>
    <row r="715" spans="1:9" ht="12.4" hidden="1" customHeight="1">
      <c r="A715" s="13"/>
      <c r="B715" s="1"/>
      <c r="C715" s="36"/>
      <c r="D715" s="138"/>
      <c r="E715" s="139"/>
      <c r="F715" s="43" t="str">
        <f>VLOOKUP(C715,'[2]Acha Air Sales Price List'!$B$1:$D$65536,3,FALSE)</f>
        <v>first line keep open</v>
      </c>
      <c r="G715" s="21">
        <f>ROUND(IF(ISBLANK(C715),0,VLOOKUP(C715,'[2]Acha Air Sales Price List'!$B$1:$X$65536,12,FALSE)*$L$14),2)</f>
        <v>0</v>
      </c>
      <c r="H715" s="22">
        <f t="shared" si="15"/>
        <v>0</v>
      </c>
      <c r="I715" s="14"/>
    </row>
    <row r="716" spans="1:9" ht="12.4" hidden="1" customHeight="1">
      <c r="A716" s="13"/>
      <c r="B716" s="1"/>
      <c r="C716" s="36"/>
      <c r="D716" s="138"/>
      <c r="E716" s="139"/>
      <c r="F716" s="43" t="str">
        <f>VLOOKUP(C716,'[2]Acha Air Sales Price List'!$B$1:$D$65536,3,FALSE)</f>
        <v>first line keep open</v>
      </c>
      <c r="G716" s="21">
        <f>ROUND(IF(ISBLANK(C716),0,VLOOKUP(C716,'[2]Acha Air Sales Price List'!$B$1:$X$65536,12,FALSE)*$L$14),2)</f>
        <v>0</v>
      </c>
      <c r="H716" s="22">
        <f t="shared" si="15"/>
        <v>0</v>
      </c>
      <c r="I716" s="14"/>
    </row>
    <row r="717" spans="1:9" ht="12.4" hidden="1" customHeight="1">
      <c r="A717" s="13"/>
      <c r="B717" s="1"/>
      <c r="C717" s="36"/>
      <c r="D717" s="138"/>
      <c r="E717" s="139"/>
      <c r="F717" s="43" t="str">
        <f>VLOOKUP(C717,'[2]Acha Air Sales Price List'!$B$1:$D$65536,3,FALSE)</f>
        <v>first line keep open</v>
      </c>
      <c r="G717" s="21">
        <f>ROUND(IF(ISBLANK(C717),0,VLOOKUP(C717,'[2]Acha Air Sales Price List'!$B$1:$X$65536,12,FALSE)*$L$14),2)</f>
        <v>0</v>
      </c>
      <c r="H717" s="22">
        <f t="shared" si="15"/>
        <v>0</v>
      </c>
      <c r="I717" s="14"/>
    </row>
    <row r="718" spans="1:9" ht="12.4" hidden="1" customHeight="1">
      <c r="A718" s="13"/>
      <c r="B718" s="1"/>
      <c r="C718" s="36"/>
      <c r="D718" s="138"/>
      <c r="E718" s="139"/>
      <c r="F718" s="43" t="str">
        <f>VLOOKUP(C718,'[2]Acha Air Sales Price List'!$B$1:$D$65536,3,FALSE)</f>
        <v>first line keep open</v>
      </c>
      <c r="G718" s="21">
        <f>ROUND(IF(ISBLANK(C718),0,VLOOKUP(C718,'[2]Acha Air Sales Price List'!$B$1:$X$65536,12,FALSE)*$L$14),2)</f>
        <v>0</v>
      </c>
      <c r="H718" s="22">
        <f t="shared" si="15"/>
        <v>0</v>
      </c>
      <c r="I718" s="14"/>
    </row>
    <row r="719" spans="1:9" ht="12.4" hidden="1" customHeight="1">
      <c r="A719" s="13"/>
      <c r="B719" s="1"/>
      <c r="C719" s="37"/>
      <c r="D719" s="138"/>
      <c r="E719" s="139"/>
      <c r="F719" s="43" t="str">
        <f>VLOOKUP(C719,'[2]Acha Air Sales Price List'!$B$1:$D$65536,3,FALSE)</f>
        <v>first line keep open</v>
      </c>
      <c r="G719" s="21">
        <f>ROUND(IF(ISBLANK(C719),0,VLOOKUP(C719,'[2]Acha Air Sales Price List'!$B$1:$X$65536,12,FALSE)*$L$14),2)</f>
        <v>0</v>
      </c>
      <c r="H719" s="22">
        <f>ROUND(IF(ISNUMBER(B719), G719*B719, 0),5)</f>
        <v>0</v>
      </c>
      <c r="I719" s="14"/>
    </row>
    <row r="720" spans="1:9" ht="12" hidden="1" customHeight="1">
      <c r="A720" s="13"/>
      <c r="B720" s="1"/>
      <c r="C720" s="36"/>
      <c r="D720" s="138"/>
      <c r="E720" s="139"/>
      <c r="F720" s="43" t="str">
        <f>VLOOKUP(C720,'[2]Acha Air Sales Price List'!$B$1:$D$65536,3,FALSE)</f>
        <v>first line keep open</v>
      </c>
      <c r="G720" s="21">
        <f>ROUND(IF(ISBLANK(C720),0,VLOOKUP(C720,'[2]Acha Air Sales Price List'!$B$1:$X$65536,12,FALSE)*$L$14),2)</f>
        <v>0</v>
      </c>
      <c r="H720" s="22">
        <f t="shared" ref="H720:H736" si="16">ROUND(IF(ISNUMBER(B720), G720*B720, 0),5)</f>
        <v>0</v>
      </c>
      <c r="I720" s="14"/>
    </row>
    <row r="721" spans="1:9" ht="12.4" hidden="1" customHeight="1">
      <c r="A721" s="13"/>
      <c r="B721" s="1"/>
      <c r="C721" s="36"/>
      <c r="D721" s="138"/>
      <c r="E721" s="139"/>
      <c r="F721" s="43" t="str">
        <f>VLOOKUP(C721,'[2]Acha Air Sales Price List'!$B$1:$D$65536,3,FALSE)</f>
        <v>first line keep open</v>
      </c>
      <c r="G721" s="21">
        <f>ROUND(IF(ISBLANK(C721),0,VLOOKUP(C721,'[2]Acha Air Sales Price List'!$B$1:$X$65536,12,FALSE)*$L$14),2)</f>
        <v>0</v>
      </c>
      <c r="H721" s="22">
        <f t="shared" si="16"/>
        <v>0</v>
      </c>
      <c r="I721" s="14"/>
    </row>
    <row r="722" spans="1:9" ht="12.4" hidden="1" customHeight="1">
      <c r="A722" s="13"/>
      <c r="B722" s="1"/>
      <c r="C722" s="36"/>
      <c r="D722" s="138"/>
      <c r="E722" s="139"/>
      <c r="F722" s="43" t="str">
        <f>VLOOKUP(C722,'[2]Acha Air Sales Price List'!$B$1:$D$65536,3,FALSE)</f>
        <v>first line keep open</v>
      </c>
      <c r="G722" s="21">
        <f>ROUND(IF(ISBLANK(C722),0,VLOOKUP(C722,'[2]Acha Air Sales Price List'!$B$1:$X$65536,12,FALSE)*$L$14),2)</f>
        <v>0</v>
      </c>
      <c r="H722" s="22">
        <f t="shared" si="16"/>
        <v>0</v>
      </c>
      <c r="I722" s="14"/>
    </row>
    <row r="723" spans="1:9" ht="12.4" hidden="1" customHeight="1">
      <c r="A723" s="13"/>
      <c r="B723" s="1"/>
      <c r="C723" s="36"/>
      <c r="D723" s="138"/>
      <c r="E723" s="139"/>
      <c r="F723" s="43" t="str">
        <f>VLOOKUP(C723,'[2]Acha Air Sales Price List'!$B$1:$D$65536,3,FALSE)</f>
        <v>first line keep open</v>
      </c>
      <c r="G723" s="21">
        <f>ROUND(IF(ISBLANK(C723),0,VLOOKUP(C723,'[2]Acha Air Sales Price List'!$B$1:$X$65536,12,FALSE)*$L$14),2)</f>
        <v>0</v>
      </c>
      <c r="H723" s="22">
        <f t="shared" si="16"/>
        <v>0</v>
      </c>
      <c r="I723" s="14"/>
    </row>
    <row r="724" spans="1:9" ht="12.4" hidden="1" customHeight="1">
      <c r="A724" s="13"/>
      <c r="B724" s="1"/>
      <c r="C724" s="36"/>
      <c r="D724" s="138"/>
      <c r="E724" s="139"/>
      <c r="F724" s="43" t="str">
        <f>VLOOKUP(C724,'[2]Acha Air Sales Price List'!$B$1:$D$65536,3,FALSE)</f>
        <v>first line keep open</v>
      </c>
      <c r="G724" s="21">
        <f>ROUND(IF(ISBLANK(C724),0,VLOOKUP(C724,'[2]Acha Air Sales Price List'!$B$1:$X$65536,12,FALSE)*$L$14),2)</f>
        <v>0</v>
      </c>
      <c r="H724" s="22">
        <f t="shared" si="16"/>
        <v>0</v>
      </c>
      <c r="I724" s="14"/>
    </row>
    <row r="725" spans="1:9" ht="12.4" hidden="1" customHeight="1">
      <c r="A725" s="13"/>
      <c r="B725" s="1"/>
      <c r="C725" s="36"/>
      <c r="D725" s="138"/>
      <c r="E725" s="139"/>
      <c r="F725" s="43" t="str">
        <f>VLOOKUP(C725,'[2]Acha Air Sales Price List'!$B$1:$D$65536,3,FALSE)</f>
        <v>first line keep open</v>
      </c>
      <c r="G725" s="21">
        <f>ROUND(IF(ISBLANK(C725),0,VLOOKUP(C725,'[2]Acha Air Sales Price List'!$B$1:$X$65536,12,FALSE)*$L$14),2)</f>
        <v>0</v>
      </c>
      <c r="H725" s="22">
        <f t="shared" si="16"/>
        <v>0</v>
      </c>
      <c r="I725" s="14"/>
    </row>
    <row r="726" spans="1:9" ht="12.4" hidden="1" customHeight="1">
      <c r="A726" s="13"/>
      <c r="B726" s="1"/>
      <c r="C726" s="36"/>
      <c r="D726" s="138"/>
      <c r="E726" s="139"/>
      <c r="F726" s="43" t="str">
        <f>VLOOKUP(C726,'[2]Acha Air Sales Price List'!$B$1:$D$65536,3,FALSE)</f>
        <v>first line keep open</v>
      </c>
      <c r="G726" s="21">
        <f>ROUND(IF(ISBLANK(C726),0,VLOOKUP(C726,'[2]Acha Air Sales Price List'!$B$1:$X$65536,12,FALSE)*$L$14),2)</f>
        <v>0</v>
      </c>
      <c r="H726" s="22">
        <f t="shared" si="16"/>
        <v>0</v>
      </c>
      <c r="I726" s="14"/>
    </row>
    <row r="727" spans="1:9" ht="12.4" hidden="1" customHeight="1">
      <c r="A727" s="13"/>
      <c r="B727" s="1"/>
      <c r="C727" s="36"/>
      <c r="D727" s="138"/>
      <c r="E727" s="139"/>
      <c r="F727" s="43" t="str">
        <f>VLOOKUP(C727,'[2]Acha Air Sales Price List'!$B$1:$D$65536,3,FALSE)</f>
        <v>first line keep open</v>
      </c>
      <c r="G727" s="21">
        <f>ROUND(IF(ISBLANK(C727),0,VLOOKUP(C727,'[2]Acha Air Sales Price List'!$B$1:$X$65536,12,FALSE)*$L$14),2)</f>
        <v>0</v>
      </c>
      <c r="H727" s="22">
        <f t="shared" si="16"/>
        <v>0</v>
      </c>
      <c r="I727" s="14"/>
    </row>
    <row r="728" spans="1:9" ht="12.4" hidden="1" customHeight="1">
      <c r="A728" s="13"/>
      <c r="B728" s="1"/>
      <c r="C728" s="36"/>
      <c r="D728" s="138"/>
      <c r="E728" s="139"/>
      <c r="F728" s="43" t="str">
        <f>VLOOKUP(C728,'[2]Acha Air Sales Price List'!$B$1:$D$65536,3,FALSE)</f>
        <v>first line keep open</v>
      </c>
      <c r="G728" s="21">
        <f>ROUND(IF(ISBLANK(C728),0,VLOOKUP(C728,'[2]Acha Air Sales Price List'!$B$1:$X$65536,12,FALSE)*$L$14),2)</f>
        <v>0</v>
      </c>
      <c r="H728" s="22">
        <f t="shared" si="16"/>
        <v>0</v>
      </c>
      <c r="I728" s="14"/>
    </row>
    <row r="729" spans="1:9" ht="12.4" hidden="1" customHeight="1">
      <c r="A729" s="13"/>
      <c r="B729" s="1"/>
      <c r="C729" s="36"/>
      <c r="D729" s="138"/>
      <c r="E729" s="139"/>
      <c r="F729" s="43" t="str">
        <f>VLOOKUP(C729,'[2]Acha Air Sales Price List'!$B$1:$D$65536,3,FALSE)</f>
        <v>first line keep open</v>
      </c>
      <c r="G729" s="21">
        <f>ROUND(IF(ISBLANK(C729),0,VLOOKUP(C729,'[2]Acha Air Sales Price List'!$B$1:$X$65536,12,FALSE)*$L$14),2)</f>
        <v>0</v>
      </c>
      <c r="H729" s="22">
        <f t="shared" si="16"/>
        <v>0</v>
      </c>
      <c r="I729" s="14"/>
    </row>
    <row r="730" spans="1:9" ht="12.4" hidden="1" customHeight="1">
      <c r="A730" s="13"/>
      <c r="B730" s="1"/>
      <c r="C730" s="36"/>
      <c r="D730" s="138"/>
      <c r="E730" s="139"/>
      <c r="F730" s="43" t="str">
        <f>VLOOKUP(C730,'[2]Acha Air Sales Price List'!$B$1:$D$65536,3,FALSE)</f>
        <v>first line keep open</v>
      </c>
      <c r="G730" s="21">
        <f>ROUND(IF(ISBLANK(C730),0,VLOOKUP(C730,'[2]Acha Air Sales Price List'!$B$1:$X$65536,12,FALSE)*$L$14),2)</f>
        <v>0</v>
      </c>
      <c r="H730" s="22">
        <f t="shared" si="16"/>
        <v>0</v>
      </c>
      <c r="I730" s="14"/>
    </row>
    <row r="731" spans="1:9" ht="12.4" hidden="1" customHeight="1">
      <c r="A731" s="13"/>
      <c r="B731" s="1"/>
      <c r="C731" s="36"/>
      <c r="D731" s="138"/>
      <c r="E731" s="139"/>
      <c r="F731" s="43" t="str">
        <f>VLOOKUP(C731,'[2]Acha Air Sales Price List'!$B$1:$D$65536,3,FALSE)</f>
        <v>first line keep open</v>
      </c>
      <c r="G731" s="21">
        <f>ROUND(IF(ISBLANK(C731),0,VLOOKUP(C731,'[2]Acha Air Sales Price List'!$B$1:$X$65536,12,FALSE)*$L$14),2)</f>
        <v>0</v>
      </c>
      <c r="H731" s="22">
        <f t="shared" si="16"/>
        <v>0</v>
      </c>
      <c r="I731" s="14"/>
    </row>
    <row r="732" spans="1:9" ht="12.4" hidden="1" customHeight="1">
      <c r="A732" s="13"/>
      <c r="B732" s="1"/>
      <c r="C732" s="36"/>
      <c r="D732" s="138"/>
      <c r="E732" s="139"/>
      <c r="F732" s="43" t="str">
        <f>VLOOKUP(C732,'[2]Acha Air Sales Price List'!$B$1:$D$65536,3,FALSE)</f>
        <v>first line keep open</v>
      </c>
      <c r="G732" s="21">
        <f>ROUND(IF(ISBLANK(C732),0,VLOOKUP(C732,'[2]Acha Air Sales Price List'!$B$1:$X$65536,12,FALSE)*$L$14),2)</f>
        <v>0</v>
      </c>
      <c r="H732" s="22">
        <f t="shared" si="16"/>
        <v>0</v>
      </c>
      <c r="I732" s="14"/>
    </row>
    <row r="733" spans="1:9" ht="12.4" hidden="1" customHeight="1">
      <c r="A733" s="13"/>
      <c r="B733" s="1"/>
      <c r="C733" s="36"/>
      <c r="D733" s="138"/>
      <c r="E733" s="139"/>
      <c r="F733" s="43" t="str">
        <f>VLOOKUP(C733,'[2]Acha Air Sales Price List'!$B$1:$D$65536,3,FALSE)</f>
        <v>first line keep open</v>
      </c>
      <c r="G733" s="21">
        <f>ROUND(IF(ISBLANK(C733),0,VLOOKUP(C733,'[2]Acha Air Sales Price List'!$B$1:$X$65536,12,FALSE)*$L$14),2)</f>
        <v>0</v>
      </c>
      <c r="H733" s="22">
        <f t="shared" si="16"/>
        <v>0</v>
      </c>
      <c r="I733" s="14"/>
    </row>
    <row r="734" spans="1:9" ht="12.4" hidden="1" customHeight="1">
      <c r="A734" s="13"/>
      <c r="B734" s="1"/>
      <c r="C734" s="36"/>
      <c r="D734" s="138"/>
      <c r="E734" s="139"/>
      <c r="F734" s="43" t="str">
        <f>VLOOKUP(C734,'[2]Acha Air Sales Price List'!$B$1:$D$65536,3,FALSE)</f>
        <v>first line keep open</v>
      </c>
      <c r="G734" s="21">
        <f>ROUND(IF(ISBLANK(C734),0,VLOOKUP(C734,'[2]Acha Air Sales Price List'!$B$1:$X$65536,12,FALSE)*$L$14),2)</f>
        <v>0</v>
      </c>
      <c r="H734" s="22">
        <f t="shared" si="16"/>
        <v>0</v>
      </c>
      <c r="I734" s="14"/>
    </row>
    <row r="735" spans="1:9" ht="12.4" hidden="1" customHeight="1">
      <c r="A735" s="13"/>
      <c r="B735" s="1"/>
      <c r="C735" s="37"/>
      <c r="D735" s="138"/>
      <c r="E735" s="139"/>
      <c r="F735" s="43" t="str">
        <f>VLOOKUP(C735,'[2]Acha Air Sales Price List'!$B$1:$D$65536,3,FALSE)</f>
        <v>first line keep open</v>
      </c>
      <c r="G735" s="21">
        <f>ROUND(IF(ISBLANK(C735),0,VLOOKUP(C735,'[2]Acha Air Sales Price List'!$B$1:$X$65536,12,FALSE)*$L$14),2)</f>
        <v>0</v>
      </c>
      <c r="H735" s="22">
        <f t="shared" si="16"/>
        <v>0</v>
      </c>
      <c r="I735" s="14"/>
    </row>
    <row r="736" spans="1:9" ht="12.4" hidden="1" customHeight="1">
      <c r="A736" s="13"/>
      <c r="B736" s="1"/>
      <c r="C736" s="37"/>
      <c r="D736" s="138"/>
      <c r="E736" s="139"/>
      <c r="F736" s="43" t="str">
        <f>VLOOKUP(C736,'[2]Acha Air Sales Price List'!$B$1:$D$65536,3,FALSE)</f>
        <v>first line keep open</v>
      </c>
      <c r="G736" s="21">
        <f>ROUND(IF(ISBLANK(C736),0,VLOOKUP(C736,'[2]Acha Air Sales Price List'!$B$1:$X$65536,12,FALSE)*$L$14),2)</f>
        <v>0</v>
      </c>
      <c r="H736" s="22">
        <f t="shared" si="16"/>
        <v>0</v>
      </c>
      <c r="I736" s="14"/>
    </row>
    <row r="737" spans="1:9" ht="12.4" hidden="1" customHeight="1">
      <c r="A737" s="13"/>
      <c r="B737" s="1"/>
      <c r="C737" s="36"/>
      <c r="D737" s="138"/>
      <c r="E737" s="139"/>
      <c r="F737" s="43" t="str">
        <f>VLOOKUP(C737,'[2]Acha Air Sales Price List'!$B$1:$D$65536,3,FALSE)</f>
        <v>first line keep open</v>
      </c>
      <c r="G737" s="21">
        <f>ROUND(IF(ISBLANK(C737),0,VLOOKUP(C737,'[2]Acha Air Sales Price List'!$B$1:$X$65536,12,FALSE)*$L$14),2)</f>
        <v>0</v>
      </c>
      <c r="H737" s="22">
        <f>ROUND(IF(ISNUMBER(B737), G737*B737, 0),5)</f>
        <v>0</v>
      </c>
      <c r="I737" s="14"/>
    </row>
    <row r="738" spans="1:9" ht="12.4" hidden="1" customHeight="1">
      <c r="A738" s="13"/>
      <c r="B738" s="1"/>
      <c r="C738" s="36"/>
      <c r="D738" s="138"/>
      <c r="E738" s="139"/>
      <c r="F738" s="43" t="str">
        <f>VLOOKUP(C738,'[2]Acha Air Sales Price List'!$B$1:$D$65536,3,FALSE)</f>
        <v>first line keep open</v>
      </c>
      <c r="G738" s="21">
        <f>ROUND(IF(ISBLANK(C738),0,VLOOKUP(C738,'[2]Acha Air Sales Price List'!$B$1:$X$65536,12,FALSE)*$L$14),2)</f>
        <v>0</v>
      </c>
      <c r="H738" s="22">
        <f t="shared" ref="H738:H775" si="17"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138"/>
      <c r="E739" s="139"/>
      <c r="F739" s="43" t="str">
        <f>VLOOKUP(C739,'[2]Acha Air Sales Price List'!$B$1:$D$65536,3,FALSE)</f>
        <v>first line keep open</v>
      </c>
      <c r="G739" s="21">
        <f>ROUND(IF(ISBLANK(C739),0,VLOOKUP(C739,'[2]Acha Air Sales Price List'!$B$1:$X$65536,12,FALSE)*$L$14),2)</f>
        <v>0</v>
      </c>
      <c r="H739" s="22">
        <f t="shared" si="17"/>
        <v>0</v>
      </c>
      <c r="I739" s="14"/>
    </row>
    <row r="740" spans="1:9" ht="12.4" hidden="1" customHeight="1">
      <c r="A740" s="13"/>
      <c r="B740" s="1"/>
      <c r="C740" s="36"/>
      <c r="D740" s="138"/>
      <c r="E740" s="139"/>
      <c r="F740" s="43" t="str">
        <f>VLOOKUP(C740,'[2]Acha Air Sales Price List'!$B$1:$D$65536,3,FALSE)</f>
        <v>first line keep open</v>
      </c>
      <c r="G740" s="21">
        <f>ROUND(IF(ISBLANK(C740),0,VLOOKUP(C740,'[2]Acha Air Sales Price List'!$B$1:$X$65536,12,FALSE)*$L$14),2)</f>
        <v>0</v>
      </c>
      <c r="H740" s="22">
        <f t="shared" si="17"/>
        <v>0</v>
      </c>
      <c r="I740" s="14"/>
    </row>
    <row r="741" spans="1:9" ht="12.4" hidden="1" customHeight="1">
      <c r="A741" s="13"/>
      <c r="B741" s="1"/>
      <c r="C741" s="36"/>
      <c r="D741" s="138"/>
      <c r="E741" s="139"/>
      <c r="F741" s="43" t="str">
        <f>VLOOKUP(C741,'[2]Acha Air Sales Price List'!$B$1:$D$65536,3,FALSE)</f>
        <v>first line keep open</v>
      </c>
      <c r="G741" s="21">
        <f>ROUND(IF(ISBLANK(C741),0,VLOOKUP(C741,'[2]Acha Air Sales Price List'!$B$1:$X$65536,12,FALSE)*$L$14),2)</f>
        <v>0</v>
      </c>
      <c r="H741" s="22">
        <f t="shared" si="17"/>
        <v>0</v>
      </c>
      <c r="I741" s="14"/>
    </row>
    <row r="742" spans="1:9" ht="12.4" hidden="1" customHeight="1">
      <c r="A742" s="13"/>
      <c r="B742" s="1"/>
      <c r="C742" s="36"/>
      <c r="D742" s="138"/>
      <c r="E742" s="139"/>
      <c r="F742" s="43" t="str">
        <f>VLOOKUP(C742,'[2]Acha Air Sales Price List'!$B$1:$D$65536,3,FALSE)</f>
        <v>first line keep open</v>
      </c>
      <c r="G742" s="21">
        <f>ROUND(IF(ISBLANK(C742),0,VLOOKUP(C742,'[2]Acha Air Sales Price List'!$B$1:$X$65536,12,FALSE)*$L$14),2)</f>
        <v>0</v>
      </c>
      <c r="H742" s="22">
        <f t="shared" si="17"/>
        <v>0</v>
      </c>
      <c r="I742" s="14"/>
    </row>
    <row r="743" spans="1:9" ht="12.4" hidden="1" customHeight="1">
      <c r="A743" s="13"/>
      <c r="B743" s="1"/>
      <c r="C743" s="36"/>
      <c r="D743" s="138"/>
      <c r="E743" s="139"/>
      <c r="F743" s="43" t="str">
        <f>VLOOKUP(C743,'[2]Acha Air Sales Price List'!$B$1:$D$65536,3,FALSE)</f>
        <v>first line keep open</v>
      </c>
      <c r="G743" s="21">
        <f>ROUND(IF(ISBLANK(C743),0,VLOOKUP(C743,'[2]Acha Air Sales Price List'!$B$1:$X$65536,12,FALSE)*$L$14),2)</f>
        <v>0</v>
      </c>
      <c r="H743" s="22">
        <f t="shared" si="17"/>
        <v>0</v>
      </c>
      <c r="I743" s="14"/>
    </row>
    <row r="744" spans="1:9" ht="12.4" hidden="1" customHeight="1">
      <c r="A744" s="13"/>
      <c r="B744" s="1"/>
      <c r="C744" s="36"/>
      <c r="D744" s="138"/>
      <c r="E744" s="139"/>
      <c r="F744" s="43" t="str">
        <f>VLOOKUP(C744,'[2]Acha Air Sales Price List'!$B$1:$D$65536,3,FALSE)</f>
        <v>first line keep open</v>
      </c>
      <c r="G744" s="21">
        <f>ROUND(IF(ISBLANK(C744),0,VLOOKUP(C744,'[2]Acha Air Sales Price List'!$B$1:$X$65536,12,FALSE)*$L$14),2)</f>
        <v>0</v>
      </c>
      <c r="H744" s="22">
        <f t="shared" si="17"/>
        <v>0</v>
      </c>
      <c r="I744" s="14"/>
    </row>
    <row r="745" spans="1:9" ht="12.4" hidden="1" customHeight="1">
      <c r="A745" s="13"/>
      <c r="B745" s="1"/>
      <c r="C745" s="36"/>
      <c r="D745" s="138"/>
      <c r="E745" s="139"/>
      <c r="F745" s="43" t="str">
        <f>VLOOKUP(C745,'[2]Acha Air Sales Price List'!$B$1:$D$65536,3,FALSE)</f>
        <v>first line keep open</v>
      </c>
      <c r="G745" s="21">
        <f>ROUND(IF(ISBLANK(C745),0,VLOOKUP(C745,'[2]Acha Air Sales Price List'!$B$1:$X$65536,12,FALSE)*$L$14),2)</f>
        <v>0</v>
      </c>
      <c r="H745" s="22">
        <f t="shared" si="17"/>
        <v>0</v>
      </c>
      <c r="I745" s="14"/>
    </row>
    <row r="746" spans="1:9" ht="12.4" hidden="1" customHeight="1">
      <c r="A746" s="13"/>
      <c r="B746" s="1"/>
      <c r="C746" s="36"/>
      <c r="D746" s="138"/>
      <c r="E746" s="139"/>
      <c r="F746" s="43" t="str">
        <f>VLOOKUP(C746,'[2]Acha Air Sales Price List'!$B$1:$D$65536,3,FALSE)</f>
        <v>first line keep open</v>
      </c>
      <c r="G746" s="21">
        <f>ROUND(IF(ISBLANK(C746),0,VLOOKUP(C746,'[2]Acha Air Sales Price List'!$B$1:$X$65536,12,FALSE)*$L$14),2)</f>
        <v>0</v>
      </c>
      <c r="H746" s="22">
        <f t="shared" si="17"/>
        <v>0</v>
      </c>
      <c r="I746" s="14"/>
    </row>
    <row r="747" spans="1:9" ht="12.4" hidden="1" customHeight="1">
      <c r="A747" s="13"/>
      <c r="B747" s="1"/>
      <c r="C747" s="36"/>
      <c r="D747" s="138"/>
      <c r="E747" s="139"/>
      <c r="F747" s="43" t="str">
        <f>VLOOKUP(C747,'[2]Acha Air Sales Price List'!$B$1:$D$65536,3,FALSE)</f>
        <v>first line keep open</v>
      </c>
      <c r="G747" s="21">
        <f>ROUND(IF(ISBLANK(C747),0,VLOOKUP(C747,'[2]Acha Air Sales Price List'!$B$1:$X$65536,12,FALSE)*$L$14),2)</f>
        <v>0</v>
      </c>
      <c r="H747" s="22">
        <f t="shared" si="17"/>
        <v>0</v>
      </c>
      <c r="I747" s="14"/>
    </row>
    <row r="748" spans="1:9" ht="12.4" hidden="1" customHeight="1">
      <c r="A748" s="13"/>
      <c r="B748" s="1"/>
      <c r="C748" s="37"/>
      <c r="D748" s="138"/>
      <c r="E748" s="139"/>
      <c r="F748" s="43" t="str">
        <f>VLOOKUP(C748,'[2]Acha Air Sales Price List'!$B$1:$D$65536,3,FALSE)</f>
        <v>first line keep open</v>
      </c>
      <c r="G748" s="21">
        <f>ROUND(IF(ISBLANK(C748),0,VLOOKUP(C748,'[2]Acha Air Sales Price List'!$B$1:$X$65536,12,FALSE)*$L$14),2)</f>
        <v>0</v>
      </c>
      <c r="H748" s="22">
        <f t="shared" si="17"/>
        <v>0</v>
      </c>
      <c r="I748" s="14"/>
    </row>
    <row r="749" spans="1:9" ht="12" hidden="1" customHeight="1">
      <c r="A749" s="13"/>
      <c r="B749" s="1"/>
      <c r="C749" s="36"/>
      <c r="D749" s="138"/>
      <c r="E749" s="139"/>
      <c r="F749" s="43" t="str">
        <f>VLOOKUP(C749,'[2]Acha Air Sales Price List'!$B$1:$D$65536,3,FALSE)</f>
        <v>first line keep open</v>
      </c>
      <c r="G749" s="21">
        <f>ROUND(IF(ISBLANK(C749),0,VLOOKUP(C749,'[2]Acha Air Sales Price List'!$B$1:$X$65536,12,FALSE)*$L$14),2)</f>
        <v>0</v>
      </c>
      <c r="H749" s="22">
        <f t="shared" si="17"/>
        <v>0</v>
      </c>
      <c r="I749" s="14"/>
    </row>
    <row r="750" spans="1:9" ht="12.4" hidden="1" customHeight="1">
      <c r="A750" s="13"/>
      <c r="B750" s="1"/>
      <c r="C750" s="36"/>
      <c r="D750" s="138"/>
      <c r="E750" s="139"/>
      <c r="F750" s="43" t="str">
        <f>VLOOKUP(C750,'[2]Acha Air Sales Price List'!$B$1:$D$65536,3,FALSE)</f>
        <v>first line keep open</v>
      </c>
      <c r="G750" s="21">
        <f>ROUND(IF(ISBLANK(C750),0,VLOOKUP(C750,'[2]Acha Air Sales Price List'!$B$1:$X$65536,12,FALSE)*$L$14),2)</f>
        <v>0</v>
      </c>
      <c r="H750" s="22">
        <f t="shared" si="17"/>
        <v>0</v>
      </c>
      <c r="I750" s="14"/>
    </row>
    <row r="751" spans="1:9" ht="12.4" hidden="1" customHeight="1">
      <c r="A751" s="13"/>
      <c r="B751" s="1"/>
      <c r="C751" s="36"/>
      <c r="D751" s="138"/>
      <c r="E751" s="139"/>
      <c r="F751" s="43" t="str">
        <f>VLOOKUP(C751,'[2]Acha Air Sales Price List'!$B$1:$D$65536,3,FALSE)</f>
        <v>first line keep open</v>
      </c>
      <c r="G751" s="21">
        <f>ROUND(IF(ISBLANK(C751),0,VLOOKUP(C751,'[2]Acha Air Sales Price List'!$B$1:$X$65536,12,FALSE)*$L$14),2)</f>
        <v>0</v>
      </c>
      <c r="H751" s="22">
        <f t="shared" si="17"/>
        <v>0</v>
      </c>
      <c r="I751" s="14"/>
    </row>
    <row r="752" spans="1:9" ht="12.4" hidden="1" customHeight="1">
      <c r="A752" s="13"/>
      <c r="B752" s="1"/>
      <c r="C752" s="36"/>
      <c r="D752" s="138"/>
      <c r="E752" s="139"/>
      <c r="F752" s="43" t="str">
        <f>VLOOKUP(C752,'[2]Acha Air Sales Price List'!$B$1:$D$65536,3,FALSE)</f>
        <v>first line keep open</v>
      </c>
      <c r="G752" s="21">
        <f>ROUND(IF(ISBLANK(C752),0,VLOOKUP(C752,'[2]Acha Air Sales Price List'!$B$1:$X$65536,12,FALSE)*$L$14),2)</f>
        <v>0</v>
      </c>
      <c r="H752" s="22">
        <f t="shared" si="17"/>
        <v>0</v>
      </c>
      <c r="I752" s="14"/>
    </row>
    <row r="753" spans="1:9" ht="12.4" hidden="1" customHeight="1">
      <c r="A753" s="13"/>
      <c r="B753" s="1"/>
      <c r="C753" s="36"/>
      <c r="D753" s="138"/>
      <c r="E753" s="139"/>
      <c r="F753" s="43" t="str">
        <f>VLOOKUP(C753,'[2]Acha Air Sales Price List'!$B$1:$D$65536,3,FALSE)</f>
        <v>first line keep open</v>
      </c>
      <c r="G753" s="21">
        <f>ROUND(IF(ISBLANK(C753),0,VLOOKUP(C753,'[2]Acha Air Sales Price List'!$B$1:$X$65536,12,FALSE)*$L$14),2)</f>
        <v>0</v>
      </c>
      <c r="H753" s="22">
        <f t="shared" si="17"/>
        <v>0</v>
      </c>
      <c r="I753" s="14"/>
    </row>
    <row r="754" spans="1:9" ht="12.4" hidden="1" customHeight="1">
      <c r="A754" s="13"/>
      <c r="B754" s="1"/>
      <c r="C754" s="36"/>
      <c r="D754" s="138"/>
      <c r="E754" s="139"/>
      <c r="F754" s="43" t="str">
        <f>VLOOKUP(C754,'[2]Acha Air Sales Price List'!$B$1:$D$65536,3,FALSE)</f>
        <v>first line keep open</v>
      </c>
      <c r="G754" s="21">
        <f>ROUND(IF(ISBLANK(C754),0,VLOOKUP(C754,'[2]Acha Air Sales Price List'!$B$1:$X$65536,12,FALSE)*$L$14),2)</f>
        <v>0</v>
      </c>
      <c r="H754" s="22">
        <f t="shared" si="17"/>
        <v>0</v>
      </c>
      <c r="I754" s="14"/>
    </row>
    <row r="755" spans="1:9" ht="12.4" hidden="1" customHeight="1">
      <c r="A755" s="13"/>
      <c r="B755" s="1"/>
      <c r="C755" s="36"/>
      <c r="D755" s="138"/>
      <c r="E755" s="139"/>
      <c r="F755" s="43" t="str">
        <f>VLOOKUP(C755,'[2]Acha Air Sales Price List'!$B$1:$D$65536,3,FALSE)</f>
        <v>first line keep open</v>
      </c>
      <c r="G755" s="21">
        <f>ROUND(IF(ISBLANK(C755),0,VLOOKUP(C755,'[2]Acha Air Sales Price List'!$B$1:$X$65536,12,FALSE)*$L$14),2)</f>
        <v>0</v>
      </c>
      <c r="H755" s="22">
        <f t="shared" si="17"/>
        <v>0</v>
      </c>
      <c r="I755" s="14"/>
    </row>
    <row r="756" spans="1:9" ht="12.4" hidden="1" customHeight="1">
      <c r="A756" s="13"/>
      <c r="B756" s="1"/>
      <c r="C756" s="36"/>
      <c r="D756" s="138"/>
      <c r="E756" s="139"/>
      <c r="F756" s="43" t="str">
        <f>VLOOKUP(C756,'[2]Acha Air Sales Price List'!$B$1:$D$65536,3,FALSE)</f>
        <v>first line keep open</v>
      </c>
      <c r="G756" s="21">
        <f>ROUND(IF(ISBLANK(C756),0,VLOOKUP(C756,'[2]Acha Air Sales Price List'!$B$1:$X$65536,12,FALSE)*$L$14),2)</f>
        <v>0</v>
      </c>
      <c r="H756" s="22">
        <f t="shared" si="17"/>
        <v>0</v>
      </c>
      <c r="I756" s="14"/>
    </row>
    <row r="757" spans="1:9" ht="12.4" hidden="1" customHeight="1">
      <c r="A757" s="13"/>
      <c r="B757" s="1"/>
      <c r="C757" s="36"/>
      <c r="D757" s="138"/>
      <c r="E757" s="139"/>
      <c r="F757" s="43" t="str">
        <f>VLOOKUP(C757,'[2]Acha Air Sales Price List'!$B$1:$D$65536,3,FALSE)</f>
        <v>first line keep open</v>
      </c>
      <c r="G757" s="21">
        <f>ROUND(IF(ISBLANK(C757),0,VLOOKUP(C757,'[2]Acha Air Sales Price List'!$B$1:$X$65536,12,FALSE)*$L$14),2)</f>
        <v>0</v>
      </c>
      <c r="H757" s="22">
        <f t="shared" si="17"/>
        <v>0</v>
      </c>
      <c r="I757" s="14"/>
    </row>
    <row r="758" spans="1:9" ht="12.4" hidden="1" customHeight="1">
      <c r="A758" s="13"/>
      <c r="B758" s="1"/>
      <c r="C758" s="36"/>
      <c r="D758" s="138"/>
      <c r="E758" s="139"/>
      <c r="F758" s="43" t="str">
        <f>VLOOKUP(C758,'[2]Acha Air Sales Price List'!$B$1:$D$65536,3,FALSE)</f>
        <v>first line keep open</v>
      </c>
      <c r="G758" s="21">
        <f>ROUND(IF(ISBLANK(C758),0,VLOOKUP(C758,'[2]Acha Air Sales Price List'!$B$1:$X$65536,12,FALSE)*$L$14),2)</f>
        <v>0</v>
      </c>
      <c r="H758" s="22">
        <f t="shared" si="17"/>
        <v>0</v>
      </c>
      <c r="I758" s="14"/>
    </row>
    <row r="759" spans="1:9" ht="12.4" hidden="1" customHeight="1">
      <c r="A759" s="13"/>
      <c r="B759" s="1"/>
      <c r="C759" s="36"/>
      <c r="D759" s="138"/>
      <c r="E759" s="139"/>
      <c r="F759" s="43" t="str">
        <f>VLOOKUP(C759,'[2]Acha Air Sales Price List'!$B$1:$D$65536,3,FALSE)</f>
        <v>first line keep open</v>
      </c>
      <c r="G759" s="21">
        <f>ROUND(IF(ISBLANK(C759),0,VLOOKUP(C759,'[2]Acha Air Sales Price List'!$B$1:$X$65536,12,FALSE)*$L$14),2)</f>
        <v>0</v>
      </c>
      <c r="H759" s="22">
        <f t="shared" si="17"/>
        <v>0</v>
      </c>
      <c r="I759" s="14"/>
    </row>
    <row r="760" spans="1:9" ht="12.4" hidden="1" customHeight="1">
      <c r="A760" s="13"/>
      <c r="B760" s="1"/>
      <c r="C760" s="36"/>
      <c r="D760" s="138"/>
      <c r="E760" s="139"/>
      <c r="F760" s="43" t="str">
        <f>VLOOKUP(C760,'[2]Acha Air Sales Price List'!$B$1:$D$65536,3,FALSE)</f>
        <v>first line keep open</v>
      </c>
      <c r="G760" s="21">
        <f>ROUND(IF(ISBLANK(C760),0,VLOOKUP(C760,'[2]Acha Air Sales Price List'!$B$1:$X$65536,12,FALSE)*$L$14),2)</f>
        <v>0</v>
      </c>
      <c r="H760" s="22">
        <f t="shared" si="17"/>
        <v>0</v>
      </c>
      <c r="I760" s="14"/>
    </row>
    <row r="761" spans="1:9" ht="12.4" hidden="1" customHeight="1">
      <c r="A761" s="13"/>
      <c r="B761" s="1"/>
      <c r="C761" s="36"/>
      <c r="D761" s="138"/>
      <c r="E761" s="139"/>
      <c r="F761" s="43" t="str">
        <f>VLOOKUP(C761,'[2]Acha Air Sales Price List'!$B$1:$D$65536,3,FALSE)</f>
        <v>first line keep open</v>
      </c>
      <c r="G761" s="21">
        <f>ROUND(IF(ISBLANK(C761),0,VLOOKUP(C761,'[2]Acha Air Sales Price List'!$B$1:$X$65536,12,FALSE)*$L$14),2)</f>
        <v>0</v>
      </c>
      <c r="H761" s="22">
        <f t="shared" si="17"/>
        <v>0</v>
      </c>
      <c r="I761" s="14"/>
    </row>
    <row r="762" spans="1:9" ht="12.4" hidden="1" customHeight="1">
      <c r="A762" s="13"/>
      <c r="B762" s="1"/>
      <c r="C762" s="36"/>
      <c r="D762" s="138"/>
      <c r="E762" s="139"/>
      <c r="F762" s="43" t="str">
        <f>VLOOKUP(C762,'[2]Acha Air Sales Price List'!$B$1:$D$65536,3,FALSE)</f>
        <v>first line keep open</v>
      </c>
      <c r="G762" s="21">
        <f>ROUND(IF(ISBLANK(C762),0,VLOOKUP(C762,'[2]Acha Air Sales Price List'!$B$1:$X$65536,12,FALSE)*$L$14),2)</f>
        <v>0</v>
      </c>
      <c r="H762" s="22">
        <f t="shared" si="17"/>
        <v>0</v>
      </c>
      <c r="I762" s="14"/>
    </row>
    <row r="763" spans="1:9" ht="12.4" hidden="1" customHeight="1">
      <c r="A763" s="13"/>
      <c r="B763" s="1"/>
      <c r="C763" s="36"/>
      <c r="D763" s="138"/>
      <c r="E763" s="139"/>
      <c r="F763" s="43" t="str">
        <f>VLOOKUP(C763,'[2]Acha Air Sales Price List'!$B$1:$D$65536,3,FALSE)</f>
        <v>first line keep open</v>
      </c>
      <c r="G763" s="21">
        <f>ROUND(IF(ISBLANK(C763),0,VLOOKUP(C763,'[2]Acha Air Sales Price List'!$B$1:$X$65536,12,FALSE)*$L$14),2)</f>
        <v>0</v>
      </c>
      <c r="H763" s="22">
        <f t="shared" si="17"/>
        <v>0</v>
      </c>
      <c r="I763" s="14"/>
    </row>
    <row r="764" spans="1:9" ht="12.4" hidden="1" customHeight="1">
      <c r="A764" s="13"/>
      <c r="B764" s="1"/>
      <c r="C764" s="36"/>
      <c r="D764" s="138"/>
      <c r="E764" s="139"/>
      <c r="F764" s="43" t="str">
        <f>VLOOKUP(C764,'[2]Acha Air Sales Price List'!$B$1:$D$65536,3,FALSE)</f>
        <v>first line keep open</v>
      </c>
      <c r="G764" s="21">
        <f>ROUND(IF(ISBLANK(C764),0,VLOOKUP(C764,'[2]Acha Air Sales Price List'!$B$1:$X$65536,12,FALSE)*$L$14),2)</f>
        <v>0</v>
      </c>
      <c r="H764" s="22">
        <f t="shared" si="17"/>
        <v>0</v>
      </c>
      <c r="I764" s="14"/>
    </row>
    <row r="765" spans="1:9" ht="12.4" hidden="1" customHeight="1">
      <c r="A765" s="13"/>
      <c r="B765" s="1"/>
      <c r="C765" s="36"/>
      <c r="D765" s="138"/>
      <c r="E765" s="139"/>
      <c r="F765" s="43" t="str">
        <f>VLOOKUP(C765,'[2]Acha Air Sales Price List'!$B$1:$D$65536,3,FALSE)</f>
        <v>first line keep open</v>
      </c>
      <c r="G765" s="21">
        <f>ROUND(IF(ISBLANK(C765),0,VLOOKUP(C765,'[2]Acha Air Sales Price List'!$B$1:$X$65536,12,FALSE)*$L$14),2)</f>
        <v>0</v>
      </c>
      <c r="H765" s="22">
        <f t="shared" si="17"/>
        <v>0</v>
      </c>
      <c r="I765" s="14"/>
    </row>
    <row r="766" spans="1:9" ht="12.4" hidden="1" customHeight="1">
      <c r="A766" s="13"/>
      <c r="B766" s="1"/>
      <c r="C766" s="36"/>
      <c r="D766" s="138"/>
      <c r="E766" s="139"/>
      <c r="F766" s="43" t="str">
        <f>VLOOKUP(C766,'[2]Acha Air Sales Price List'!$B$1:$D$65536,3,FALSE)</f>
        <v>first line keep open</v>
      </c>
      <c r="G766" s="21">
        <f>ROUND(IF(ISBLANK(C766),0,VLOOKUP(C766,'[2]Acha Air Sales Price List'!$B$1:$X$65536,12,FALSE)*$L$14),2)</f>
        <v>0</v>
      </c>
      <c r="H766" s="22">
        <f t="shared" si="17"/>
        <v>0</v>
      </c>
      <c r="I766" s="14"/>
    </row>
    <row r="767" spans="1:9" ht="12.4" hidden="1" customHeight="1">
      <c r="A767" s="13"/>
      <c r="B767" s="1"/>
      <c r="C767" s="36"/>
      <c r="D767" s="138"/>
      <c r="E767" s="139"/>
      <c r="F767" s="43" t="str">
        <f>VLOOKUP(C767,'[2]Acha Air Sales Price List'!$B$1:$D$65536,3,FALSE)</f>
        <v>first line keep open</v>
      </c>
      <c r="G767" s="21">
        <f>ROUND(IF(ISBLANK(C767),0,VLOOKUP(C767,'[2]Acha Air Sales Price List'!$B$1:$X$65536,12,FALSE)*$L$14),2)</f>
        <v>0</v>
      </c>
      <c r="H767" s="22">
        <f t="shared" si="17"/>
        <v>0</v>
      </c>
      <c r="I767" s="14"/>
    </row>
    <row r="768" spans="1:9" ht="12.4" hidden="1" customHeight="1">
      <c r="A768" s="13"/>
      <c r="B768" s="1"/>
      <c r="C768" s="36"/>
      <c r="D768" s="138"/>
      <c r="E768" s="139"/>
      <c r="F768" s="43" t="str">
        <f>VLOOKUP(C768,'[2]Acha Air Sales Price List'!$B$1:$D$65536,3,FALSE)</f>
        <v>first line keep open</v>
      </c>
      <c r="G768" s="21">
        <f>ROUND(IF(ISBLANK(C768),0,VLOOKUP(C768,'[2]Acha Air Sales Price List'!$B$1:$X$65536,12,FALSE)*$L$14),2)</f>
        <v>0</v>
      </c>
      <c r="H768" s="22">
        <f t="shared" si="17"/>
        <v>0</v>
      </c>
      <c r="I768" s="14"/>
    </row>
    <row r="769" spans="1:9" ht="12.4" hidden="1" customHeight="1">
      <c r="A769" s="13"/>
      <c r="B769" s="1"/>
      <c r="C769" s="36"/>
      <c r="D769" s="138"/>
      <c r="E769" s="139"/>
      <c r="F769" s="43" t="str">
        <f>VLOOKUP(C769,'[2]Acha Air Sales Price List'!$B$1:$D$65536,3,FALSE)</f>
        <v>first line keep open</v>
      </c>
      <c r="G769" s="21">
        <f>ROUND(IF(ISBLANK(C769),0,VLOOKUP(C769,'[2]Acha Air Sales Price List'!$B$1:$X$65536,12,FALSE)*$L$14),2)</f>
        <v>0</v>
      </c>
      <c r="H769" s="22">
        <f t="shared" si="17"/>
        <v>0</v>
      </c>
      <c r="I769" s="14"/>
    </row>
    <row r="770" spans="1:9" ht="12.4" hidden="1" customHeight="1">
      <c r="A770" s="13"/>
      <c r="B770" s="1"/>
      <c r="C770" s="36"/>
      <c r="D770" s="138"/>
      <c r="E770" s="139"/>
      <c r="F770" s="43" t="str">
        <f>VLOOKUP(C770,'[2]Acha Air Sales Price List'!$B$1:$D$65536,3,FALSE)</f>
        <v>first line keep open</v>
      </c>
      <c r="G770" s="21">
        <f>ROUND(IF(ISBLANK(C770),0,VLOOKUP(C770,'[2]Acha Air Sales Price List'!$B$1:$X$65536,12,FALSE)*$L$14),2)</f>
        <v>0</v>
      </c>
      <c r="H770" s="22">
        <f t="shared" si="17"/>
        <v>0</v>
      </c>
      <c r="I770" s="14"/>
    </row>
    <row r="771" spans="1:9" ht="12.4" hidden="1" customHeight="1">
      <c r="A771" s="13"/>
      <c r="B771" s="1"/>
      <c r="C771" s="36"/>
      <c r="D771" s="138"/>
      <c r="E771" s="139"/>
      <c r="F771" s="43" t="str">
        <f>VLOOKUP(C771,'[2]Acha Air Sales Price List'!$B$1:$D$65536,3,FALSE)</f>
        <v>first line keep open</v>
      </c>
      <c r="G771" s="21">
        <f>ROUND(IF(ISBLANK(C771),0,VLOOKUP(C771,'[2]Acha Air Sales Price List'!$B$1:$X$65536,12,FALSE)*$L$14),2)</f>
        <v>0</v>
      </c>
      <c r="H771" s="22">
        <f t="shared" si="17"/>
        <v>0</v>
      </c>
      <c r="I771" s="14"/>
    </row>
    <row r="772" spans="1:9" ht="12.4" hidden="1" customHeight="1">
      <c r="A772" s="13"/>
      <c r="B772" s="1"/>
      <c r="C772" s="36"/>
      <c r="D772" s="138"/>
      <c r="E772" s="139"/>
      <c r="F772" s="43" t="str">
        <f>VLOOKUP(C772,'[2]Acha Air Sales Price List'!$B$1:$D$65536,3,FALSE)</f>
        <v>first line keep open</v>
      </c>
      <c r="G772" s="21">
        <f>ROUND(IF(ISBLANK(C772),0,VLOOKUP(C772,'[2]Acha Air Sales Price List'!$B$1:$X$65536,12,FALSE)*$L$14),2)</f>
        <v>0</v>
      </c>
      <c r="H772" s="22">
        <f t="shared" si="17"/>
        <v>0</v>
      </c>
      <c r="I772" s="14"/>
    </row>
    <row r="773" spans="1:9" ht="12.4" hidden="1" customHeight="1">
      <c r="A773" s="13"/>
      <c r="B773" s="1"/>
      <c r="C773" s="36"/>
      <c r="D773" s="138"/>
      <c r="E773" s="139"/>
      <c r="F773" s="43" t="str">
        <f>VLOOKUP(C773,'[2]Acha Air Sales Price List'!$B$1:$D$65536,3,FALSE)</f>
        <v>first line keep open</v>
      </c>
      <c r="G773" s="21">
        <f>ROUND(IF(ISBLANK(C773),0,VLOOKUP(C773,'[2]Acha Air Sales Price List'!$B$1:$X$65536,12,FALSE)*$L$14),2)</f>
        <v>0</v>
      </c>
      <c r="H773" s="22">
        <f t="shared" si="17"/>
        <v>0</v>
      </c>
      <c r="I773" s="14"/>
    </row>
    <row r="774" spans="1:9" ht="12.4" hidden="1" customHeight="1">
      <c r="A774" s="13"/>
      <c r="B774" s="1"/>
      <c r="C774" s="36"/>
      <c r="D774" s="138"/>
      <c r="E774" s="139"/>
      <c r="F774" s="43" t="str">
        <f>VLOOKUP(C774,'[2]Acha Air Sales Price List'!$B$1:$D$65536,3,FALSE)</f>
        <v>first line keep open</v>
      </c>
      <c r="G774" s="21">
        <f>ROUND(IF(ISBLANK(C774),0,VLOOKUP(C774,'[2]Acha Air Sales Price List'!$B$1:$X$65536,12,FALSE)*$L$14),2)</f>
        <v>0</v>
      </c>
      <c r="H774" s="22">
        <f t="shared" si="17"/>
        <v>0</v>
      </c>
      <c r="I774" s="14"/>
    </row>
    <row r="775" spans="1:9" ht="12.4" hidden="1" customHeight="1">
      <c r="A775" s="13"/>
      <c r="B775" s="1"/>
      <c r="C775" s="36"/>
      <c r="D775" s="138"/>
      <c r="E775" s="139"/>
      <c r="F775" s="43" t="str">
        <f>VLOOKUP(C775,'[2]Acha Air Sales Price List'!$B$1:$D$65536,3,FALSE)</f>
        <v>first line keep open</v>
      </c>
      <c r="G775" s="21">
        <f>ROUND(IF(ISBLANK(C775),0,VLOOKUP(C775,'[2]Acha Air Sales Price List'!$B$1:$X$65536,12,FALSE)*$L$14),2)</f>
        <v>0</v>
      </c>
      <c r="H775" s="22">
        <f t="shared" si="17"/>
        <v>0</v>
      </c>
      <c r="I775" s="14"/>
    </row>
    <row r="776" spans="1:9" ht="12.4" hidden="1" customHeight="1">
      <c r="A776" s="13"/>
      <c r="B776" s="1"/>
      <c r="C776" s="37"/>
      <c r="D776" s="138"/>
      <c r="E776" s="139"/>
      <c r="F776" s="43" t="str">
        <f>VLOOKUP(C776,'[2]Acha Air Sales Price List'!$B$1:$D$65536,3,FALSE)</f>
        <v>first line keep open</v>
      </c>
      <c r="G776" s="21">
        <f>ROUND(IF(ISBLANK(C776),0,VLOOKUP(C776,'[2]Acha Air Sales Price List'!$B$1:$X$65536,12,FALSE)*$L$14),2)</f>
        <v>0</v>
      </c>
      <c r="H776" s="22">
        <f>ROUND(IF(ISNUMBER(B776), G776*B776, 0),5)</f>
        <v>0</v>
      </c>
      <c r="I776" s="14"/>
    </row>
    <row r="777" spans="1:9" ht="12" hidden="1" customHeight="1">
      <c r="A777" s="13"/>
      <c r="B777" s="1"/>
      <c r="C777" s="36"/>
      <c r="D777" s="138"/>
      <c r="E777" s="139"/>
      <c r="F777" s="43" t="str">
        <f>VLOOKUP(C777,'[2]Acha Air Sales Price List'!$B$1:$D$65536,3,FALSE)</f>
        <v>first line keep open</v>
      </c>
      <c r="G777" s="21">
        <f>ROUND(IF(ISBLANK(C777),0,VLOOKUP(C777,'[2]Acha Air Sales Price List'!$B$1:$X$65536,12,FALSE)*$L$14),2)</f>
        <v>0</v>
      </c>
      <c r="H777" s="22">
        <f t="shared" ref="H777:H840" si="18">ROUND(IF(ISNUMBER(B777), G777*B777, 0),5)</f>
        <v>0</v>
      </c>
      <c r="I777" s="14"/>
    </row>
    <row r="778" spans="1:9" ht="12.4" hidden="1" customHeight="1">
      <c r="A778" s="13"/>
      <c r="B778" s="1"/>
      <c r="C778" s="36"/>
      <c r="D778" s="138"/>
      <c r="E778" s="139"/>
      <c r="F778" s="43" t="str">
        <f>VLOOKUP(C778,'[2]Acha Air Sales Price List'!$B$1:$D$65536,3,FALSE)</f>
        <v>first line keep open</v>
      </c>
      <c r="G778" s="21">
        <f>ROUND(IF(ISBLANK(C778),0,VLOOKUP(C778,'[2]Acha Air Sales Price List'!$B$1:$X$65536,12,FALSE)*$L$14),2)</f>
        <v>0</v>
      </c>
      <c r="H778" s="22">
        <f t="shared" si="18"/>
        <v>0</v>
      </c>
      <c r="I778" s="14"/>
    </row>
    <row r="779" spans="1:9" ht="12.4" hidden="1" customHeight="1">
      <c r="A779" s="13"/>
      <c r="B779" s="1"/>
      <c r="C779" s="36"/>
      <c r="D779" s="138"/>
      <c r="E779" s="139"/>
      <c r="F779" s="43" t="str">
        <f>VLOOKUP(C779,'[2]Acha Air Sales Price List'!$B$1:$D$65536,3,FALSE)</f>
        <v>first line keep open</v>
      </c>
      <c r="G779" s="21">
        <f>ROUND(IF(ISBLANK(C779),0,VLOOKUP(C779,'[2]Acha Air Sales Price List'!$B$1:$X$65536,12,FALSE)*$L$14),2)</f>
        <v>0</v>
      </c>
      <c r="H779" s="22">
        <f t="shared" si="18"/>
        <v>0</v>
      </c>
      <c r="I779" s="14"/>
    </row>
    <row r="780" spans="1:9" ht="12.4" hidden="1" customHeight="1">
      <c r="A780" s="13"/>
      <c r="B780" s="1"/>
      <c r="C780" s="36"/>
      <c r="D780" s="138"/>
      <c r="E780" s="139"/>
      <c r="F780" s="43" t="str">
        <f>VLOOKUP(C780,'[2]Acha Air Sales Price List'!$B$1:$D$65536,3,FALSE)</f>
        <v>first line keep open</v>
      </c>
      <c r="G780" s="21">
        <f>ROUND(IF(ISBLANK(C780),0,VLOOKUP(C780,'[2]Acha Air Sales Price List'!$B$1:$X$65536,12,FALSE)*$L$14),2)</f>
        <v>0</v>
      </c>
      <c r="H780" s="22">
        <f t="shared" si="18"/>
        <v>0</v>
      </c>
      <c r="I780" s="14"/>
    </row>
    <row r="781" spans="1:9" ht="12.4" hidden="1" customHeight="1">
      <c r="A781" s="13"/>
      <c r="B781" s="1"/>
      <c r="C781" s="36"/>
      <c r="D781" s="138"/>
      <c r="E781" s="139"/>
      <c r="F781" s="43" t="str">
        <f>VLOOKUP(C781,'[2]Acha Air Sales Price List'!$B$1:$D$65536,3,FALSE)</f>
        <v>first line keep open</v>
      </c>
      <c r="G781" s="21">
        <f>ROUND(IF(ISBLANK(C781),0,VLOOKUP(C781,'[2]Acha Air Sales Price List'!$B$1:$X$65536,12,FALSE)*$L$14),2)</f>
        <v>0</v>
      </c>
      <c r="H781" s="22">
        <f t="shared" si="18"/>
        <v>0</v>
      </c>
      <c r="I781" s="14"/>
    </row>
    <row r="782" spans="1:9" ht="12.4" hidden="1" customHeight="1">
      <c r="A782" s="13"/>
      <c r="B782" s="1"/>
      <c r="C782" s="36"/>
      <c r="D782" s="138"/>
      <c r="E782" s="139"/>
      <c r="F782" s="43" t="str">
        <f>VLOOKUP(C782,'[2]Acha Air Sales Price List'!$B$1:$D$65536,3,FALSE)</f>
        <v>first line keep open</v>
      </c>
      <c r="G782" s="21">
        <f>ROUND(IF(ISBLANK(C782),0,VLOOKUP(C782,'[2]Acha Air Sales Price List'!$B$1:$X$65536,12,FALSE)*$L$14),2)</f>
        <v>0</v>
      </c>
      <c r="H782" s="22">
        <f t="shared" si="18"/>
        <v>0</v>
      </c>
      <c r="I782" s="14"/>
    </row>
    <row r="783" spans="1:9" ht="12.4" hidden="1" customHeight="1">
      <c r="A783" s="13"/>
      <c r="B783" s="1"/>
      <c r="C783" s="36"/>
      <c r="D783" s="138"/>
      <c r="E783" s="139"/>
      <c r="F783" s="43" t="str">
        <f>VLOOKUP(C783,'[2]Acha Air Sales Price List'!$B$1:$D$65536,3,FALSE)</f>
        <v>first line keep open</v>
      </c>
      <c r="G783" s="21">
        <f>ROUND(IF(ISBLANK(C783),0,VLOOKUP(C783,'[2]Acha Air Sales Price List'!$B$1:$X$65536,12,FALSE)*$L$14),2)</f>
        <v>0</v>
      </c>
      <c r="H783" s="22">
        <f t="shared" si="18"/>
        <v>0</v>
      </c>
      <c r="I783" s="14"/>
    </row>
    <row r="784" spans="1:9" ht="12.4" hidden="1" customHeight="1">
      <c r="A784" s="13"/>
      <c r="B784" s="1"/>
      <c r="C784" s="36"/>
      <c r="D784" s="138"/>
      <c r="E784" s="139"/>
      <c r="F784" s="43" t="str">
        <f>VLOOKUP(C784,'[2]Acha Air Sales Price List'!$B$1:$D$65536,3,FALSE)</f>
        <v>first line keep open</v>
      </c>
      <c r="G784" s="21">
        <f>ROUND(IF(ISBLANK(C784),0,VLOOKUP(C784,'[2]Acha Air Sales Price List'!$B$1:$X$65536,12,FALSE)*$L$14),2)</f>
        <v>0</v>
      </c>
      <c r="H784" s="22">
        <f t="shared" si="18"/>
        <v>0</v>
      </c>
      <c r="I784" s="14"/>
    </row>
    <row r="785" spans="1:9" ht="12.4" hidden="1" customHeight="1">
      <c r="A785" s="13"/>
      <c r="B785" s="1"/>
      <c r="C785" s="36"/>
      <c r="D785" s="138"/>
      <c r="E785" s="139"/>
      <c r="F785" s="43" t="str">
        <f>VLOOKUP(C785,'[2]Acha Air Sales Price List'!$B$1:$D$65536,3,FALSE)</f>
        <v>first line keep open</v>
      </c>
      <c r="G785" s="21">
        <f>ROUND(IF(ISBLANK(C785),0,VLOOKUP(C785,'[2]Acha Air Sales Price List'!$B$1:$X$65536,12,FALSE)*$L$14),2)</f>
        <v>0</v>
      </c>
      <c r="H785" s="22">
        <f t="shared" si="18"/>
        <v>0</v>
      </c>
      <c r="I785" s="14"/>
    </row>
    <row r="786" spans="1:9" ht="12.4" hidden="1" customHeight="1">
      <c r="A786" s="13"/>
      <c r="B786" s="1"/>
      <c r="C786" s="36"/>
      <c r="D786" s="138"/>
      <c r="E786" s="139"/>
      <c r="F786" s="43" t="str">
        <f>VLOOKUP(C786,'[2]Acha Air Sales Price List'!$B$1:$D$65536,3,FALSE)</f>
        <v>first line keep open</v>
      </c>
      <c r="G786" s="21">
        <f>ROUND(IF(ISBLANK(C786),0,VLOOKUP(C786,'[2]Acha Air Sales Price List'!$B$1:$X$65536,12,FALSE)*$L$14),2)</f>
        <v>0</v>
      </c>
      <c r="H786" s="22">
        <f t="shared" si="18"/>
        <v>0</v>
      </c>
      <c r="I786" s="14"/>
    </row>
    <row r="787" spans="1:9" ht="12.4" hidden="1" customHeight="1">
      <c r="A787" s="13"/>
      <c r="B787" s="1"/>
      <c r="C787" s="36"/>
      <c r="D787" s="138"/>
      <c r="E787" s="139"/>
      <c r="F787" s="43" t="str">
        <f>VLOOKUP(C787,'[2]Acha Air Sales Price List'!$B$1:$D$65536,3,FALSE)</f>
        <v>first line keep open</v>
      </c>
      <c r="G787" s="21">
        <f>ROUND(IF(ISBLANK(C787),0,VLOOKUP(C787,'[2]Acha Air Sales Price List'!$B$1:$X$65536,12,FALSE)*$L$14),2)</f>
        <v>0</v>
      </c>
      <c r="H787" s="22">
        <f t="shared" si="18"/>
        <v>0</v>
      </c>
      <c r="I787" s="14"/>
    </row>
    <row r="788" spans="1:9" ht="12.4" hidden="1" customHeight="1">
      <c r="A788" s="13"/>
      <c r="B788" s="1"/>
      <c r="C788" s="36"/>
      <c r="D788" s="138"/>
      <c r="E788" s="139"/>
      <c r="F788" s="43" t="str">
        <f>VLOOKUP(C788,'[2]Acha Air Sales Price List'!$B$1:$D$65536,3,FALSE)</f>
        <v>first line keep open</v>
      </c>
      <c r="G788" s="21">
        <f>ROUND(IF(ISBLANK(C788),0,VLOOKUP(C788,'[2]Acha Air Sales Price List'!$B$1:$X$65536,12,FALSE)*$L$14),2)</f>
        <v>0</v>
      </c>
      <c r="H788" s="22">
        <f t="shared" si="18"/>
        <v>0</v>
      </c>
      <c r="I788" s="14"/>
    </row>
    <row r="789" spans="1:9" ht="12.4" hidden="1" customHeight="1">
      <c r="A789" s="13"/>
      <c r="B789" s="1"/>
      <c r="C789" s="36"/>
      <c r="D789" s="138"/>
      <c r="E789" s="139"/>
      <c r="F789" s="43" t="str">
        <f>VLOOKUP(C789,'[2]Acha Air Sales Price List'!$B$1:$D$65536,3,FALSE)</f>
        <v>first line keep open</v>
      </c>
      <c r="G789" s="21">
        <f>ROUND(IF(ISBLANK(C789),0,VLOOKUP(C789,'[2]Acha Air Sales Price List'!$B$1:$X$65536,12,FALSE)*$L$14),2)</f>
        <v>0</v>
      </c>
      <c r="H789" s="22">
        <f t="shared" si="18"/>
        <v>0</v>
      </c>
      <c r="I789" s="14"/>
    </row>
    <row r="790" spans="1:9" ht="12.4" hidden="1" customHeight="1">
      <c r="A790" s="13"/>
      <c r="B790" s="1"/>
      <c r="C790" s="36"/>
      <c r="D790" s="138"/>
      <c r="E790" s="139"/>
      <c r="F790" s="43" t="str">
        <f>VLOOKUP(C790,'[2]Acha Air Sales Price List'!$B$1:$D$65536,3,FALSE)</f>
        <v>first line keep open</v>
      </c>
      <c r="G790" s="21">
        <f>ROUND(IF(ISBLANK(C790),0,VLOOKUP(C790,'[2]Acha Air Sales Price List'!$B$1:$X$65536,12,FALSE)*$L$14),2)</f>
        <v>0</v>
      </c>
      <c r="H790" s="22">
        <f t="shared" si="18"/>
        <v>0</v>
      </c>
      <c r="I790" s="14"/>
    </row>
    <row r="791" spans="1:9" ht="12.4" hidden="1" customHeight="1">
      <c r="A791" s="13"/>
      <c r="B791" s="1"/>
      <c r="C791" s="36"/>
      <c r="D791" s="138"/>
      <c r="E791" s="139"/>
      <c r="F791" s="43" t="str">
        <f>VLOOKUP(C791,'[2]Acha Air Sales Price List'!$B$1:$D$65536,3,FALSE)</f>
        <v>first line keep open</v>
      </c>
      <c r="G791" s="21">
        <f>ROUND(IF(ISBLANK(C791),0,VLOOKUP(C791,'[2]Acha Air Sales Price List'!$B$1:$X$65536,12,FALSE)*$L$14),2)</f>
        <v>0</v>
      </c>
      <c r="H791" s="22">
        <f t="shared" si="18"/>
        <v>0</v>
      </c>
      <c r="I791" s="14"/>
    </row>
    <row r="792" spans="1:9" ht="12.4" hidden="1" customHeight="1">
      <c r="A792" s="13"/>
      <c r="B792" s="1"/>
      <c r="C792" s="36"/>
      <c r="D792" s="138"/>
      <c r="E792" s="139"/>
      <c r="F792" s="43" t="str">
        <f>VLOOKUP(C792,'[2]Acha Air Sales Price List'!$B$1:$D$65536,3,FALSE)</f>
        <v>first line keep open</v>
      </c>
      <c r="G792" s="21">
        <f>ROUND(IF(ISBLANK(C792),0,VLOOKUP(C792,'[2]Acha Air Sales Price List'!$B$1:$X$65536,12,FALSE)*$L$14),2)</f>
        <v>0</v>
      </c>
      <c r="H792" s="22">
        <f t="shared" si="18"/>
        <v>0</v>
      </c>
      <c r="I792" s="14"/>
    </row>
    <row r="793" spans="1:9" ht="12.4" hidden="1" customHeight="1">
      <c r="A793" s="13"/>
      <c r="B793" s="1"/>
      <c r="C793" s="36"/>
      <c r="D793" s="138"/>
      <c r="E793" s="139"/>
      <c r="F793" s="43" t="str">
        <f>VLOOKUP(C793,'[2]Acha Air Sales Price List'!$B$1:$D$65536,3,FALSE)</f>
        <v>first line keep open</v>
      </c>
      <c r="G793" s="21">
        <f>ROUND(IF(ISBLANK(C793),0,VLOOKUP(C793,'[2]Acha Air Sales Price List'!$B$1:$X$65536,12,FALSE)*$L$14),2)</f>
        <v>0</v>
      </c>
      <c r="H793" s="22">
        <f t="shared" si="18"/>
        <v>0</v>
      </c>
      <c r="I793" s="14"/>
    </row>
    <row r="794" spans="1:9" ht="12.4" hidden="1" customHeight="1">
      <c r="A794" s="13"/>
      <c r="B794" s="1"/>
      <c r="C794" s="36"/>
      <c r="D794" s="138"/>
      <c r="E794" s="139"/>
      <c r="F794" s="43" t="str">
        <f>VLOOKUP(C794,'[2]Acha Air Sales Price List'!$B$1:$D$65536,3,FALSE)</f>
        <v>first line keep open</v>
      </c>
      <c r="G794" s="21">
        <f>ROUND(IF(ISBLANK(C794),0,VLOOKUP(C794,'[2]Acha Air Sales Price List'!$B$1:$X$65536,12,FALSE)*$L$14),2)</f>
        <v>0</v>
      </c>
      <c r="H794" s="22">
        <f t="shared" si="18"/>
        <v>0</v>
      </c>
      <c r="I794" s="14"/>
    </row>
    <row r="795" spans="1:9" ht="12.4" hidden="1" customHeight="1">
      <c r="A795" s="13"/>
      <c r="B795" s="1"/>
      <c r="C795" s="36"/>
      <c r="D795" s="138"/>
      <c r="E795" s="139"/>
      <c r="F795" s="43" t="str">
        <f>VLOOKUP(C795,'[2]Acha Air Sales Price List'!$B$1:$D$65536,3,FALSE)</f>
        <v>first line keep open</v>
      </c>
      <c r="G795" s="21">
        <f>ROUND(IF(ISBLANK(C795),0,VLOOKUP(C795,'[2]Acha Air Sales Price List'!$B$1:$X$65536,12,FALSE)*$L$14),2)</f>
        <v>0</v>
      </c>
      <c r="H795" s="22">
        <f t="shared" si="18"/>
        <v>0</v>
      </c>
      <c r="I795" s="14"/>
    </row>
    <row r="796" spans="1:9" ht="12.4" hidden="1" customHeight="1">
      <c r="A796" s="13"/>
      <c r="B796" s="1"/>
      <c r="C796" s="36"/>
      <c r="D796" s="138"/>
      <c r="E796" s="139"/>
      <c r="F796" s="43" t="str">
        <f>VLOOKUP(C796,'[2]Acha Air Sales Price List'!$B$1:$D$65536,3,FALSE)</f>
        <v>first line keep open</v>
      </c>
      <c r="G796" s="21">
        <f>ROUND(IF(ISBLANK(C796),0,VLOOKUP(C796,'[2]Acha Air Sales Price List'!$B$1:$X$65536,12,FALSE)*$L$14),2)</f>
        <v>0</v>
      </c>
      <c r="H796" s="22">
        <f t="shared" si="18"/>
        <v>0</v>
      </c>
      <c r="I796" s="14"/>
    </row>
    <row r="797" spans="1:9" ht="12.4" hidden="1" customHeight="1">
      <c r="A797" s="13"/>
      <c r="B797" s="1"/>
      <c r="C797" s="36"/>
      <c r="D797" s="138"/>
      <c r="E797" s="139"/>
      <c r="F797" s="43" t="str">
        <f>VLOOKUP(C797,'[2]Acha Air Sales Price List'!$B$1:$D$65536,3,FALSE)</f>
        <v>first line keep open</v>
      </c>
      <c r="G797" s="21">
        <f>ROUND(IF(ISBLANK(C797),0,VLOOKUP(C797,'[2]Acha Air Sales Price List'!$B$1:$X$65536,12,FALSE)*$L$14),2)</f>
        <v>0</v>
      </c>
      <c r="H797" s="22">
        <f t="shared" si="18"/>
        <v>0</v>
      </c>
      <c r="I797" s="14"/>
    </row>
    <row r="798" spans="1:9" ht="12.4" hidden="1" customHeight="1">
      <c r="A798" s="13"/>
      <c r="B798" s="1"/>
      <c r="C798" s="36"/>
      <c r="D798" s="138"/>
      <c r="E798" s="139"/>
      <c r="F798" s="43" t="str">
        <f>VLOOKUP(C798,'[2]Acha Air Sales Price List'!$B$1:$D$65536,3,FALSE)</f>
        <v>first line keep open</v>
      </c>
      <c r="G798" s="21">
        <f>ROUND(IF(ISBLANK(C798),0,VLOOKUP(C798,'[2]Acha Air Sales Price List'!$B$1:$X$65536,12,FALSE)*$L$14),2)</f>
        <v>0</v>
      </c>
      <c r="H798" s="22">
        <f t="shared" si="18"/>
        <v>0</v>
      </c>
      <c r="I798" s="14"/>
    </row>
    <row r="799" spans="1:9" ht="12.4" hidden="1" customHeight="1">
      <c r="A799" s="13"/>
      <c r="B799" s="1"/>
      <c r="C799" s="36"/>
      <c r="D799" s="138"/>
      <c r="E799" s="139"/>
      <c r="F799" s="43" t="str">
        <f>VLOOKUP(C799,'[2]Acha Air Sales Price List'!$B$1:$D$65536,3,FALSE)</f>
        <v>first line keep open</v>
      </c>
      <c r="G799" s="21">
        <f>ROUND(IF(ISBLANK(C799),0,VLOOKUP(C799,'[2]Acha Air Sales Price List'!$B$1:$X$65536,12,FALSE)*$L$14),2)</f>
        <v>0</v>
      </c>
      <c r="H799" s="22">
        <f t="shared" si="18"/>
        <v>0</v>
      </c>
      <c r="I799" s="14"/>
    </row>
    <row r="800" spans="1:9" ht="12.4" hidden="1" customHeight="1">
      <c r="A800" s="13"/>
      <c r="B800" s="1"/>
      <c r="C800" s="37"/>
      <c r="D800" s="138"/>
      <c r="E800" s="139"/>
      <c r="F800" s="43" t="str">
        <f>VLOOKUP(C800,'[2]Acha Air Sales Price List'!$B$1:$D$65536,3,FALSE)</f>
        <v>first line keep open</v>
      </c>
      <c r="G800" s="21">
        <f>ROUND(IF(ISBLANK(C800),0,VLOOKUP(C800,'[2]Acha Air Sales Price List'!$B$1:$X$65536,12,FALSE)*$L$14),2)</f>
        <v>0</v>
      </c>
      <c r="H800" s="22">
        <f t="shared" si="18"/>
        <v>0</v>
      </c>
      <c r="I800" s="14"/>
    </row>
    <row r="801" spans="1:9" ht="12" hidden="1" customHeight="1">
      <c r="A801" s="13"/>
      <c r="B801" s="1"/>
      <c r="C801" s="36"/>
      <c r="D801" s="138"/>
      <c r="E801" s="139"/>
      <c r="F801" s="43" t="str">
        <f>VLOOKUP(C801,'[2]Acha Air Sales Price List'!$B$1:$D$65536,3,FALSE)</f>
        <v>first line keep open</v>
      </c>
      <c r="G801" s="21">
        <f>ROUND(IF(ISBLANK(C801),0,VLOOKUP(C801,'[2]Acha Air Sales Price List'!$B$1:$X$65536,12,FALSE)*$L$14),2)</f>
        <v>0</v>
      </c>
      <c r="H801" s="22">
        <f t="shared" si="18"/>
        <v>0</v>
      </c>
      <c r="I801" s="14"/>
    </row>
    <row r="802" spans="1:9" ht="12.4" hidden="1" customHeight="1">
      <c r="A802" s="13"/>
      <c r="B802" s="1"/>
      <c r="C802" s="36"/>
      <c r="D802" s="138"/>
      <c r="E802" s="139"/>
      <c r="F802" s="43" t="str">
        <f>VLOOKUP(C802,'[2]Acha Air Sales Price List'!$B$1:$D$65536,3,FALSE)</f>
        <v>first line keep open</v>
      </c>
      <c r="G802" s="21">
        <f>ROUND(IF(ISBLANK(C802),0,VLOOKUP(C802,'[2]Acha Air Sales Price List'!$B$1:$X$65536,12,FALSE)*$L$14),2)</f>
        <v>0</v>
      </c>
      <c r="H802" s="22">
        <f t="shared" si="18"/>
        <v>0</v>
      </c>
      <c r="I802" s="14"/>
    </row>
    <row r="803" spans="1:9" ht="12.4" hidden="1" customHeight="1">
      <c r="A803" s="13"/>
      <c r="B803" s="1"/>
      <c r="C803" s="36"/>
      <c r="D803" s="138"/>
      <c r="E803" s="139"/>
      <c r="F803" s="43" t="str">
        <f>VLOOKUP(C803,'[2]Acha Air Sales Price List'!$B$1:$D$65536,3,FALSE)</f>
        <v>first line keep open</v>
      </c>
      <c r="G803" s="21">
        <f>ROUND(IF(ISBLANK(C803),0,VLOOKUP(C803,'[2]Acha Air Sales Price List'!$B$1:$X$65536,12,FALSE)*$L$14),2)</f>
        <v>0</v>
      </c>
      <c r="H803" s="22">
        <f t="shared" si="18"/>
        <v>0</v>
      </c>
      <c r="I803" s="14"/>
    </row>
    <row r="804" spans="1:9" ht="12.4" hidden="1" customHeight="1">
      <c r="A804" s="13"/>
      <c r="B804" s="1"/>
      <c r="C804" s="36"/>
      <c r="D804" s="138"/>
      <c r="E804" s="139"/>
      <c r="F804" s="43" t="str">
        <f>VLOOKUP(C804,'[2]Acha Air Sales Price List'!$B$1:$D$65536,3,FALSE)</f>
        <v>first line keep open</v>
      </c>
      <c r="G804" s="21">
        <f>ROUND(IF(ISBLANK(C804),0,VLOOKUP(C804,'[2]Acha Air Sales Price List'!$B$1:$X$65536,12,FALSE)*$L$14),2)</f>
        <v>0</v>
      </c>
      <c r="H804" s="22">
        <f t="shared" si="18"/>
        <v>0</v>
      </c>
      <c r="I804" s="14"/>
    </row>
    <row r="805" spans="1:9" ht="12.4" hidden="1" customHeight="1">
      <c r="A805" s="13"/>
      <c r="B805" s="1"/>
      <c r="C805" s="36"/>
      <c r="D805" s="138"/>
      <c r="E805" s="139"/>
      <c r="F805" s="43" t="str">
        <f>VLOOKUP(C805,'[2]Acha Air Sales Price List'!$B$1:$D$65536,3,FALSE)</f>
        <v>first line keep open</v>
      </c>
      <c r="G805" s="21">
        <f>ROUND(IF(ISBLANK(C805),0,VLOOKUP(C805,'[2]Acha Air Sales Price List'!$B$1:$X$65536,12,FALSE)*$L$14),2)</f>
        <v>0</v>
      </c>
      <c r="H805" s="22">
        <f t="shared" si="18"/>
        <v>0</v>
      </c>
      <c r="I805" s="14"/>
    </row>
    <row r="806" spans="1:9" ht="12.4" hidden="1" customHeight="1">
      <c r="A806" s="13"/>
      <c r="B806" s="1"/>
      <c r="C806" s="36"/>
      <c r="D806" s="138"/>
      <c r="E806" s="139"/>
      <c r="F806" s="43" t="str">
        <f>VLOOKUP(C806,'[2]Acha Air Sales Price List'!$B$1:$D$65536,3,FALSE)</f>
        <v>first line keep open</v>
      </c>
      <c r="G806" s="21">
        <f>ROUND(IF(ISBLANK(C806),0,VLOOKUP(C806,'[2]Acha Air Sales Price List'!$B$1:$X$65536,12,FALSE)*$L$14),2)</f>
        <v>0</v>
      </c>
      <c r="H806" s="22">
        <f t="shared" si="18"/>
        <v>0</v>
      </c>
      <c r="I806" s="14"/>
    </row>
    <row r="807" spans="1:9" ht="12.4" hidden="1" customHeight="1">
      <c r="A807" s="13"/>
      <c r="B807" s="1"/>
      <c r="C807" s="36"/>
      <c r="D807" s="138"/>
      <c r="E807" s="139"/>
      <c r="F807" s="43" t="str">
        <f>VLOOKUP(C807,'[2]Acha Air Sales Price List'!$B$1:$D$65536,3,FALSE)</f>
        <v>first line keep open</v>
      </c>
      <c r="G807" s="21">
        <f>ROUND(IF(ISBLANK(C807),0,VLOOKUP(C807,'[2]Acha Air Sales Price List'!$B$1:$X$65536,12,FALSE)*$L$14),2)</f>
        <v>0</v>
      </c>
      <c r="H807" s="22">
        <f t="shared" si="18"/>
        <v>0</v>
      </c>
      <c r="I807" s="14"/>
    </row>
    <row r="808" spans="1:9" ht="12.4" hidden="1" customHeight="1">
      <c r="A808" s="13"/>
      <c r="B808" s="1"/>
      <c r="C808" s="36"/>
      <c r="D808" s="138"/>
      <c r="E808" s="139"/>
      <c r="F808" s="43" t="str">
        <f>VLOOKUP(C808,'[2]Acha Air Sales Price List'!$B$1:$D$65536,3,FALSE)</f>
        <v>first line keep open</v>
      </c>
      <c r="G808" s="21">
        <f>ROUND(IF(ISBLANK(C808),0,VLOOKUP(C808,'[2]Acha Air Sales Price List'!$B$1:$X$65536,12,FALSE)*$L$14),2)</f>
        <v>0</v>
      </c>
      <c r="H808" s="22">
        <f t="shared" si="18"/>
        <v>0</v>
      </c>
      <c r="I808" s="14"/>
    </row>
    <row r="809" spans="1:9" ht="12.4" hidden="1" customHeight="1">
      <c r="A809" s="13"/>
      <c r="B809" s="1"/>
      <c r="C809" s="36"/>
      <c r="D809" s="138"/>
      <c r="E809" s="139"/>
      <c r="F809" s="43" t="str">
        <f>VLOOKUP(C809,'[2]Acha Air Sales Price List'!$B$1:$D$65536,3,FALSE)</f>
        <v>first line keep open</v>
      </c>
      <c r="G809" s="21">
        <f>ROUND(IF(ISBLANK(C809),0,VLOOKUP(C809,'[2]Acha Air Sales Price List'!$B$1:$X$65536,12,FALSE)*$L$14),2)</f>
        <v>0</v>
      </c>
      <c r="H809" s="22">
        <f t="shared" si="18"/>
        <v>0</v>
      </c>
      <c r="I809" s="14"/>
    </row>
    <row r="810" spans="1:9" ht="12.4" hidden="1" customHeight="1">
      <c r="A810" s="13"/>
      <c r="B810" s="1"/>
      <c r="C810" s="36"/>
      <c r="D810" s="138"/>
      <c r="E810" s="139"/>
      <c r="F810" s="43" t="str">
        <f>VLOOKUP(C810,'[2]Acha Air Sales Price List'!$B$1:$D$65536,3,FALSE)</f>
        <v>first line keep open</v>
      </c>
      <c r="G810" s="21">
        <f>ROUND(IF(ISBLANK(C810),0,VLOOKUP(C810,'[2]Acha Air Sales Price List'!$B$1:$X$65536,12,FALSE)*$L$14),2)</f>
        <v>0</v>
      </c>
      <c r="H810" s="22">
        <f t="shared" si="18"/>
        <v>0</v>
      </c>
      <c r="I810" s="14"/>
    </row>
    <row r="811" spans="1:9" ht="12.4" hidden="1" customHeight="1">
      <c r="A811" s="13"/>
      <c r="B811" s="1"/>
      <c r="C811" s="36"/>
      <c r="D811" s="138"/>
      <c r="E811" s="139"/>
      <c r="F811" s="43" t="str">
        <f>VLOOKUP(C811,'[2]Acha Air Sales Price List'!$B$1:$D$65536,3,FALSE)</f>
        <v>first line keep open</v>
      </c>
      <c r="G811" s="21">
        <f>ROUND(IF(ISBLANK(C811),0,VLOOKUP(C811,'[2]Acha Air Sales Price List'!$B$1:$X$65536,12,FALSE)*$L$14),2)</f>
        <v>0</v>
      </c>
      <c r="H811" s="22">
        <f t="shared" si="18"/>
        <v>0</v>
      </c>
      <c r="I811" s="14"/>
    </row>
    <row r="812" spans="1:9" ht="12.4" hidden="1" customHeight="1">
      <c r="A812" s="13"/>
      <c r="B812" s="1"/>
      <c r="C812" s="36"/>
      <c r="D812" s="138"/>
      <c r="E812" s="139"/>
      <c r="F812" s="43" t="str">
        <f>VLOOKUP(C812,'[2]Acha Air Sales Price List'!$B$1:$D$65536,3,FALSE)</f>
        <v>first line keep open</v>
      </c>
      <c r="G812" s="21">
        <f>ROUND(IF(ISBLANK(C812),0,VLOOKUP(C812,'[2]Acha Air Sales Price List'!$B$1:$X$65536,12,FALSE)*$L$14),2)</f>
        <v>0</v>
      </c>
      <c r="H812" s="22">
        <f t="shared" si="18"/>
        <v>0</v>
      </c>
      <c r="I812" s="14"/>
    </row>
    <row r="813" spans="1:9" ht="12.4" hidden="1" customHeight="1">
      <c r="A813" s="13"/>
      <c r="B813" s="1"/>
      <c r="C813" s="36"/>
      <c r="D813" s="138"/>
      <c r="E813" s="139"/>
      <c r="F813" s="43" t="str">
        <f>VLOOKUP(C813,'[2]Acha Air Sales Price List'!$B$1:$D$65536,3,FALSE)</f>
        <v>first line keep open</v>
      </c>
      <c r="G813" s="21">
        <f>ROUND(IF(ISBLANK(C813),0,VLOOKUP(C813,'[2]Acha Air Sales Price List'!$B$1:$X$65536,12,FALSE)*$L$14),2)</f>
        <v>0</v>
      </c>
      <c r="H813" s="22">
        <f t="shared" si="18"/>
        <v>0</v>
      </c>
      <c r="I813" s="14"/>
    </row>
    <row r="814" spans="1:9" ht="12.4" hidden="1" customHeight="1">
      <c r="A814" s="13"/>
      <c r="B814" s="1"/>
      <c r="C814" s="36"/>
      <c r="D814" s="138"/>
      <c r="E814" s="139"/>
      <c r="F814" s="43" t="str">
        <f>VLOOKUP(C814,'[2]Acha Air Sales Price List'!$B$1:$D$65536,3,FALSE)</f>
        <v>first line keep open</v>
      </c>
      <c r="G814" s="21">
        <f>ROUND(IF(ISBLANK(C814),0,VLOOKUP(C814,'[2]Acha Air Sales Price List'!$B$1:$X$65536,12,FALSE)*$L$14),2)</f>
        <v>0</v>
      </c>
      <c r="H814" s="22">
        <f t="shared" si="18"/>
        <v>0</v>
      </c>
      <c r="I814" s="14"/>
    </row>
    <row r="815" spans="1:9" ht="12.4" hidden="1" customHeight="1">
      <c r="A815" s="13"/>
      <c r="B815" s="1"/>
      <c r="C815" s="36"/>
      <c r="D815" s="138"/>
      <c r="E815" s="139"/>
      <c r="F815" s="43" t="str">
        <f>VLOOKUP(C815,'[2]Acha Air Sales Price List'!$B$1:$D$65536,3,FALSE)</f>
        <v>first line keep open</v>
      </c>
      <c r="G815" s="21">
        <f>ROUND(IF(ISBLANK(C815),0,VLOOKUP(C815,'[2]Acha Air Sales Price List'!$B$1:$X$65536,12,FALSE)*$L$14),2)</f>
        <v>0</v>
      </c>
      <c r="H815" s="22">
        <f t="shared" si="18"/>
        <v>0</v>
      </c>
      <c r="I815" s="14"/>
    </row>
    <row r="816" spans="1:9" ht="12.4" hidden="1" customHeight="1">
      <c r="A816" s="13"/>
      <c r="B816" s="1"/>
      <c r="C816" s="36"/>
      <c r="D816" s="138"/>
      <c r="E816" s="139"/>
      <c r="F816" s="43" t="str">
        <f>VLOOKUP(C816,'[2]Acha Air Sales Price List'!$B$1:$D$65536,3,FALSE)</f>
        <v>first line keep open</v>
      </c>
      <c r="G816" s="21">
        <f>ROUND(IF(ISBLANK(C816),0,VLOOKUP(C816,'[2]Acha Air Sales Price List'!$B$1:$X$65536,12,FALSE)*$L$14),2)</f>
        <v>0</v>
      </c>
      <c r="H816" s="22">
        <f t="shared" si="18"/>
        <v>0</v>
      </c>
      <c r="I816" s="14"/>
    </row>
    <row r="817" spans="1:9" ht="12.4" hidden="1" customHeight="1">
      <c r="A817" s="13"/>
      <c r="B817" s="1"/>
      <c r="C817" s="36"/>
      <c r="D817" s="138"/>
      <c r="E817" s="139"/>
      <c r="F817" s="43" t="str">
        <f>VLOOKUP(C817,'[2]Acha Air Sales Price List'!$B$1:$D$65536,3,FALSE)</f>
        <v>first line keep open</v>
      </c>
      <c r="G817" s="21">
        <f>ROUND(IF(ISBLANK(C817),0,VLOOKUP(C817,'[2]Acha Air Sales Price List'!$B$1:$X$65536,12,FALSE)*$L$14),2)</f>
        <v>0</v>
      </c>
      <c r="H817" s="22">
        <f t="shared" si="18"/>
        <v>0</v>
      </c>
      <c r="I817" s="14"/>
    </row>
    <row r="818" spans="1:9" ht="12.4" hidden="1" customHeight="1">
      <c r="A818" s="13"/>
      <c r="B818" s="1"/>
      <c r="C818" s="36"/>
      <c r="D818" s="138"/>
      <c r="E818" s="139"/>
      <c r="F818" s="43" t="str">
        <f>VLOOKUP(C818,'[2]Acha Air Sales Price List'!$B$1:$D$65536,3,FALSE)</f>
        <v>first line keep open</v>
      </c>
      <c r="G818" s="21">
        <f>ROUND(IF(ISBLANK(C818),0,VLOOKUP(C818,'[2]Acha Air Sales Price List'!$B$1:$X$65536,12,FALSE)*$L$14),2)</f>
        <v>0</v>
      </c>
      <c r="H818" s="22">
        <f t="shared" si="18"/>
        <v>0</v>
      </c>
      <c r="I818" s="14"/>
    </row>
    <row r="819" spans="1:9" ht="12.4" hidden="1" customHeight="1">
      <c r="A819" s="13"/>
      <c r="B819" s="1"/>
      <c r="C819" s="36"/>
      <c r="D819" s="138"/>
      <c r="E819" s="139"/>
      <c r="F819" s="43" t="str">
        <f>VLOOKUP(C819,'[2]Acha Air Sales Price List'!$B$1:$D$65536,3,FALSE)</f>
        <v>first line keep open</v>
      </c>
      <c r="G819" s="21">
        <f>ROUND(IF(ISBLANK(C819),0,VLOOKUP(C819,'[2]Acha Air Sales Price List'!$B$1:$X$65536,12,FALSE)*$L$14),2)</f>
        <v>0</v>
      </c>
      <c r="H819" s="22">
        <f t="shared" si="18"/>
        <v>0</v>
      </c>
      <c r="I819" s="14"/>
    </row>
    <row r="820" spans="1:9" ht="12.4" hidden="1" customHeight="1">
      <c r="A820" s="13"/>
      <c r="B820" s="1"/>
      <c r="C820" s="36"/>
      <c r="D820" s="138"/>
      <c r="E820" s="139"/>
      <c r="F820" s="43" t="str">
        <f>VLOOKUP(C820,'[2]Acha Air Sales Price List'!$B$1:$D$65536,3,FALSE)</f>
        <v>first line keep open</v>
      </c>
      <c r="G820" s="21">
        <f>ROUND(IF(ISBLANK(C820),0,VLOOKUP(C820,'[2]Acha Air Sales Price List'!$B$1:$X$65536,12,FALSE)*$L$14),2)</f>
        <v>0</v>
      </c>
      <c r="H820" s="22">
        <f t="shared" si="18"/>
        <v>0</v>
      </c>
      <c r="I820" s="14"/>
    </row>
    <row r="821" spans="1:9" ht="12.4" hidden="1" customHeight="1">
      <c r="A821" s="13"/>
      <c r="B821" s="1"/>
      <c r="C821" s="36"/>
      <c r="D821" s="138"/>
      <c r="E821" s="139"/>
      <c r="F821" s="43" t="str">
        <f>VLOOKUP(C821,'[2]Acha Air Sales Price List'!$B$1:$D$65536,3,FALSE)</f>
        <v>first line keep open</v>
      </c>
      <c r="G821" s="21">
        <f>ROUND(IF(ISBLANK(C821),0,VLOOKUP(C821,'[2]Acha Air Sales Price List'!$B$1:$X$65536,12,FALSE)*$L$14),2)</f>
        <v>0</v>
      </c>
      <c r="H821" s="22">
        <f t="shared" si="18"/>
        <v>0</v>
      </c>
      <c r="I821" s="14"/>
    </row>
    <row r="822" spans="1:9" ht="12.4" hidden="1" customHeight="1">
      <c r="A822" s="13"/>
      <c r="B822" s="1"/>
      <c r="C822" s="36"/>
      <c r="D822" s="138"/>
      <c r="E822" s="139"/>
      <c r="F822" s="43" t="str">
        <f>VLOOKUP(C822,'[2]Acha Air Sales Price List'!$B$1:$D$65536,3,FALSE)</f>
        <v>first line keep open</v>
      </c>
      <c r="G822" s="21">
        <f>ROUND(IF(ISBLANK(C822),0,VLOOKUP(C822,'[2]Acha Air Sales Price List'!$B$1:$X$65536,12,FALSE)*$L$14),2)</f>
        <v>0</v>
      </c>
      <c r="H822" s="22">
        <f t="shared" si="18"/>
        <v>0</v>
      </c>
      <c r="I822" s="14"/>
    </row>
    <row r="823" spans="1:9" ht="12.4" hidden="1" customHeight="1">
      <c r="A823" s="13"/>
      <c r="B823" s="1"/>
      <c r="C823" s="36"/>
      <c r="D823" s="138"/>
      <c r="E823" s="139"/>
      <c r="F823" s="43" t="str">
        <f>VLOOKUP(C823,'[2]Acha Air Sales Price List'!$B$1:$D$65536,3,FALSE)</f>
        <v>first line keep open</v>
      </c>
      <c r="G823" s="21">
        <f>ROUND(IF(ISBLANK(C823),0,VLOOKUP(C823,'[2]Acha Air Sales Price List'!$B$1:$X$65536,12,FALSE)*$L$14),2)</f>
        <v>0</v>
      </c>
      <c r="H823" s="22">
        <f t="shared" si="18"/>
        <v>0</v>
      </c>
      <c r="I823" s="14"/>
    </row>
    <row r="824" spans="1:9" ht="12.4" hidden="1" customHeight="1">
      <c r="A824" s="13"/>
      <c r="B824" s="1"/>
      <c r="C824" s="36"/>
      <c r="D824" s="138"/>
      <c r="E824" s="139"/>
      <c r="F824" s="43" t="str">
        <f>VLOOKUP(C824,'[2]Acha Air Sales Price List'!$B$1:$D$65536,3,FALSE)</f>
        <v>first line keep open</v>
      </c>
      <c r="G824" s="21">
        <f>ROUND(IF(ISBLANK(C824),0,VLOOKUP(C824,'[2]Acha Air Sales Price List'!$B$1:$X$65536,12,FALSE)*$L$14),2)</f>
        <v>0</v>
      </c>
      <c r="H824" s="22">
        <f t="shared" si="18"/>
        <v>0</v>
      </c>
      <c r="I824" s="14"/>
    </row>
    <row r="825" spans="1:9" ht="12.4" hidden="1" customHeight="1">
      <c r="A825" s="13"/>
      <c r="B825" s="1"/>
      <c r="C825" s="36"/>
      <c r="D825" s="138"/>
      <c r="E825" s="139"/>
      <c r="F825" s="43" t="str">
        <f>VLOOKUP(C825,'[2]Acha Air Sales Price List'!$B$1:$D$65536,3,FALSE)</f>
        <v>first line keep open</v>
      </c>
      <c r="G825" s="21">
        <f>ROUND(IF(ISBLANK(C825),0,VLOOKUP(C825,'[2]Acha Air Sales Price List'!$B$1:$X$65536,12,FALSE)*$L$14),2)</f>
        <v>0</v>
      </c>
      <c r="H825" s="22">
        <f t="shared" si="18"/>
        <v>0</v>
      </c>
      <c r="I825" s="14"/>
    </row>
    <row r="826" spans="1:9" ht="12.4" hidden="1" customHeight="1">
      <c r="A826" s="13"/>
      <c r="B826" s="1"/>
      <c r="C826" s="36"/>
      <c r="D826" s="138"/>
      <c r="E826" s="139"/>
      <c r="F826" s="43" t="str">
        <f>VLOOKUP(C826,'[2]Acha Air Sales Price List'!$B$1:$D$65536,3,FALSE)</f>
        <v>first line keep open</v>
      </c>
      <c r="G826" s="21">
        <f>ROUND(IF(ISBLANK(C826),0,VLOOKUP(C826,'[2]Acha Air Sales Price List'!$B$1:$X$65536,12,FALSE)*$L$14),2)</f>
        <v>0</v>
      </c>
      <c r="H826" s="22">
        <f t="shared" si="18"/>
        <v>0</v>
      </c>
      <c r="I826" s="14"/>
    </row>
    <row r="827" spans="1:9" ht="12.4" hidden="1" customHeight="1">
      <c r="A827" s="13"/>
      <c r="B827" s="1"/>
      <c r="C827" s="36"/>
      <c r="D827" s="138"/>
      <c r="E827" s="139"/>
      <c r="F827" s="43" t="str">
        <f>VLOOKUP(C827,'[2]Acha Air Sales Price List'!$B$1:$D$65536,3,FALSE)</f>
        <v>first line keep open</v>
      </c>
      <c r="G827" s="21">
        <f>ROUND(IF(ISBLANK(C827),0,VLOOKUP(C827,'[2]Acha Air Sales Price List'!$B$1:$X$65536,12,FALSE)*$L$14),2)</f>
        <v>0</v>
      </c>
      <c r="H827" s="22">
        <f t="shared" si="18"/>
        <v>0</v>
      </c>
      <c r="I827" s="14"/>
    </row>
    <row r="828" spans="1:9" ht="12.4" hidden="1" customHeight="1">
      <c r="A828" s="13"/>
      <c r="B828" s="1"/>
      <c r="C828" s="37"/>
      <c r="D828" s="138"/>
      <c r="E828" s="139"/>
      <c r="F828" s="43" t="str">
        <f>VLOOKUP(C828,'[2]Acha Air Sales Price List'!$B$1:$D$65536,3,FALSE)</f>
        <v>first line keep open</v>
      </c>
      <c r="G828" s="21">
        <f>ROUND(IF(ISBLANK(C828),0,VLOOKUP(C828,'[2]Acha Air Sales Price List'!$B$1:$X$65536,12,FALSE)*$L$14),2)</f>
        <v>0</v>
      </c>
      <c r="H828" s="22">
        <f t="shared" si="18"/>
        <v>0</v>
      </c>
      <c r="I828" s="14"/>
    </row>
    <row r="829" spans="1:9" ht="12" hidden="1" customHeight="1">
      <c r="A829" s="13"/>
      <c r="B829" s="1"/>
      <c r="C829" s="36"/>
      <c r="D829" s="138"/>
      <c r="E829" s="139"/>
      <c r="F829" s="43" t="str">
        <f>VLOOKUP(C829,'[2]Acha Air Sales Price List'!$B$1:$D$65536,3,FALSE)</f>
        <v>first line keep open</v>
      </c>
      <c r="G829" s="21">
        <f>ROUND(IF(ISBLANK(C829),0,VLOOKUP(C829,'[2]Acha Air Sales Price List'!$B$1:$X$65536,12,FALSE)*$L$14),2)</f>
        <v>0</v>
      </c>
      <c r="H829" s="22">
        <f t="shared" si="18"/>
        <v>0</v>
      </c>
      <c r="I829" s="14"/>
    </row>
    <row r="830" spans="1:9" ht="12.4" hidden="1" customHeight="1">
      <c r="A830" s="13"/>
      <c r="B830" s="1"/>
      <c r="C830" s="36"/>
      <c r="D830" s="138"/>
      <c r="E830" s="139"/>
      <c r="F830" s="43" t="str">
        <f>VLOOKUP(C830,'[2]Acha Air Sales Price List'!$B$1:$D$65536,3,FALSE)</f>
        <v>first line keep open</v>
      </c>
      <c r="G830" s="21">
        <f>ROUND(IF(ISBLANK(C830),0,VLOOKUP(C830,'[2]Acha Air Sales Price List'!$B$1:$X$65536,12,FALSE)*$L$14),2)</f>
        <v>0</v>
      </c>
      <c r="H830" s="22">
        <f t="shared" si="18"/>
        <v>0</v>
      </c>
      <c r="I830" s="14"/>
    </row>
    <row r="831" spans="1:9" ht="12.4" hidden="1" customHeight="1">
      <c r="A831" s="13"/>
      <c r="B831" s="1"/>
      <c r="C831" s="36"/>
      <c r="D831" s="138"/>
      <c r="E831" s="139"/>
      <c r="F831" s="43" t="str">
        <f>VLOOKUP(C831,'[2]Acha Air Sales Price List'!$B$1:$D$65536,3,FALSE)</f>
        <v>first line keep open</v>
      </c>
      <c r="G831" s="21">
        <f>ROUND(IF(ISBLANK(C831),0,VLOOKUP(C831,'[2]Acha Air Sales Price List'!$B$1:$X$65536,12,FALSE)*$L$14),2)</f>
        <v>0</v>
      </c>
      <c r="H831" s="22">
        <f t="shared" si="18"/>
        <v>0</v>
      </c>
      <c r="I831" s="14"/>
    </row>
    <row r="832" spans="1:9" ht="12.4" hidden="1" customHeight="1">
      <c r="A832" s="13"/>
      <c r="B832" s="1"/>
      <c r="C832" s="36"/>
      <c r="D832" s="138"/>
      <c r="E832" s="139"/>
      <c r="F832" s="43" t="str">
        <f>VLOOKUP(C832,'[2]Acha Air Sales Price List'!$B$1:$D$65536,3,FALSE)</f>
        <v>first line keep open</v>
      </c>
      <c r="G832" s="21">
        <f>ROUND(IF(ISBLANK(C832),0,VLOOKUP(C832,'[2]Acha Air Sales Price List'!$B$1:$X$65536,12,FALSE)*$L$14),2)</f>
        <v>0</v>
      </c>
      <c r="H832" s="22">
        <f t="shared" si="18"/>
        <v>0</v>
      </c>
      <c r="I832" s="14"/>
    </row>
    <row r="833" spans="1:9" ht="12.4" hidden="1" customHeight="1">
      <c r="A833" s="13"/>
      <c r="B833" s="1"/>
      <c r="C833" s="36"/>
      <c r="D833" s="138"/>
      <c r="E833" s="139"/>
      <c r="F833" s="43" t="str">
        <f>VLOOKUP(C833,'[2]Acha Air Sales Price List'!$B$1:$D$65536,3,FALSE)</f>
        <v>first line keep open</v>
      </c>
      <c r="G833" s="21">
        <f>ROUND(IF(ISBLANK(C833),0,VLOOKUP(C833,'[2]Acha Air Sales Price List'!$B$1:$X$65536,12,FALSE)*$L$14),2)</f>
        <v>0</v>
      </c>
      <c r="H833" s="22">
        <f t="shared" si="18"/>
        <v>0</v>
      </c>
      <c r="I833" s="14"/>
    </row>
    <row r="834" spans="1:9" ht="12.4" hidden="1" customHeight="1">
      <c r="A834" s="13"/>
      <c r="B834" s="1"/>
      <c r="C834" s="36"/>
      <c r="D834" s="138"/>
      <c r="E834" s="139"/>
      <c r="F834" s="43" t="str">
        <f>VLOOKUP(C834,'[2]Acha Air Sales Price List'!$B$1:$D$65536,3,FALSE)</f>
        <v>first line keep open</v>
      </c>
      <c r="G834" s="21">
        <f>ROUND(IF(ISBLANK(C834),0,VLOOKUP(C834,'[2]Acha Air Sales Price List'!$B$1:$X$65536,12,FALSE)*$L$14),2)</f>
        <v>0</v>
      </c>
      <c r="H834" s="22">
        <f t="shared" si="18"/>
        <v>0</v>
      </c>
      <c r="I834" s="14"/>
    </row>
    <row r="835" spans="1:9" ht="12.4" hidden="1" customHeight="1">
      <c r="A835" s="13"/>
      <c r="B835" s="1"/>
      <c r="C835" s="36"/>
      <c r="D835" s="138"/>
      <c r="E835" s="139"/>
      <c r="F835" s="43" t="str">
        <f>VLOOKUP(C835,'[2]Acha Air Sales Price List'!$B$1:$D$65536,3,FALSE)</f>
        <v>first line keep open</v>
      </c>
      <c r="G835" s="21">
        <f>ROUND(IF(ISBLANK(C835),0,VLOOKUP(C835,'[2]Acha Air Sales Price List'!$B$1:$X$65536,12,FALSE)*$L$14),2)</f>
        <v>0</v>
      </c>
      <c r="H835" s="22">
        <f t="shared" si="18"/>
        <v>0</v>
      </c>
      <c r="I835" s="14"/>
    </row>
    <row r="836" spans="1:9" ht="12.4" hidden="1" customHeight="1">
      <c r="A836" s="13"/>
      <c r="B836" s="1"/>
      <c r="C836" s="36"/>
      <c r="D836" s="138"/>
      <c r="E836" s="139"/>
      <c r="F836" s="43" t="str">
        <f>VLOOKUP(C836,'[2]Acha Air Sales Price List'!$B$1:$D$65536,3,FALSE)</f>
        <v>first line keep open</v>
      </c>
      <c r="G836" s="21">
        <f>ROUND(IF(ISBLANK(C836),0,VLOOKUP(C836,'[2]Acha Air Sales Price List'!$B$1:$X$65536,12,FALSE)*$L$14),2)</f>
        <v>0</v>
      </c>
      <c r="H836" s="22">
        <f t="shared" si="18"/>
        <v>0</v>
      </c>
      <c r="I836" s="14"/>
    </row>
    <row r="837" spans="1:9" ht="12.4" hidden="1" customHeight="1">
      <c r="A837" s="13"/>
      <c r="B837" s="1"/>
      <c r="C837" s="36"/>
      <c r="D837" s="138"/>
      <c r="E837" s="139"/>
      <c r="F837" s="43" t="str">
        <f>VLOOKUP(C837,'[2]Acha Air Sales Price List'!$B$1:$D$65536,3,FALSE)</f>
        <v>first line keep open</v>
      </c>
      <c r="G837" s="21">
        <f>ROUND(IF(ISBLANK(C837),0,VLOOKUP(C837,'[2]Acha Air Sales Price List'!$B$1:$X$65536,12,FALSE)*$L$14),2)</f>
        <v>0</v>
      </c>
      <c r="H837" s="22">
        <f t="shared" si="18"/>
        <v>0</v>
      </c>
      <c r="I837" s="14"/>
    </row>
    <row r="838" spans="1:9" ht="12.4" hidden="1" customHeight="1">
      <c r="A838" s="13"/>
      <c r="B838" s="1"/>
      <c r="C838" s="36"/>
      <c r="D838" s="138"/>
      <c r="E838" s="139"/>
      <c r="F838" s="43" t="str">
        <f>VLOOKUP(C838,'[2]Acha Air Sales Price List'!$B$1:$D$65536,3,FALSE)</f>
        <v>first line keep open</v>
      </c>
      <c r="G838" s="21">
        <f>ROUND(IF(ISBLANK(C838),0,VLOOKUP(C838,'[2]Acha Air Sales Price List'!$B$1:$X$65536,12,FALSE)*$L$14),2)</f>
        <v>0</v>
      </c>
      <c r="H838" s="22">
        <f t="shared" si="18"/>
        <v>0</v>
      </c>
      <c r="I838" s="14"/>
    </row>
    <row r="839" spans="1:9" ht="12.4" hidden="1" customHeight="1">
      <c r="A839" s="13"/>
      <c r="B839" s="1"/>
      <c r="C839" s="36"/>
      <c r="D839" s="138"/>
      <c r="E839" s="139"/>
      <c r="F839" s="43" t="str">
        <f>VLOOKUP(C839,'[2]Acha Air Sales Price List'!$B$1:$D$65536,3,FALSE)</f>
        <v>first line keep open</v>
      </c>
      <c r="G839" s="21">
        <f>ROUND(IF(ISBLANK(C839),0,VLOOKUP(C839,'[2]Acha Air Sales Price List'!$B$1:$X$65536,12,FALSE)*$L$14),2)</f>
        <v>0</v>
      </c>
      <c r="H839" s="22">
        <f t="shared" si="18"/>
        <v>0</v>
      </c>
      <c r="I839" s="14"/>
    </row>
    <row r="840" spans="1:9" ht="12.4" hidden="1" customHeight="1">
      <c r="A840" s="13"/>
      <c r="B840" s="1"/>
      <c r="C840" s="36"/>
      <c r="D840" s="138"/>
      <c r="E840" s="139"/>
      <c r="F840" s="43" t="str">
        <f>VLOOKUP(C840,'[2]Acha Air Sales Price List'!$B$1:$D$65536,3,FALSE)</f>
        <v>first line keep open</v>
      </c>
      <c r="G840" s="21">
        <f>ROUND(IF(ISBLANK(C840),0,VLOOKUP(C840,'[2]Acha Air Sales Price List'!$B$1:$X$65536,12,FALSE)*$L$14),2)</f>
        <v>0</v>
      </c>
      <c r="H840" s="22">
        <f t="shared" si="18"/>
        <v>0</v>
      </c>
      <c r="I840" s="14"/>
    </row>
    <row r="841" spans="1:9" ht="12.4" hidden="1" customHeight="1">
      <c r="A841" s="13"/>
      <c r="B841" s="1"/>
      <c r="C841" s="36"/>
      <c r="D841" s="138"/>
      <c r="E841" s="139"/>
      <c r="F841" s="43" t="str">
        <f>VLOOKUP(C841,'[2]Acha Air Sales Price List'!$B$1:$D$65536,3,FALSE)</f>
        <v>first line keep open</v>
      </c>
      <c r="G841" s="21">
        <f>ROUND(IF(ISBLANK(C841),0,VLOOKUP(C841,'[2]Acha Air Sales Price List'!$B$1:$X$65536,12,FALSE)*$L$14),2)</f>
        <v>0</v>
      </c>
      <c r="H841" s="22">
        <f t="shared" ref="H841:H904" si="19">ROUND(IF(ISNUMBER(B841), G841*B841, 0),5)</f>
        <v>0</v>
      </c>
      <c r="I841" s="14"/>
    </row>
    <row r="842" spans="1:9" ht="12.4" hidden="1" customHeight="1">
      <c r="A842" s="13"/>
      <c r="B842" s="1"/>
      <c r="C842" s="36"/>
      <c r="D842" s="138"/>
      <c r="E842" s="139"/>
      <c r="F842" s="43" t="str">
        <f>VLOOKUP(C842,'[2]Acha Air Sales Price List'!$B$1:$D$65536,3,FALSE)</f>
        <v>first line keep open</v>
      </c>
      <c r="G842" s="21">
        <f>ROUND(IF(ISBLANK(C842),0,VLOOKUP(C842,'[2]Acha Air Sales Price List'!$B$1:$X$65536,12,FALSE)*$L$14),2)</f>
        <v>0</v>
      </c>
      <c r="H842" s="22">
        <f t="shared" si="19"/>
        <v>0</v>
      </c>
      <c r="I842" s="14"/>
    </row>
    <row r="843" spans="1:9" ht="12.4" hidden="1" customHeight="1">
      <c r="A843" s="13"/>
      <c r="B843" s="1"/>
      <c r="C843" s="36"/>
      <c r="D843" s="138"/>
      <c r="E843" s="139"/>
      <c r="F843" s="43" t="str">
        <f>VLOOKUP(C843,'[2]Acha Air Sales Price List'!$B$1:$D$65536,3,FALSE)</f>
        <v>first line keep open</v>
      </c>
      <c r="G843" s="21">
        <f>ROUND(IF(ISBLANK(C843),0,VLOOKUP(C843,'[2]Acha Air Sales Price List'!$B$1:$X$65536,12,FALSE)*$L$14),2)</f>
        <v>0</v>
      </c>
      <c r="H843" s="22">
        <f t="shared" si="19"/>
        <v>0</v>
      </c>
      <c r="I843" s="14"/>
    </row>
    <row r="844" spans="1:9" ht="12.4" hidden="1" customHeight="1">
      <c r="A844" s="13"/>
      <c r="B844" s="1"/>
      <c r="C844" s="37"/>
      <c r="D844" s="138"/>
      <c r="E844" s="139"/>
      <c r="F844" s="43" t="str">
        <f>VLOOKUP(C844,'[2]Acha Air Sales Price List'!$B$1:$D$65536,3,FALSE)</f>
        <v>first line keep open</v>
      </c>
      <c r="G844" s="21">
        <f>ROUND(IF(ISBLANK(C844),0,VLOOKUP(C844,'[2]Acha Air Sales Price List'!$B$1:$X$65536,12,FALSE)*$L$14),2)</f>
        <v>0</v>
      </c>
      <c r="H844" s="22">
        <f t="shared" si="19"/>
        <v>0</v>
      </c>
      <c r="I844" s="14"/>
    </row>
    <row r="845" spans="1:9" ht="12.4" hidden="1" customHeight="1">
      <c r="A845" s="13"/>
      <c r="B845" s="1"/>
      <c r="C845" s="37"/>
      <c r="D845" s="138"/>
      <c r="E845" s="139"/>
      <c r="F845" s="43" t="str">
        <f>VLOOKUP(C845,'[2]Acha Air Sales Price List'!$B$1:$D$65536,3,FALSE)</f>
        <v>first line keep open</v>
      </c>
      <c r="G845" s="21">
        <f>ROUND(IF(ISBLANK(C845),0,VLOOKUP(C845,'[2]Acha Air Sales Price List'!$B$1:$X$65536,12,FALSE)*$L$14),2)</f>
        <v>0</v>
      </c>
      <c r="H845" s="22">
        <f t="shared" si="19"/>
        <v>0</v>
      </c>
      <c r="I845" s="14"/>
    </row>
    <row r="846" spans="1:9" ht="12.4" hidden="1" customHeight="1">
      <c r="A846" s="13"/>
      <c r="B846" s="1"/>
      <c r="C846" s="36"/>
      <c r="D846" s="138"/>
      <c r="E846" s="139"/>
      <c r="F846" s="43" t="str">
        <f>VLOOKUP(C846,'[2]Acha Air Sales Price List'!$B$1:$D$65536,3,FALSE)</f>
        <v>first line keep open</v>
      </c>
      <c r="G846" s="21">
        <f>ROUND(IF(ISBLANK(C846),0,VLOOKUP(C846,'[2]Acha Air Sales Price List'!$B$1:$X$65536,12,FALSE)*$L$14),2)</f>
        <v>0</v>
      </c>
      <c r="H846" s="22">
        <f t="shared" si="19"/>
        <v>0</v>
      </c>
      <c r="I846" s="14"/>
    </row>
    <row r="847" spans="1:9" ht="12.4" hidden="1" customHeight="1">
      <c r="A847" s="13"/>
      <c r="B847" s="1"/>
      <c r="C847" s="36"/>
      <c r="D847" s="138"/>
      <c r="E847" s="139"/>
      <c r="F847" s="43" t="str">
        <f>VLOOKUP(C847,'[2]Acha Air Sales Price List'!$B$1:$D$65536,3,FALSE)</f>
        <v>first line keep open</v>
      </c>
      <c r="G847" s="21">
        <f>ROUND(IF(ISBLANK(C847),0,VLOOKUP(C847,'[2]Acha Air Sales Price List'!$B$1:$X$65536,12,FALSE)*$L$14),2)</f>
        <v>0</v>
      </c>
      <c r="H847" s="22">
        <f t="shared" si="19"/>
        <v>0</v>
      </c>
      <c r="I847" s="14"/>
    </row>
    <row r="848" spans="1:9" ht="12.4" hidden="1" customHeight="1">
      <c r="A848" s="13"/>
      <c r="B848" s="1"/>
      <c r="C848" s="36"/>
      <c r="D848" s="138"/>
      <c r="E848" s="139"/>
      <c r="F848" s="43" t="str">
        <f>VLOOKUP(C848,'[2]Acha Air Sales Price List'!$B$1:$D$65536,3,FALSE)</f>
        <v>first line keep open</v>
      </c>
      <c r="G848" s="21">
        <f>ROUND(IF(ISBLANK(C848),0,VLOOKUP(C848,'[2]Acha Air Sales Price List'!$B$1:$X$65536,12,FALSE)*$L$14),2)</f>
        <v>0</v>
      </c>
      <c r="H848" s="22">
        <f t="shared" si="19"/>
        <v>0</v>
      </c>
      <c r="I848" s="14"/>
    </row>
    <row r="849" spans="1:9" ht="12.4" hidden="1" customHeight="1">
      <c r="A849" s="13"/>
      <c r="B849" s="1"/>
      <c r="C849" s="36"/>
      <c r="D849" s="138"/>
      <c r="E849" s="139"/>
      <c r="F849" s="43" t="str">
        <f>VLOOKUP(C849,'[2]Acha Air Sales Price List'!$B$1:$D$65536,3,FALSE)</f>
        <v>first line keep open</v>
      </c>
      <c r="G849" s="21">
        <f>ROUND(IF(ISBLANK(C849),0,VLOOKUP(C849,'[2]Acha Air Sales Price List'!$B$1:$X$65536,12,FALSE)*$L$14),2)</f>
        <v>0</v>
      </c>
      <c r="H849" s="22">
        <f t="shared" si="19"/>
        <v>0</v>
      </c>
      <c r="I849" s="14"/>
    </row>
    <row r="850" spans="1:9" ht="12.4" hidden="1" customHeight="1">
      <c r="A850" s="13"/>
      <c r="B850" s="1"/>
      <c r="C850" s="36"/>
      <c r="D850" s="138"/>
      <c r="E850" s="139"/>
      <c r="F850" s="43" t="str">
        <f>VLOOKUP(C850,'[2]Acha Air Sales Price List'!$B$1:$D$65536,3,FALSE)</f>
        <v>first line keep open</v>
      </c>
      <c r="G850" s="21">
        <f>ROUND(IF(ISBLANK(C850),0,VLOOKUP(C850,'[2]Acha Air Sales Price List'!$B$1:$X$65536,12,FALSE)*$L$14),2)</f>
        <v>0</v>
      </c>
      <c r="H850" s="22">
        <f t="shared" si="19"/>
        <v>0</v>
      </c>
      <c r="I850" s="14"/>
    </row>
    <row r="851" spans="1:9" ht="12.4" hidden="1" customHeight="1">
      <c r="A851" s="13"/>
      <c r="B851" s="1"/>
      <c r="C851" s="36"/>
      <c r="D851" s="138"/>
      <c r="E851" s="139"/>
      <c r="F851" s="43" t="str">
        <f>VLOOKUP(C851,'[2]Acha Air Sales Price List'!$B$1:$D$65536,3,FALSE)</f>
        <v>first line keep open</v>
      </c>
      <c r="G851" s="21">
        <f>ROUND(IF(ISBLANK(C851),0,VLOOKUP(C851,'[2]Acha Air Sales Price List'!$B$1:$X$65536,12,FALSE)*$L$14),2)</f>
        <v>0</v>
      </c>
      <c r="H851" s="22">
        <f t="shared" si="19"/>
        <v>0</v>
      </c>
      <c r="I851" s="14"/>
    </row>
    <row r="852" spans="1:9" ht="12.4" hidden="1" customHeight="1">
      <c r="A852" s="13"/>
      <c r="B852" s="1"/>
      <c r="C852" s="36"/>
      <c r="D852" s="138"/>
      <c r="E852" s="139"/>
      <c r="F852" s="43" t="str">
        <f>VLOOKUP(C852,'[2]Acha Air Sales Price List'!$B$1:$D$65536,3,FALSE)</f>
        <v>first line keep open</v>
      </c>
      <c r="G852" s="21">
        <f>ROUND(IF(ISBLANK(C852),0,VLOOKUP(C852,'[2]Acha Air Sales Price List'!$B$1:$X$65536,12,FALSE)*$L$14),2)</f>
        <v>0</v>
      </c>
      <c r="H852" s="22">
        <f t="shared" si="19"/>
        <v>0</v>
      </c>
      <c r="I852" s="14"/>
    </row>
    <row r="853" spans="1:9" ht="12.4" hidden="1" customHeight="1">
      <c r="A853" s="13"/>
      <c r="B853" s="1"/>
      <c r="C853" s="36"/>
      <c r="D853" s="138"/>
      <c r="E853" s="139"/>
      <c r="F853" s="43" t="str">
        <f>VLOOKUP(C853,'[2]Acha Air Sales Price List'!$B$1:$D$65536,3,FALSE)</f>
        <v>first line keep open</v>
      </c>
      <c r="G853" s="21">
        <f>ROUND(IF(ISBLANK(C853),0,VLOOKUP(C853,'[2]Acha Air Sales Price List'!$B$1:$X$65536,12,FALSE)*$L$14),2)</f>
        <v>0</v>
      </c>
      <c r="H853" s="22">
        <f t="shared" si="19"/>
        <v>0</v>
      </c>
      <c r="I853" s="14"/>
    </row>
    <row r="854" spans="1:9" ht="12.4" hidden="1" customHeight="1">
      <c r="A854" s="13"/>
      <c r="B854" s="1"/>
      <c r="C854" s="36"/>
      <c r="D854" s="138"/>
      <c r="E854" s="139"/>
      <c r="F854" s="43" t="str">
        <f>VLOOKUP(C854,'[2]Acha Air Sales Price List'!$B$1:$D$65536,3,FALSE)</f>
        <v>first line keep open</v>
      </c>
      <c r="G854" s="21">
        <f>ROUND(IF(ISBLANK(C854),0,VLOOKUP(C854,'[2]Acha Air Sales Price List'!$B$1:$X$65536,12,FALSE)*$L$14),2)</f>
        <v>0</v>
      </c>
      <c r="H854" s="22">
        <f t="shared" si="19"/>
        <v>0</v>
      </c>
      <c r="I854" s="14"/>
    </row>
    <row r="855" spans="1:9" ht="12.4" hidden="1" customHeight="1">
      <c r="A855" s="13"/>
      <c r="B855" s="1"/>
      <c r="C855" s="36"/>
      <c r="D855" s="138"/>
      <c r="E855" s="139"/>
      <c r="F855" s="43" t="str">
        <f>VLOOKUP(C855,'[2]Acha Air Sales Price List'!$B$1:$D$65536,3,FALSE)</f>
        <v>first line keep open</v>
      </c>
      <c r="G855" s="21">
        <f>ROUND(IF(ISBLANK(C855),0,VLOOKUP(C855,'[2]Acha Air Sales Price List'!$B$1:$X$65536,12,FALSE)*$L$14),2)</f>
        <v>0</v>
      </c>
      <c r="H855" s="22">
        <f t="shared" si="19"/>
        <v>0</v>
      </c>
      <c r="I855" s="14"/>
    </row>
    <row r="856" spans="1:9" ht="12.4" hidden="1" customHeight="1">
      <c r="A856" s="13"/>
      <c r="B856" s="1"/>
      <c r="C856" s="37"/>
      <c r="D856" s="138"/>
      <c r="E856" s="139"/>
      <c r="F856" s="43" t="str">
        <f>VLOOKUP(C856,'[2]Acha Air Sales Price List'!$B$1:$D$65536,3,FALSE)</f>
        <v>first line keep open</v>
      </c>
      <c r="G856" s="21">
        <f>ROUND(IF(ISBLANK(C856),0,VLOOKUP(C856,'[2]Acha Air Sales Price List'!$B$1:$X$65536,12,FALSE)*$L$14),2)</f>
        <v>0</v>
      </c>
      <c r="H856" s="22">
        <f t="shared" si="19"/>
        <v>0</v>
      </c>
      <c r="I856" s="14"/>
    </row>
    <row r="857" spans="1:9" ht="12" hidden="1" customHeight="1">
      <c r="A857" s="13"/>
      <c r="B857" s="1"/>
      <c r="C857" s="36"/>
      <c r="D857" s="138"/>
      <c r="E857" s="139"/>
      <c r="F857" s="43" t="str">
        <f>VLOOKUP(C857,'[2]Acha Air Sales Price List'!$B$1:$D$65536,3,FALSE)</f>
        <v>first line keep open</v>
      </c>
      <c r="G857" s="21">
        <f>ROUND(IF(ISBLANK(C857),0,VLOOKUP(C857,'[2]Acha Air Sales Price List'!$B$1:$X$65536,12,FALSE)*$L$14),2)</f>
        <v>0</v>
      </c>
      <c r="H857" s="22">
        <f t="shared" si="19"/>
        <v>0</v>
      </c>
      <c r="I857" s="14"/>
    </row>
    <row r="858" spans="1:9" ht="12.4" hidden="1" customHeight="1">
      <c r="A858" s="13"/>
      <c r="B858" s="1"/>
      <c r="C858" s="36"/>
      <c r="D858" s="138"/>
      <c r="E858" s="139"/>
      <c r="F858" s="43" t="str">
        <f>VLOOKUP(C858,'[2]Acha Air Sales Price List'!$B$1:$D$65536,3,FALSE)</f>
        <v>first line keep open</v>
      </c>
      <c r="G858" s="21">
        <f>ROUND(IF(ISBLANK(C858),0,VLOOKUP(C858,'[2]Acha Air Sales Price List'!$B$1:$X$65536,12,FALSE)*$L$14),2)</f>
        <v>0</v>
      </c>
      <c r="H858" s="22">
        <f t="shared" si="19"/>
        <v>0</v>
      </c>
      <c r="I858" s="14"/>
    </row>
    <row r="859" spans="1:9" ht="12.4" hidden="1" customHeight="1">
      <c r="A859" s="13"/>
      <c r="B859" s="1"/>
      <c r="C859" s="36"/>
      <c r="D859" s="138"/>
      <c r="E859" s="139"/>
      <c r="F859" s="43" t="str">
        <f>VLOOKUP(C859,'[2]Acha Air Sales Price List'!$B$1:$D$65536,3,FALSE)</f>
        <v>first line keep open</v>
      </c>
      <c r="G859" s="21">
        <f>ROUND(IF(ISBLANK(C859),0,VLOOKUP(C859,'[2]Acha Air Sales Price List'!$B$1:$X$65536,12,FALSE)*$L$14),2)</f>
        <v>0</v>
      </c>
      <c r="H859" s="22">
        <f t="shared" si="19"/>
        <v>0</v>
      </c>
      <c r="I859" s="14"/>
    </row>
    <row r="860" spans="1:9" ht="12.4" hidden="1" customHeight="1">
      <c r="A860" s="13"/>
      <c r="B860" s="1"/>
      <c r="C860" s="36"/>
      <c r="D860" s="138"/>
      <c r="E860" s="139"/>
      <c r="F860" s="43" t="str">
        <f>VLOOKUP(C860,'[2]Acha Air Sales Price List'!$B$1:$D$65536,3,FALSE)</f>
        <v>first line keep open</v>
      </c>
      <c r="G860" s="21">
        <f>ROUND(IF(ISBLANK(C860),0,VLOOKUP(C860,'[2]Acha Air Sales Price List'!$B$1:$X$65536,12,FALSE)*$L$14),2)</f>
        <v>0</v>
      </c>
      <c r="H860" s="22">
        <f t="shared" si="19"/>
        <v>0</v>
      </c>
      <c r="I860" s="14"/>
    </row>
    <row r="861" spans="1:9" ht="12.4" hidden="1" customHeight="1">
      <c r="A861" s="13"/>
      <c r="B861" s="1"/>
      <c r="C861" s="36"/>
      <c r="D861" s="138"/>
      <c r="E861" s="139"/>
      <c r="F861" s="43" t="str">
        <f>VLOOKUP(C861,'[2]Acha Air Sales Price List'!$B$1:$D$65536,3,FALSE)</f>
        <v>first line keep open</v>
      </c>
      <c r="G861" s="21">
        <f>ROUND(IF(ISBLANK(C861),0,VLOOKUP(C861,'[2]Acha Air Sales Price List'!$B$1:$X$65536,12,FALSE)*$L$14),2)</f>
        <v>0</v>
      </c>
      <c r="H861" s="22">
        <f t="shared" si="19"/>
        <v>0</v>
      </c>
      <c r="I861" s="14"/>
    </row>
    <row r="862" spans="1:9" ht="12.4" hidden="1" customHeight="1">
      <c r="A862" s="13"/>
      <c r="B862" s="1"/>
      <c r="C862" s="36"/>
      <c r="D862" s="138"/>
      <c r="E862" s="139"/>
      <c r="F862" s="43" t="str">
        <f>VLOOKUP(C862,'[2]Acha Air Sales Price List'!$B$1:$D$65536,3,FALSE)</f>
        <v>first line keep open</v>
      </c>
      <c r="G862" s="21">
        <f>ROUND(IF(ISBLANK(C862),0,VLOOKUP(C862,'[2]Acha Air Sales Price List'!$B$1:$X$65536,12,FALSE)*$L$14),2)</f>
        <v>0</v>
      </c>
      <c r="H862" s="22">
        <f t="shared" si="19"/>
        <v>0</v>
      </c>
      <c r="I862" s="14"/>
    </row>
    <row r="863" spans="1:9" ht="12.4" hidden="1" customHeight="1">
      <c r="A863" s="13"/>
      <c r="B863" s="1"/>
      <c r="C863" s="36"/>
      <c r="D863" s="138"/>
      <c r="E863" s="139"/>
      <c r="F863" s="43" t="str">
        <f>VLOOKUP(C863,'[2]Acha Air Sales Price List'!$B$1:$D$65536,3,FALSE)</f>
        <v>first line keep open</v>
      </c>
      <c r="G863" s="21">
        <f>ROUND(IF(ISBLANK(C863),0,VLOOKUP(C863,'[2]Acha Air Sales Price List'!$B$1:$X$65536,12,FALSE)*$L$14),2)</f>
        <v>0</v>
      </c>
      <c r="H863" s="22">
        <f t="shared" si="19"/>
        <v>0</v>
      </c>
      <c r="I863" s="14"/>
    </row>
    <row r="864" spans="1:9" ht="12.4" hidden="1" customHeight="1">
      <c r="A864" s="13"/>
      <c r="B864" s="1"/>
      <c r="C864" s="36"/>
      <c r="D864" s="138"/>
      <c r="E864" s="139"/>
      <c r="F864" s="43" t="str">
        <f>VLOOKUP(C864,'[2]Acha Air Sales Price List'!$B$1:$D$65536,3,FALSE)</f>
        <v>first line keep open</v>
      </c>
      <c r="G864" s="21">
        <f>ROUND(IF(ISBLANK(C864),0,VLOOKUP(C864,'[2]Acha Air Sales Price List'!$B$1:$X$65536,12,FALSE)*$L$14),2)</f>
        <v>0</v>
      </c>
      <c r="H864" s="22">
        <f t="shared" si="19"/>
        <v>0</v>
      </c>
      <c r="I864" s="14"/>
    </row>
    <row r="865" spans="1:9" ht="12.4" hidden="1" customHeight="1">
      <c r="A865" s="13"/>
      <c r="B865" s="1"/>
      <c r="C865" s="36"/>
      <c r="D865" s="138"/>
      <c r="E865" s="139"/>
      <c r="F865" s="43" t="str">
        <f>VLOOKUP(C865,'[2]Acha Air Sales Price List'!$B$1:$D$65536,3,FALSE)</f>
        <v>first line keep open</v>
      </c>
      <c r="G865" s="21">
        <f>ROUND(IF(ISBLANK(C865),0,VLOOKUP(C865,'[2]Acha Air Sales Price List'!$B$1:$X$65536,12,FALSE)*$L$14),2)</f>
        <v>0</v>
      </c>
      <c r="H865" s="22">
        <f t="shared" si="19"/>
        <v>0</v>
      </c>
      <c r="I865" s="14"/>
    </row>
    <row r="866" spans="1:9" ht="12.4" hidden="1" customHeight="1">
      <c r="A866" s="13"/>
      <c r="B866" s="1"/>
      <c r="C866" s="36"/>
      <c r="D866" s="138"/>
      <c r="E866" s="139"/>
      <c r="F866" s="43" t="str">
        <f>VLOOKUP(C866,'[2]Acha Air Sales Price List'!$B$1:$D$65536,3,FALSE)</f>
        <v>first line keep open</v>
      </c>
      <c r="G866" s="21">
        <f>ROUND(IF(ISBLANK(C866),0,VLOOKUP(C866,'[2]Acha Air Sales Price List'!$B$1:$X$65536,12,FALSE)*$L$14),2)</f>
        <v>0</v>
      </c>
      <c r="H866" s="22">
        <f t="shared" si="19"/>
        <v>0</v>
      </c>
      <c r="I866" s="14"/>
    </row>
    <row r="867" spans="1:9" ht="12.4" hidden="1" customHeight="1">
      <c r="A867" s="13"/>
      <c r="B867" s="1"/>
      <c r="C867" s="36"/>
      <c r="D867" s="138"/>
      <c r="E867" s="139"/>
      <c r="F867" s="43" t="str">
        <f>VLOOKUP(C867,'[2]Acha Air Sales Price List'!$B$1:$D$65536,3,FALSE)</f>
        <v>first line keep open</v>
      </c>
      <c r="G867" s="21">
        <f>ROUND(IF(ISBLANK(C867),0,VLOOKUP(C867,'[2]Acha Air Sales Price List'!$B$1:$X$65536,12,FALSE)*$L$14),2)</f>
        <v>0</v>
      </c>
      <c r="H867" s="22">
        <f t="shared" si="19"/>
        <v>0</v>
      </c>
      <c r="I867" s="14"/>
    </row>
    <row r="868" spans="1:9" ht="12.4" hidden="1" customHeight="1">
      <c r="A868" s="13"/>
      <c r="B868" s="1"/>
      <c r="C868" s="36"/>
      <c r="D868" s="138"/>
      <c r="E868" s="139"/>
      <c r="F868" s="43" t="str">
        <f>VLOOKUP(C868,'[2]Acha Air Sales Price List'!$B$1:$D$65536,3,FALSE)</f>
        <v>first line keep open</v>
      </c>
      <c r="G868" s="21">
        <f>ROUND(IF(ISBLANK(C868),0,VLOOKUP(C868,'[2]Acha Air Sales Price List'!$B$1:$X$65536,12,FALSE)*$L$14),2)</f>
        <v>0</v>
      </c>
      <c r="H868" s="22">
        <f t="shared" si="19"/>
        <v>0</v>
      </c>
      <c r="I868" s="14"/>
    </row>
    <row r="869" spans="1:9" ht="12.4" hidden="1" customHeight="1">
      <c r="A869" s="13"/>
      <c r="B869" s="1"/>
      <c r="C869" s="36"/>
      <c r="D869" s="138"/>
      <c r="E869" s="139"/>
      <c r="F869" s="43" t="str">
        <f>VLOOKUP(C869,'[2]Acha Air Sales Price List'!$B$1:$D$65536,3,FALSE)</f>
        <v>first line keep open</v>
      </c>
      <c r="G869" s="21">
        <f>ROUND(IF(ISBLANK(C869),0,VLOOKUP(C869,'[2]Acha Air Sales Price List'!$B$1:$X$65536,12,FALSE)*$L$14),2)</f>
        <v>0</v>
      </c>
      <c r="H869" s="22">
        <f t="shared" si="19"/>
        <v>0</v>
      </c>
      <c r="I869" s="14"/>
    </row>
    <row r="870" spans="1:9" ht="12.4" hidden="1" customHeight="1">
      <c r="A870" s="13"/>
      <c r="B870" s="1"/>
      <c r="C870" s="36"/>
      <c r="D870" s="138"/>
      <c r="E870" s="139"/>
      <c r="F870" s="43" t="str">
        <f>VLOOKUP(C870,'[2]Acha Air Sales Price List'!$B$1:$D$65536,3,FALSE)</f>
        <v>first line keep open</v>
      </c>
      <c r="G870" s="21">
        <f>ROUND(IF(ISBLANK(C870),0,VLOOKUP(C870,'[2]Acha Air Sales Price List'!$B$1:$X$65536,12,FALSE)*$L$14),2)</f>
        <v>0</v>
      </c>
      <c r="H870" s="22">
        <f t="shared" si="19"/>
        <v>0</v>
      </c>
      <c r="I870" s="14"/>
    </row>
    <row r="871" spans="1:9" ht="12.4" hidden="1" customHeight="1">
      <c r="A871" s="13"/>
      <c r="B871" s="1"/>
      <c r="C871" s="36"/>
      <c r="D871" s="138"/>
      <c r="E871" s="139"/>
      <c r="F871" s="43" t="str">
        <f>VLOOKUP(C871,'[2]Acha Air Sales Price List'!$B$1:$D$65536,3,FALSE)</f>
        <v>first line keep open</v>
      </c>
      <c r="G871" s="21">
        <f>ROUND(IF(ISBLANK(C871),0,VLOOKUP(C871,'[2]Acha Air Sales Price List'!$B$1:$X$65536,12,FALSE)*$L$14),2)</f>
        <v>0</v>
      </c>
      <c r="H871" s="22">
        <f t="shared" si="19"/>
        <v>0</v>
      </c>
      <c r="I871" s="14"/>
    </row>
    <row r="872" spans="1:9" ht="12.4" hidden="1" customHeight="1">
      <c r="A872" s="13"/>
      <c r="B872" s="1"/>
      <c r="C872" s="36"/>
      <c r="D872" s="138"/>
      <c r="E872" s="139"/>
      <c r="F872" s="43" t="str">
        <f>VLOOKUP(C872,'[2]Acha Air Sales Price List'!$B$1:$D$65536,3,FALSE)</f>
        <v>first line keep open</v>
      </c>
      <c r="G872" s="21">
        <f>ROUND(IF(ISBLANK(C872),0,VLOOKUP(C872,'[2]Acha Air Sales Price List'!$B$1:$X$65536,12,FALSE)*$L$14),2)</f>
        <v>0</v>
      </c>
      <c r="H872" s="22">
        <f t="shared" si="19"/>
        <v>0</v>
      </c>
      <c r="I872" s="14"/>
    </row>
    <row r="873" spans="1:9" ht="12.4" hidden="1" customHeight="1">
      <c r="A873" s="13"/>
      <c r="B873" s="1"/>
      <c r="C873" s="36"/>
      <c r="D873" s="138"/>
      <c r="E873" s="139"/>
      <c r="F873" s="43" t="str">
        <f>VLOOKUP(C873,'[2]Acha Air Sales Price List'!$B$1:$D$65536,3,FALSE)</f>
        <v>first line keep open</v>
      </c>
      <c r="G873" s="21">
        <f>ROUND(IF(ISBLANK(C873),0,VLOOKUP(C873,'[2]Acha Air Sales Price List'!$B$1:$X$65536,12,FALSE)*$L$14),2)</f>
        <v>0</v>
      </c>
      <c r="H873" s="22">
        <f t="shared" si="19"/>
        <v>0</v>
      </c>
      <c r="I873" s="14"/>
    </row>
    <row r="874" spans="1:9" ht="12.4" hidden="1" customHeight="1">
      <c r="A874" s="13"/>
      <c r="B874" s="1"/>
      <c r="C874" s="36"/>
      <c r="D874" s="138"/>
      <c r="E874" s="139"/>
      <c r="F874" s="43" t="str">
        <f>VLOOKUP(C874,'[2]Acha Air Sales Price List'!$B$1:$D$65536,3,FALSE)</f>
        <v>first line keep open</v>
      </c>
      <c r="G874" s="21">
        <f>ROUND(IF(ISBLANK(C874),0,VLOOKUP(C874,'[2]Acha Air Sales Price List'!$B$1:$X$65536,12,FALSE)*$L$14),2)</f>
        <v>0</v>
      </c>
      <c r="H874" s="22">
        <f t="shared" si="19"/>
        <v>0</v>
      </c>
      <c r="I874" s="14"/>
    </row>
    <row r="875" spans="1:9" ht="12.4" hidden="1" customHeight="1">
      <c r="A875" s="13"/>
      <c r="B875" s="1"/>
      <c r="C875" s="36"/>
      <c r="D875" s="138"/>
      <c r="E875" s="139"/>
      <c r="F875" s="43" t="str">
        <f>VLOOKUP(C875,'[2]Acha Air Sales Price List'!$B$1:$D$65536,3,FALSE)</f>
        <v>first line keep open</v>
      </c>
      <c r="G875" s="21">
        <f>ROUND(IF(ISBLANK(C875),0,VLOOKUP(C875,'[2]Acha Air Sales Price List'!$B$1:$X$65536,12,FALSE)*$L$14),2)</f>
        <v>0</v>
      </c>
      <c r="H875" s="22">
        <f t="shared" si="19"/>
        <v>0</v>
      </c>
      <c r="I875" s="14"/>
    </row>
    <row r="876" spans="1:9" ht="12.4" hidden="1" customHeight="1">
      <c r="A876" s="13"/>
      <c r="B876" s="1"/>
      <c r="C876" s="36"/>
      <c r="D876" s="138"/>
      <c r="E876" s="139"/>
      <c r="F876" s="43" t="str">
        <f>VLOOKUP(C876,'[2]Acha Air Sales Price List'!$B$1:$D$65536,3,FALSE)</f>
        <v>first line keep open</v>
      </c>
      <c r="G876" s="21">
        <f>ROUND(IF(ISBLANK(C876),0,VLOOKUP(C876,'[2]Acha Air Sales Price List'!$B$1:$X$65536,12,FALSE)*$L$14),2)</f>
        <v>0</v>
      </c>
      <c r="H876" s="22">
        <f t="shared" si="19"/>
        <v>0</v>
      </c>
      <c r="I876" s="14"/>
    </row>
    <row r="877" spans="1:9" ht="12.4" hidden="1" customHeight="1">
      <c r="A877" s="13"/>
      <c r="B877" s="1"/>
      <c r="C877" s="36"/>
      <c r="D877" s="138"/>
      <c r="E877" s="139"/>
      <c r="F877" s="43" t="str">
        <f>VLOOKUP(C877,'[2]Acha Air Sales Price List'!$B$1:$D$65536,3,FALSE)</f>
        <v>first line keep open</v>
      </c>
      <c r="G877" s="21">
        <f>ROUND(IF(ISBLANK(C877),0,VLOOKUP(C877,'[2]Acha Air Sales Price List'!$B$1:$X$65536,12,FALSE)*$L$14),2)</f>
        <v>0</v>
      </c>
      <c r="H877" s="22">
        <f t="shared" si="19"/>
        <v>0</v>
      </c>
      <c r="I877" s="14"/>
    </row>
    <row r="878" spans="1:9" ht="12.4" hidden="1" customHeight="1">
      <c r="A878" s="13"/>
      <c r="B878" s="1"/>
      <c r="C878" s="36"/>
      <c r="D878" s="138"/>
      <c r="E878" s="139"/>
      <c r="F878" s="43" t="str">
        <f>VLOOKUP(C878,'[2]Acha Air Sales Price List'!$B$1:$D$65536,3,FALSE)</f>
        <v>first line keep open</v>
      </c>
      <c r="G878" s="21">
        <f>ROUND(IF(ISBLANK(C878),0,VLOOKUP(C878,'[2]Acha Air Sales Price List'!$B$1:$X$65536,12,FALSE)*$L$14),2)</f>
        <v>0</v>
      </c>
      <c r="H878" s="22">
        <f t="shared" si="19"/>
        <v>0</v>
      </c>
      <c r="I878" s="14"/>
    </row>
    <row r="879" spans="1:9" ht="12.4" hidden="1" customHeight="1">
      <c r="A879" s="13"/>
      <c r="B879" s="1"/>
      <c r="C879" s="36"/>
      <c r="D879" s="138"/>
      <c r="E879" s="139"/>
      <c r="F879" s="43" t="str">
        <f>VLOOKUP(C879,'[2]Acha Air Sales Price List'!$B$1:$D$65536,3,FALSE)</f>
        <v>first line keep open</v>
      </c>
      <c r="G879" s="21">
        <f>ROUND(IF(ISBLANK(C879),0,VLOOKUP(C879,'[2]Acha Air Sales Price List'!$B$1:$X$65536,12,FALSE)*$L$14),2)</f>
        <v>0</v>
      </c>
      <c r="H879" s="22">
        <f t="shared" si="19"/>
        <v>0</v>
      </c>
      <c r="I879" s="14"/>
    </row>
    <row r="880" spans="1:9" ht="12.4" hidden="1" customHeight="1">
      <c r="A880" s="13"/>
      <c r="B880" s="1"/>
      <c r="C880" s="36"/>
      <c r="D880" s="138"/>
      <c r="E880" s="139"/>
      <c r="F880" s="43" t="str">
        <f>VLOOKUP(C880,'[2]Acha Air Sales Price List'!$B$1:$D$65536,3,FALSE)</f>
        <v>first line keep open</v>
      </c>
      <c r="G880" s="21">
        <f>ROUND(IF(ISBLANK(C880),0,VLOOKUP(C880,'[2]Acha Air Sales Price List'!$B$1:$X$65536,12,FALSE)*$L$14),2)</f>
        <v>0</v>
      </c>
      <c r="H880" s="22">
        <f t="shared" si="19"/>
        <v>0</v>
      </c>
      <c r="I880" s="14"/>
    </row>
    <row r="881" spans="1:9" ht="12.4" hidden="1" customHeight="1">
      <c r="A881" s="13"/>
      <c r="B881" s="1"/>
      <c r="C881" s="36"/>
      <c r="D881" s="138"/>
      <c r="E881" s="139"/>
      <c r="F881" s="43" t="str">
        <f>VLOOKUP(C881,'[2]Acha Air Sales Price List'!$B$1:$D$65536,3,FALSE)</f>
        <v>first line keep open</v>
      </c>
      <c r="G881" s="21">
        <f>ROUND(IF(ISBLANK(C881),0,VLOOKUP(C881,'[2]Acha Air Sales Price List'!$B$1:$X$65536,12,FALSE)*$L$14),2)</f>
        <v>0</v>
      </c>
      <c r="H881" s="22">
        <f t="shared" si="19"/>
        <v>0</v>
      </c>
      <c r="I881" s="14"/>
    </row>
    <row r="882" spans="1:9" ht="12.4" hidden="1" customHeight="1">
      <c r="A882" s="13"/>
      <c r="B882" s="1"/>
      <c r="C882" s="36"/>
      <c r="D882" s="138"/>
      <c r="E882" s="139"/>
      <c r="F882" s="43" t="str">
        <f>VLOOKUP(C882,'[2]Acha Air Sales Price List'!$B$1:$D$65536,3,FALSE)</f>
        <v>first line keep open</v>
      </c>
      <c r="G882" s="21">
        <f>ROUND(IF(ISBLANK(C882),0,VLOOKUP(C882,'[2]Acha Air Sales Price List'!$B$1:$X$65536,12,FALSE)*$L$14),2)</f>
        <v>0</v>
      </c>
      <c r="H882" s="22">
        <f t="shared" si="19"/>
        <v>0</v>
      </c>
      <c r="I882" s="14"/>
    </row>
    <row r="883" spans="1:9" ht="12.4" hidden="1" customHeight="1">
      <c r="A883" s="13"/>
      <c r="B883" s="1"/>
      <c r="C883" s="36"/>
      <c r="D883" s="138"/>
      <c r="E883" s="139"/>
      <c r="F883" s="43" t="str">
        <f>VLOOKUP(C883,'[2]Acha Air Sales Price List'!$B$1:$D$65536,3,FALSE)</f>
        <v>first line keep open</v>
      </c>
      <c r="G883" s="21">
        <f>ROUND(IF(ISBLANK(C883),0,VLOOKUP(C883,'[2]Acha Air Sales Price List'!$B$1:$X$65536,12,FALSE)*$L$14),2)</f>
        <v>0</v>
      </c>
      <c r="H883" s="22">
        <f t="shared" si="19"/>
        <v>0</v>
      </c>
      <c r="I883" s="14"/>
    </row>
    <row r="884" spans="1:9" ht="12.4" hidden="1" customHeight="1">
      <c r="A884" s="13"/>
      <c r="B884" s="1"/>
      <c r="C884" s="37"/>
      <c r="D884" s="138"/>
      <c r="E884" s="139"/>
      <c r="F884" s="43" t="str">
        <f>VLOOKUP(C884,'[2]Acha Air Sales Price List'!$B$1:$D$65536,3,FALSE)</f>
        <v>first line keep open</v>
      </c>
      <c r="G884" s="21">
        <f>ROUND(IF(ISBLANK(C884),0,VLOOKUP(C884,'[2]Acha Air Sales Price List'!$B$1:$X$65536,12,FALSE)*$L$14),2)</f>
        <v>0</v>
      </c>
      <c r="H884" s="22">
        <f t="shared" si="19"/>
        <v>0</v>
      </c>
      <c r="I884" s="14"/>
    </row>
    <row r="885" spans="1:9" ht="12" hidden="1" customHeight="1">
      <c r="A885" s="13"/>
      <c r="B885" s="1"/>
      <c r="C885" s="36"/>
      <c r="D885" s="138"/>
      <c r="E885" s="139"/>
      <c r="F885" s="43" t="str">
        <f>VLOOKUP(C885,'[2]Acha Air Sales Price List'!$B$1:$D$65536,3,FALSE)</f>
        <v>first line keep open</v>
      </c>
      <c r="G885" s="21">
        <f>ROUND(IF(ISBLANK(C885),0,VLOOKUP(C885,'[2]Acha Air Sales Price List'!$B$1:$X$65536,12,FALSE)*$L$14),2)</f>
        <v>0</v>
      </c>
      <c r="H885" s="22">
        <f t="shared" si="19"/>
        <v>0</v>
      </c>
      <c r="I885" s="14"/>
    </row>
    <row r="886" spans="1:9" ht="12.4" hidden="1" customHeight="1">
      <c r="A886" s="13"/>
      <c r="B886" s="1"/>
      <c r="C886" s="36"/>
      <c r="D886" s="138"/>
      <c r="E886" s="139"/>
      <c r="F886" s="43" t="str">
        <f>VLOOKUP(C886,'[2]Acha Air Sales Price List'!$B$1:$D$65536,3,FALSE)</f>
        <v>first line keep open</v>
      </c>
      <c r="G886" s="21">
        <f>ROUND(IF(ISBLANK(C886),0,VLOOKUP(C886,'[2]Acha Air Sales Price List'!$B$1:$X$65536,12,FALSE)*$L$14),2)</f>
        <v>0</v>
      </c>
      <c r="H886" s="22">
        <f t="shared" si="19"/>
        <v>0</v>
      </c>
      <c r="I886" s="14"/>
    </row>
    <row r="887" spans="1:9" ht="12.4" hidden="1" customHeight="1">
      <c r="A887" s="13"/>
      <c r="B887" s="1"/>
      <c r="C887" s="36"/>
      <c r="D887" s="138"/>
      <c r="E887" s="139"/>
      <c r="F887" s="43" t="str">
        <f>VLOOKUP(C887,'[2]Acha Air Sales Price List'!$B$1:$D$65536,3,FALSE)</f>
        <v>first line keep open</v>
      </c>
      <c r="G887" s="21">
        <f>ROUND(IF(ISBLANK(C887),0,VLOOKUP(C887,'[2]Acha Air Sales Price List'!$B$1:$X$65536,12,FALSE)*$L$14),2)</f>
        <v>0</v>
      </c>
      <c r="H887" s="22">
        <f t="shared" si="19"/>
        <v>0</v>
      </c>
      <c r="I887" s="14"/>
    </row>
    <row r="888" spans="1:9" ht="12.4" hidden="1" customHeight="1">
      <c r="A888" s="13"/>
      <c r="B888" s="1"/>
      <c r="C888" s="36"/>
      <c r="D888" s="138"/>
      <c r="E888" s="139"/>
      <c r="F888" s="43" t="str">
        <f>VLOOKUP(C888,'[2]Acha Air Sales Price List'!$B$1:$D$65536,3,FALSE)</f>
        <v>first line keep open</v>
      </c>
      <c r="G888" s="21">
        <f>ROUND(IF(ISBLANK(C888),0,VLOOKUP(C888,'[2]Acha Air Sales Price List'!$B$1:$X$65536,12,FALSE)*$L$14),2)</f>
        <v>0</v>
      </c>
      <c r="H888" s="22">
        <f t="shared" si="19"/>
        <v>0</v>
      </c>
      <c r="I888" s="14"/>
    </row>
    <row r="889" spans="1:9" ht="12.4" hidden="1" customHeight="1">
      <c r="A889" s="13"/>
      <c r="B889" s="1"/>
      <c r="C889" s="36"/>
      <c r="D889" s="138"/>
      <c r="E889" s="139"/>
      <c r="F889" s="43" t="str">
        <f>VLOOKUP(C889,'[2]Acha Air Sales Price List'!$B$1:$D$65536,3,FALSE)</f>
        <v>first line keep open</v>
      </c>
      <c r="G889" s="21">
        <f>ROUND(IF(ISBLANK(C889),0,VLOOKUP(C889,'[2]Acha Air Sales Price List'!$B$1:$X$65536,12,FALSE)*$L$14),2)</f>
        <v>0</v>
      </c>
      <c r="H889" s="22">
        <f t="shared" si="19"/>
        <v>0</v>
      </c>
      <c r="I889" s="14"/>
    </row>
    <row r="890" spans="1:9" ht="12.4" hidden="1" customHeight="1">
      <c r="A890" s="13"/>
      <c r="B890" s="1"/>
      <c r="C890" s="36"/>
      <c r="D890" s="138"/>
      <c r="E890" s="139"/>
      <c r="F890" s="43" t="str">
        <f>VLOOKUP(C890,'[2]Acha Air Sales Price List'!$B$1:$D$65536,3,FALSE)</f>
        <v>first line keep open</v>
      </c>
      <c r="G890" s="21">
        <f>ROUND(IF(ISBLANK(C890),0,VLOOKUP(C890,'[2]Acha Air Sales Price List'!$B$1:$X$65536,12,FALSE)*$L$14),2)</f>
        <v>0</v>
      </c>
      <c r="H890" s="22">
        <f t="shared" si="19"/>
        <v>0</v>
      </c>
      <c r="I890" s="14"/>
    </row>
    <row r="891" spans="1:9" ht="12.4" hidden="1" customHeight="1">
      <c r="A891" s="13"/>
      <c r="B891" s="1"/>
      <c r="C891" s="36"/>
      <c r="D891" s="138"/>
      <c r="E891" s="139"/>
      <c r="F891" s="43" t="str">
        <f>VLOOKUP(C891,'[2]Acha Air Sales Price List'!$B$1:$D$65536,3,FALSE)</f>
        <v>first line keep open</v>
      </c>
      <c r="G891" s="21">
        <f>ROUND(IF(ISBLANK(C891),0,VLOOKUP(C891,'[2]Acha Air Sales Price List'!$B$1:$X$65536,12,FALSE)*$L$14),2)</f>
        <v>0</v>
      </c>
      <c r="H891" s="22">
        <f t="shared" si="19"/>
        <v>0</v>
      </c>
      <c r="I891" s="14"/>
    </row>
    <row r="892" spans="1:9" ht="12.4" hidden="1" customHeight="1">
      <c r="A892" s="13"/>
      <c r="B892" s="1"/>
      <c r="C892" s="36"/>
      <c r="D892" s="138"/>
      <c r="E892" s="139"/>
      <c r="F892" s="43" t="str">
        <f>VLOOKUP(C892,'[2]Acha Air Sales Price List'!$B$1:$D$65536,3,FALSE)</f>
        <v>first line keep open</v>
      </c>
      <c r="G892" s="21">
        <f>ROUND(IF(ISBLANK(C892),0,VLOOKUP(C892,'[2]Acha Air Sales Price List'!$B$1:$X$65536,12,FALSE)*$L$14),2)</f>
        <v>0</v>
      </c>
      <c r="H892" s="22">
        <f t="shared" si="19"/>
        <v>0</v>
      </c>
      <c r="I892" s="14"/>
    </row>
    <row r="893" spans="1:9" ht="12.4" hidden="1" customHeight="1">
      <c r="A893" s="13"/>
      <c r="B893" s="1"/>
      <c r="C893" s="36"/>
      <c r="D893" s="138"/>
      <c r="E893" s="139"/>
      <c r="F893" s="43" t="str">
        <f>VLOOKUP(C893,'[2]Acha Air Sales Price List'!$B$1:$D$65536,3,FALSE)</f>
        <v>first line keep open</v>
      </c>
      <c r="G893" s="21">
        <f>ROUND(IF(ISBLANK(C893),0,VLOOKUP(C893,'[2]Acha Air Sales Price List'!$B$1:$X$65536,12,FALSE)*$L$14),2)</f>
        <v>0</v>
      </c>
      <c r="H893" s="22">
        <f t="shared" si="19"/>
        <v>0</v>
      </c>
      <c r="I893" s="14"/>
    </row>
    <row r="894" spans="1:9" ht="12.4" hidden="1" customHeight="1">
      <c r="A894" s="13"/>
      <c r="B894" s="1"/>
      <c r="C894" s="36"/>
      <c r="D894" s="138"/>
      <c r="E894" s="139"/>
      <c r="F894" s="43" t="str">
        <f>VLOOKUP(C894,'[2]Acha Air Sales Price List'!$B$1:$D$65536,3,FALSE)</f>
        <v>first line keep open</v>
      </c>
      <c r="G894" s="21">
        <f>ROUND(IF(ISBLANK(C894),0,VLOOKUP(C894,'[2]Acha Air Sales Price List'!$B$1:$X$65536,12,FALSE)*$L$14),2)</f>
        <v>0</v>
      </c>
      <c r="H894" s="22">
        <f t="shared" si="19"/>
        <v>0</v>
      </c>
      <c r="I894" s="14"/>
    </row>
    <row r="895" spans="1:9" ht="12.4" hidden="1" customHeight="1">
      <c r="A895" s="13"/>
      <c r="B895" s="1"/>
      <c r="C895" s="36"/>
      <c r="D895" s="138"/>
      <c r="E895" s="139"/>
      <c r="F895" s="43" t="str">
        <f>VLOOKUP(C895,'[2]Acha Air Sales Price List'!$B$1:$D$65536,3,FALSE)</f>
        <v>first line keep open</v>
      </c>
      <c r="G895" s="21">
        <f>ROUND(IF(ISBLANK(C895),0,VLOOKUP(C895,'[2]Acha Air Sales Price List'!$B$1:$X$65536,12,FALSE)*$L$14),2)</f>
        <v>0</v>
      </c>
      <c r="H895" s="22">
        <f t="shared" si="19"/>
        <v>0</v>
      </c>
      <c r="I895" s="14"/>
    </row>
    <row r="896" spans="1:9" ht="12.4" hidden="1" customHeight="1">
      <c r="A896" s="13"/>
      <c r="B896" s="1"/>
      <c r="C896" s="36"/>
      <c r="D896" s="138"/>
      <c r="E896" s="139"/>
      <c r="F896" s="43" t="str">
        <f>VLOOKUP(C896,'[2]Acha Air Sales Price List'!$B$1:$D$65536,3,FALSE)</f>
        <v>first line keep open</v>
      </c>
      <c r="G896" s="21">
        <f>ROUND(IF(ISBLANK(C896),0,VLOOKUP(C896,'[2]Acha Air Sales Price List'!$B$1:$X$65536,12,FALSE)*$L$14),2)</f>
        <v>0</v>
      </c>
      <c r="H896" s="22">
        <f t="shared" si="19"/>
        <v>0</v>
      </c>
      <c r="I896" s="14"/>
    </row>
    <row r="897" spans="1:9" ht="12.4" hidden="1" customHeight="1">
      <c r="A897" s="13"/>
      <c r="B897" s="1"/>
      <c r="C897" s="36"/>
      <c r="D897" s="138"/>
      <c r="E897" s="139"/>
      <c r="F897" s="43" t="str">
        <f>VLOOKUP(C897,'[2]Acha Air Sales Price List'!$B$1:$D$65536,3,FALSE)</f>
        <v>first line keep open</v>
      </c>
      <c r="G897" s="21">
        <f>ROUND(IF(ISBLANK(C897),0,VLOOKUP(C897,'[2]Acha Air Sales Price List'!$B$1:$X$65536,12,FALSE)*$L$14),2)</f>
        <v>0</v>
      </c>
      <c r="H897" s="22">
        <f t="shared" si="19"/>
        <v>0</v>
      </c>
      <c r="I897" s="14"/>
    </row>
    <row r="898" spans="1:9" ht="12.4" hidden="1" customHeight="1">
      <c r="A898" s="13"/>
      <c r="B898" s="1"/>
      <c r="C898" s="36"/>
      <c r="D898" s="138"/>
      <c r="E898" s="139"/>
      <c r="F898" s="43" t="str">
        <f>VLOOKUP(C898,'[2]Acha Air Sales Price List'!$B$1:$D$65536,3,FALSE)</f>
        <v>first line keep open</v>
      </c>
      <c r="G898" s="21">
        <f>ROUND(IF(ISBLANK(C898),0,VLOOKUP(C898,'[2]Acha Air Sales Price List'!$B$1:$X$65536,12,FALSE)*$L$14),2)</f>
        <v>0</v>
      </c>
      <c r="H898" s="22">
        <f t="shared" si="19"/>
        <v>0</v>
      </c>
      <c r="I898" s="14"/>
    </row>
    <row r="899" spans="1:9" ht="12.4" hidden="1" customHeight="1">
      <c r="A899" s="13"/>
      <c r="B899" s="1"/>
      <c r="C899" s="36"/>
      <c r="D899" s="138"/>
      <c r="E899" s="139"/>
      <c r="F899" s="43" t="str">
        <f>VLOOKUP(C899,'[2]Acha Air Sales Price List'!$B$1:$D$65536,3,FALSE)</f>
        <v>first line keep open</v>
      </c>
      <c r="G899" s="21">
        <f>ROUND(IF(ISBLANK(C899),0,VLOOKUP(C899,'[2]Acha Air Sales Price List'!$B$1:$X$65536,12,FALSE)*$L$14),2)</f>
        <v>0</v>
      </c>
      <c r="H899" s="22">
        <f t="shared" si="19"/>
        <v>0</v>
      </c>
      <c r="I899" s="14"/>
    </row>
    <row r="900" spans="1:9" ht="12.4" hidden="1" customHeight="1">
      <c r="A900" s="13"/>
      <c r="B900" s="1"/>
      <c r="C900" s="36"/>
      <c r="D900" s="138"/>
      <c r="E900" s="139"/>
      <c r="F900" s="43" t="str">
        <f>VLOOKUP(C900,'[2]Acha Air Sales Price List'!$B$1:$D$65536,3,FALSE)</f>
        <v>first line keep open</v>
      </c>
      <c r="G900" s="21">
        <f>ROUND(IF(ISBLANK(C900),0,VLOOKUP(C900,'[2]Acha Air Sales Price List'!$B$1:$X$65536,12,FALSE)*$L$14),2)</f>
        <v>0</v>
      </c>
      <c r="H900" s="22">
        <f t="shared" si="19"/>
        <v>0</v>
      </c>
      <c r="I900" s="14"/>
    </row>
    <row r="901" spans="1:9" ht="12.4" hidden="1" customHeight="1">
      <c r="A901" s="13"/>
      <c r="B901" s="1"/>
      <c r="C901" s="36"/>
      <c r="D901" s="138"/>
      <c r="E901" s="139"/>
      <c r="F901" s="43" t="str">
        <f>VLOOKUP(C901,'[2]Acha Air Sales Price List'!$B$1:$D$65536,3,FALSE)</f>
        <v>first line keep open</v>
      </c>
      <c r="G901" s="21">
        <f>ROUND(IF(ISBLANK(C901),0,VLOOKUP(C901,'[2]Acha Air Sales Price List'!$B$1:$X$65536,12,FALSE)*$L$14),2)</f>
        <v>0</v>
      </c>
      <c r="H901" s="22">
        <f t="shared" si="19"/>
        <v>0</v>
      </c>
      <c r="I901" s="14"/>
    </row>
    <row r="902" spans="1:9" ht="12.4" hidden="1" customHeight="1">
      <c r="A902" s="13"/>
      <c r="B902" s="1"/>
      <c r="C902" s="36"/>
      <c r="D902" s="138"/>
      <c r="E902" s="139"/>
      <c r="F902" s="43" t="str">
        <f>VLOOKUP(C902,'[2]Acha Air Sales Price List'!$B$1:$D$65536,3,FALSE)</f>
        <v>first line keep open</v>
      </c>
      <c r="G902" s="21">
        <f>ROUND(IF(ISBLANK(C902),0,VLOOKUP(C902,'[2]Acha Air Sales Price List'!$B$1:$X$65536,12,FALSE)*$L$14),2)</f>
        <v>0</v>
      </c>
      <c r="H902" s="22">
        <f t="shared" si="19"/>
        <v>0</v>
      </c>
      <c r="I902" s="14"/>
    </row>
    <row r="903" spans="1:9" ht="12.4" hidden="1" customHeight="1">
      <c r="A903" s="13"/>
      <c r="B903" s="1"/>
      <c r="C903" s="36"/>
      <c r="D903" s="138"/>
      <c r="E903" s="139"/>
      <c r="F903" s="43" t="str">
        <f>VLOOKUP(C903,'[2]Acha Air Sales Price List'!$B$1:$D$65536,3,FALSE)</f>
        <v>first line keep open</v>
      </c>
      <c r="G903" s="21">
        <f>ROUND(IF(ISBLANK(C903),0,VLOOKUP(C903,'[2]Acha Air Sales Price List'!$B$1:$X$65536,12,FALSE)*$L$14),2)</f>
        <v>0</v>
      </c>
      <c r="H903" s="22">
        <f t="shared" si="19"/>
        <v>0</v>
      </c>
      <c r="I903" s="14"/>
    </row>
    <row r="904" spans="1:9" ht="12.4" hidden="1" customHeight="1">
      <c r="A904" s="13"/>
      <c r="B904" s="1"/>
      <c r="C904" s="36"/>
      <c r="D904" s="138"/>
      <c r="E904" s="139"/>
      <c r="F904" s="43" t="str">
        <f>VLOOKUP(C904,'[2]Acha Air Sales Price List'!$B$1:$D$65536,3,FALSE)</f>
        <v>first line keep open</v>
      </c>
      <c r="G904" s="21">
        <f>ROUND(IF(ISBLANK(C904),0,VLOOKUP(C904,'[2]Acha Air Sales Price List'!$B$1:$X$65536,12,FALSE)*$L$14),2)</f>
        <v>0</v>
      </c>
      <c r="H904" s="22">
        <f t="shared" si="19"/>
        <v>0</v>
      </c>
      <c r="I904" s="14"/>
    </row>
    <row r="905" spans="1:9" ht="12.4" hidden="1" customHeight="1">
      <c r="A905" s="13"/>
      <c r="B905" s="1"/>
      <c r="C905" s="36"/>
      <c r="D905" s="138"/>
      <c r="E905" s="139"/>
      <c r="F905" s="43" t="str">
        <f>VLOOKUP(C905,'[2]Acha Air Sales Price List'!$B$1:$D$65536,3,FALSE)</f>
        <v>first line keep open</v>
      </c>
      <c r="G905" s="21">
        <f>ROUND(IF(ISBLANK(C905),0,VLOOKUP(C905,'[2]Acha Air Sales Price List'!$B$1:$X$65536,12,FALSE)*$L$14),2)</f>
        <v>0</v>
      </c>
      <c r="H905" s="22">
        <f t="shared" ref="H905:H935" si="20">ROUND(IF(ISNUMBER(B905), G905*B905, 0),5)</f>
        <v>0</v>
      </c>
      <c r="I905" s="14"/>
    </row>
    <row r="906" spans="1:9" ht="12.4" hidden="1" customHeight="1">
      <c r="A906" s="13"/>
      <c r="B906" s="1"/>
      <c r="C906" s="36"/>
      <c r="D906" s="138"/>
      <c r="E906" s="139"/>
      <c r="F906" s="43" t="str">
        <f>VLOOKUP(C906,'[2]Acha Air Sales Price List'!$B$1:$D$65536,3,FALSE)</f>
        <v>first line keep open</v>
      </c>
      <c r="G906" s="21">
        <f>ROUND(IF(ISBLANK(C906),0,VLOOKUP(C906,'[2]Acha Air Sales Price List'!$B$1:$X$65536,12,FALSE)*$L$14),2)</f>
        <v>0</v>
      </c>
      <c r="H906" s="22">
        <f t="shared" si="20"/>
        <v>0</v>
      </c>
      <c r="I906" s="14"/>
    </row>
    <row r="907" spans="1:9" ht="12.4" hidden="1" customHeight="1">
      <c r="A907" s="13"/>
      <c r="B907" s="1"/>
      <c r="C907" s="36"/>
      <c r="D907" s="138"/>
      <c r="E907" s="139"/>
      <c r="F907" s="43" t="str">
        <f>VLOOKUP(C907,'[2]Acha Air Sales Price List'!$B$1:$D$65536,3,FALSE)</f>
        <v>first line keep open</v>
      </c>
      <c r="G907" s="21">
        <f>ROUND(IF(ISBLANK(C907),0,VLOOKUP(C907,'[2]Acha Air Sales Price List'!$B$1:$X$65536,12,FALSE)*$L$14),2)</f>
        <v>0</v>
      </c>
      <c r="H907" s="22">
        <f t="shared" si="20"/>
        <v>0</v>
      </c>
      <c r="I907" s="14"/>
    </row>
    <row r="908" spans="1:9" ht="12.4" hidden="1" customHeight="1">
      <c r="A908" s="13"/>
      <c r="B908" s="1"/>
      <c r="C908" s="37"/>
      <c r="D908" s="138"/>
      <c r="E908" s="139"/>
      <c r="F908" s="43" t="str">
        <f>VLOOKUP(C908,'[2]Acha Air Sales Price List'!$B$1:$D$65536,3,FALSE)</f>
        <v>first line keep open</v>
      </c>
      <c r="G908" s="21">
        <f>ROUND(IF(ISBLANK(C908),0,VLOOKUP(C908,'[2]Acha Air Sales Price List'!$B$1:$X$65536,12,FALSE)*$L$14),2)</f>
        <v>0</v>
      </c>
      <c r="H908" s="22">
        <f t="shared" si="20"/>
        <v>0</v>
      </c>
      <c r="I908" s="14"/>
    </row>
    <row r="909" spans="1:9" ht="12" hidden="1" customHeight="1">
      <c r="A909" s="13"/>
      <c r="B909" s="1"/>
      <c r="C909" s="36"/>
      <c r="D909" s="138"/>
      <c r="E909" s="139"/>
      <c r="F909" s="43" t="str">
        <f>VLOOKUP(C909,'[2]Acha Air Sales Price List'!$B$1:$D$65536,3,FALSE)</f>
        <v>first line keep open</v>
      </c>
      <c r="G909" s="21">
        <f>ROUND(IF(ISBLANK(C909),0,VLOOKUP(C909,'[2]Acha Air Sales Price List'!$B$1:$X$65536,12,FALSE)*$L$14),2)</f>
        <v>0</v>
      </c>
      <c r="H909" s="22">
        <f t="shared" si="20"/>
        <v>0</v>
      </c>
      <c r="I909" s="14"/>
    </row>
    <row r="910" spans="1:9" ht="12.4" hidden="1" customHeight="1">
      <c r="A910" s="13"/>
      <c r="B910" s="1"/>
      <c r="C910" s="36"/>
      <c r="D910" s="138"/>
      <c r="E910" s="139"/>
      <c r="F910" s="43" t="str">
        <f>VLOOKUP(C910,'[2]Acha Air Sales Price List'!$B$1:$D$65536,3,FALSE)</f>
        <v>first line keep open</v>
      </c>
      <c r="G910" s="21">
        <f>ROUND(IF(ISBLANK(C910),0,VLOOKUP(C910,'[2]Acha Air Sales Price List'!$B$1:$X$65536,12,FALSE)*$L$14),2)</f>
        <v>0</v>
      </c>
      <c r="H910" s="22">
        <f t="shared" si="20"/>
        <v>0</v>
      </c>
      <c r="I910" s="14"/>
    </row>
    <row r="911" spans="1:9" ht="12.4" hidden="1" customHeight="1">
      <c r="A911" s="13"/>
      <c r="B911" s="1"/>
      <c r="C911" s="36"/>
      <c r="D911" s="138"/>
      <c r="E911" s="139"/>
      <c r="F911" s="43" t="str">
        <f>VLOOKUP(C911,'[2]Acha Air Sales Price List'!$B$1:$D$65536,3,FALSE)</f>
        <v>first line keep open</v>
      </c>
      <c r="G911" s="21">
        <f>ROUND(IF(ISBLANK(C911),0,VLOOKUP(C911,'[2]Acha Air Sales Price List'!$B$1:$X$65536,12,FALSE)*$L$14),2)</f>
        <v>0</v>
      </c>
      <c r="H911" s="22">
        <f t="shared" si="20"/>
        <v>0</v>
      </c>
      <c r="I911" s="14"/>
    </row>
    <row r="912" spans="1:9" ht="12.4" hidden="1" customHeight="1">
      <c r="A912" s="13"/>
      <c r="B912" s="1"/>
      <c r="C912" s="36"/>
      <c r="D912" s="138"/>
      <c r="E912" s="139"/>
      <c r="F912" s="43" t="str">
        <f>VLOOKUP(C912,'[2]Acha Air Sales Price List'!$B$1:$D$65536,3,FALSE)</f>
        <v>first line keep open</v>
      </c>
      <c r="G912" s="21">
        <f>ROUND(IF(ISBLANK(C912),0,VLOOKUP(C912,'[2]Acha Air Sales Price List'!$B$1:$X$65536,12,FALSE)*$L$14),2)</f>
        <v>0</v>
      </c>
      <c r="H912" s="22">
        <f t="shared" si="20"/>
        <v>0</v>
      </c>
      <c r="I912" s="14"/>
    </row>
    <row r="913" spans="1:9" ht="12.4" hidden="1" customHeight="1">
      <c r="A913" s="13"/>
      <c r="B913" s="1"/>
      <c r="C913" s="36"/>
      <c r="D913" s="138"/>
      <c r="E913" s="139"/>
      <c r="F913" s="43" t="str">
        <f>VLOOKUP(C913,'[2]Acha Air Sales Price List'!$B$1:$D$65536,3,FALSE)</f>
        <v>first line keep open</v>
      </c>
      <c r="G913" s="21">
        <f>ROUND(IF(ISBLANK(C913),0,VLOOKUP(C913,'[2]Acha Air Sales Price List'!$B$1:$X$65536,12,FALSE)*$L$14),2)</f>
        <v>0</v>
      </c>
      <c r="H913" s="22">
        <f t="shared" si="20"/>
        <v>0</v>
      </c>
      <c r="I913" s="14"/>
    </row>
    <row r="914" spans="1:9" ht="12.4" hidden="1" customHeight="1">
      <c r="A914" s="13"/>
      <c r="B914" s="1"/>
      <c r="C914" s="36"/>
      <c r="D914" s="138"/>
      <c r="E914" s="139"/>
      <c r="F914" s="43" t="str">
        <f>VLOOKUP(C914,'[2]Acha Air Sales Price List'!$B$1:$D$65536,3,FALSE)</f>
        <v>first line keep open</v>
      </c>
      <c r="G914" s="21">
        <f>ROUND(IF(ISBLANK(C914),0,VLOOKUP(C914,'[2]Acha Air Sales Price List'!$B$1:$X$65536,12,FALSE)*$L$14),2)</f>
        <v>0</v>
      </c>
      <c r="H914" s="22">
        <f t="shared" si="20"/>
        <v>0</v>
      </c>
      <c r="I914" s="14"/>
    </row>
    <row r="915" spans="1:9" ht="12.4" hidden="1" customHeight="1">
      <c r="A915" s="13"/>
      <c r="B915" s="1"/>
      <c r="C915" s="36"/>
      <c r="D915" s="138"/>
      <c r="E915" s="139"/>
      <c r="F915" s="43" t="str">
        <f>VLOOKUP(C915,'[2]Acha Air Sales Price List'!$B$1:$D$65536,3,FALSE)</f>
        <v>first line keep open</v>
      </c>
      <c r="G915" s="21">
        <f>ROUND(IF(ISBLANK(C915),0,VLOOKUP(C915,'[2]Acha Air Sales Price List'!$B$1:$X$65536,12,FALSE)*$L$14),2)</f>
        <v>0</v>
      </c>
      <c r="H915" s="22">
        <f t="shared" si="20"/>
        <v>0</v>
      </c>
      <c r="I915" s="14"/>
    </row>
    <row r="916" spans="1:9" ht="12.4" hidden="1" customHeight="1">
      <c r="A916" s="13"/>
      <c r="B916" s="1"/>
      <c r="C916" s="36"/>
      <c r="D916" s="138"/>
      <c r="E916" s="139"/>
      <c r="F916" s="43" t="str">
        <f>VLOOKUP(C916,'[2]Acha Air Sales Price List'!$B$1:$D$65536,3,FALSE)</f>
        <v>first line keep open</v>
      </c>
      <c r="G916" s="21">
        <f>ROUND(IF(ISBLANK(C916),0,VLOOKUP(C916,'[2]Acha Air Sales Price List'!$B$1:$X$65536,12,FALSE)*$L$14),2)</f>
        <v>0</v>
      </c>
      <c r="H916" s="22">
        <f t="shared" si="20"/>
        <v>0</v>
      </c>
      <c r="I916" s="14"/>
    </row>
    <row r="917" spans="1:9" ht="12.4" hidden="1" customHeight="1">
      <c r="A917" s="13"/>
      <c r="B917" s="1"/>
      <c r="C917" s="36"/>
      <c r="D917" s="138"/>
      <c r="E917" s="139"/>
      <c r="F917" s="43" t="str">
        <f>VLOOKUP(C917,'[2]Acha Air Sales Price List'!$B$1:$D$65536,3,FALSE)</f>
        <v>first line keep open</v>
      </c>
      <c r="G917" s="21">
        <f>ROUND(IF(ISBLANK(C917),0,VLOOKUP(C917,'[2]Acha Air Sales Price List'!$B$1:$X$65536,12,FALSE)*$L$14),2)</f>
        <v>0</v>
      </c>
      <c r="H917" s="22">
        <f t="shared" si="20"/>
        <v>0</v>
      </c>
      <c r="I917" s="14"/>
    </row>
    <row r="918" spans="1:9" ht="12.4" hidden="1" customHeight="1">
      <c r="A918" s="13"/>
      <c r="B918" s="1"/>
      <c r="C918" s="36"/>
      <c r="D918" s="138"/>
      <c r="E918" s="139"/>
      <c r="F918" s="43" t="str">
        <f>VLOOKUP(C918,'[2]Acha Air Sales Price List'!$B$1:$D$65536,3,FALSE)</f>
        <v>first line keep open</v>
      </c>
      <c r="G918" s="21">
        <f>ROUND(IF(ISBLANK(C918),0,VLOOKUP(C918,'[2]Acha Air Sales Price List'!$B$1:$X$65536,12,FALSE)*$L$14),2)</f>
        <v>0</v>
      </c>
      <c r="H918" s="22">
        <f t="shared" si="20"/>
        <v>0</v>
      </c>
      <c r="I918" s="14"/>
    </row>
    <row r="919" spans="1:9" ht="12.4" hidden="1" customHeight="1">
      <c r="A919" s="13"/>
      <c r="B919" s="1"/>
      <c r="C919" s="36"/>
      <c r="D919" s="138"/>
      <c r="E919" s="139"/>
      <c r="F919" s="43" t="str">
        <f>VLOOKUP(C919,'[2]Acha Air Sales Price List'!$B$1:$D$65536,3,FALSE)</f>
        <v>first line keep open</v>
      </c>
      <c r="G919" s="21">
        <f>ROUND(IF(ISBLANK(C919),0,VLOOKUP(C919,'[2]Acha Air Sales Price List'!$B$1:$X$65536,12,FALSE)*$L$14),2)</f>
        <v>0</v>
      </c>
      <c r="H919" s="22">
        <f t="shared" si="20"/>
        <v>0</v>
      </c>
      <c r="I919" s="14"/>
    </row>
    <row r="920" spans="1:9" ht="12.4" hidden="1" customHeight="1">
      <c r="A920" s="13"/>
      <c r="B920" s="1"/>
      <c r="C920" s="36"/>
      <c r="D920" s="138"/>
      <c r="E920" s="139"/>
      <c r="F920" s="43" t="str">
        <f>VLOOKUP(C920,'[2]Acha Air Sales Price List'!$B$1:$D$65536,3,FALSE)</f>
        <v>first line keep open</v>
      </c>
      <c r="G920" s="21">
        <f>ROUND(IF(ISBLANK(C920),0,VLOOKUP(C920,'[2]Acha Air Sales Price List'!$B$1:$X$65536,12,FALSE)*$L$14),2)</f>
        <v>0</v>
      </c>
      <c r="H920" s="22">
        <f t="shared" si="20"/>
        <v>0</v>
      </c>
      <c r="I920" s="14"/>
    </row>
    <row r="921" spans="1:9" ht="12.4" hidden="1" customHeight="1">
      <c r="A921" s="13"/>
      <c r="B921" s="1"/>
      <c r="C921" s="36"/>
      <c r="D921" s="138"/>
      <c r="E921" s="139"/>
      <c r="F921" s="43" t="str">
        <f>VLOOKUP(C921,'[2]Acha Air Sales Price List'!$B$1:$D$65536,3,FALSE)</f>
        <v>first line keep open</v>
      </c>
      <c r="G921" s="21">
        <f>ROUND(IF(ISBLANK(C921),0,VLOOKUP(C921,'[2]Acha Air Sales Price List'!$B$1:$X$65536,12,FALSE)*$L$14),2)</f>
        <v>0</v>
      </c>
      <c r="H921" s="22">
        <f t="shared" si="20"/>
        <v>0</v>
      </c>
      <c r="I921" s="14"/>
    </row>
    <row r="922" spans="1:9" ht="12.4" hidden="1" customHeight="1">
      <c r="A922" s="13"/>
      <c r="B922" s="1"/>
      <c r="C922" s="36"/>
      <c r="D922" s="138"/>
      <c r="E922" s="139"/>
      <c r="F922" s="43" t="str">
        <f>VLOOKUP(C922,'[2]Acha Air Sales Price List'!$B$1:$D$65536,3,FALSE)</f>
        <v>first line keep open</v>
      </c>
      <c r="G922" s="21">
        <f>ROUND(IF(ISBLANK(C922),0,VLOOKUP(C922,'[2]Acha Air Sales Price List'!$B$1:$X$65536,12,FALSE)*$L$14),2)</f>
        <v>0</v>
      </c>
      <c r="H922" s="22">
        <f t="shared" si="20"/>
        <v>0</v>
      </c>
      <c r="I922" s="14"/>
    </row>
    <row r="923" spans="1:9" ht="12.4" hidden="1" customHeight="1">
      <c r="A923" s="13"/>
      <c r="B923" s="1"/>
      <c r="C923" s="36"/>
      <c r="D923" s="138"/>
      <c r="E923" s="139"/>
      <c r="F923" s="43" t="str">
        <f>VLOOKUP(C923,'[2]Acha Air Sales Price List'!$B$1:$D$65536,3,FALSE)</f>
        <v>first line keep open</v>
      </c>
      <c r="G923" s="21">
        <f>ROUND(IF(ISBLANK(C923),0,VLOOKUP(C923,'[2]Acha Air Sales Price List'!$B$1:$X$65536,12,FALSE)*$L$14),2)</f>
        <v>0</v>
      </c>
      <c r="H923" s="22">
        <f t="shared" si="20"/>
        <v>0</v>
      </c>
      <c r="I923" s="14"/>
    </row>
    <row r="924" spans="1:9" ht="12.4" hidden="1" customHeight="1">
      <c r="A924" s="13"/>
      <c r="B924" s="1"/>
      <c r="C924" s="36"/>
      <c r="D924" s="138"/>
      <c r="E924" s="139"/>
      <c r="F924" s="43" t="str">
        <f>VLOOKUP(C924,'[2]Acha Air Sales Price List'!$B$1:$D$65536,3,FALSE)</f>
        <v>first line keep open</v>
      </c>
      <c r="G924" s="21">
        <f>ROUND(IF(ISBLANK(C924),0,VLOOKUP(C924,'[2]Acha Air Sales Price List'!$B$1:$X$65536,12,FALSE)*$L$14),2)</f>
        <v>0</v>
      </c>
      <c r="H924" s="22">
        <f t="shared" si="20"/>
        <v>0</v>
      </c>
      <c r="I924" s="14"/>
    </row>
    <row r="925" spans="1:9" ht="12.4" hidden="1" customHeight="1">
      <c r="A925" s="13"/>
      <c r="B925" s="1"/>
      <c r="C925" s="36"/>
      <c r="D925" s="138"/>
      <c r="E925" s="139"/>
      <c r="F925" s="43" t="str">
        <f>VLOOKUP(C925,'[2]Acha Air Sales Price List'!$B$1:$D$65536,3,FALSE)</f>
        <v>first line keep open</v>
      </c>
      <c r="G925" s="21">
        <f>ROUND(IF(ISBLANK(C925),0,VLOOKUP(C925,'[2]Acha Air Sales Price List'!$B$1:$X$65536,12,FALSE)*$L$14),2)</f>
        <v>0</v>
      </c>
      <c r="H925" s="22">
        <f t="shared" si="20"/>
        <v>0</v>
      </c>
      <c r="I925" s="14"/>
    </row>
    <row r="926" spans="1:9" ht="12.4" hidden="1" customHeight="1">
      <c r="A926" s="13"/>
      <c r="B926" s="1"/>
      <c r="C926" s="36"/>
      <c r="D926" s="138"/>
      <c r="E926" s="139"/>
      <c r="F926" s="43" t="str">
        <f>VLOOKUP(C926,'[2]Acha Air Sales Price List'!$B$1:$D$65536,3,FALSE)</f>
        <v>first line keep open</v>
      </c>
      <c r="G926" s="21">
        <f>ROUND(IF(ISBLANK(C926),0,VLOOKUP(C926,'[2]Acha Air Sales Price List'!$B$1:$X$65536,12,FALSE)*$L$14),2)</f>
        <v>0</v>
      </c>
      <c r="H926" s="22">
        <f t="shared" si="20"/>
        <v>0</v>
      </c>
      <c r="I926" s="14"/>
    </row>
    <row r="927" spans="1:9" ht="12.4" hidden="1" customHeight="1">
      <c r="A927" s="13"/>
      <c r="B927" s="1"/>
      <c r="C927" s="36"/>
      <c r="D927" s="138"/>
      <c r="E927" s="139"/>
      <c r="F927" s="43" t="str">
        <f>VLOOKUP(C927,'[2]Acha Air Sales Price List'!$B$1:$D$65536,3,FALSE)</f>
        <v>first line keep open</v>
      </c>
      <c r="G927" s="21">
        <f>ROUND(IF(ISBLANK(C927),0,VLOOKUP(C927,'[2]Acha Air Sales Price List'!$B$1:$X$65536,12,FALSE)*$L$14),2)</f>
        <v>0</v>
      </c>
      <c r="H927" s="22">
        <f t="shared" si="20"/>
        <v>0</v>
      </c>
      <c r="I927" s="14"/>
    </row>
    <row r="928" spans="1:9" ht="12.4" hidden="1" customHeight="1">
      <c r="A928" s="13"/>
      <c r="B928" s="1"/>
      <c r="C928" s="36"/>
      <c r="D928" s="138"/>
      <c r="E928" s="139"/>
      <c r="F928" s="43" t="str">
        <f>VLOOKUP(C928,'[2]Acha Air Sales Price List'!$B$1:$D$65536,3,FALSE)</f>
        <v>first line keep open</v>
      </c>
      <c r="G928" s="21">
        <f>ROUND(IF(ISBLANK(C928),0,VLOOKUP(C928,'[2]Acha Air Sales Price List'!$B$1:$X$65536,12,FALSE)*$L$14),2)</f>
        <v>0</v>
      </c>
      <c r="H928" s="22">
        <f t="shared" si="20"/>
        <v>0</v>
      </c>
      <c r="I928" s="14"/>
    </row>
    <row r="929" spans="1:9" ht="12.4" hidden="1" customHeight="1">
      <c r="A929" s="13"/>
      <c r="B929" s="1"/>
      <c r="C929" s="36"/>
      <c r="D929" s="138"/>
      <c r="E929" s="139"/>
      <c r="F929" s="43" t="str">
        <f>VLOOKUP(C929,'[2]Acha Air Sales Price List'!$B$1:$D$65536,3,FALSE)</f>
        <v>first line keep open</v>
      </c>
      <c r="G929" s="21">
        <f>ROUND(IF(ISBLANK(C929),0,VLOOKUP(C929,'[2]Acha Air Sales Price List'!$B$1:$X$65536,12,FALSE)*$L$14),2)</f>
        <v>0</v>
      </c>
      <c r="H929" s="22">
        <f t="shared" si="20"/>
        <v>0</v>
      </c>
      <c r="I929" s="14"/>
    </row>
    <row r="930" spans="1:9" ht="12.4" hidden="1" customHeight="1">
      <c r="A930" s="13"/>
      <c r="B930" s="1"/>
      <c r="C930" s="36"/>
      <c r="D930" s="138"/>
      <c r="E930" s="139"/>
      <c r="F930" s="43" t="str">
        <f>VLOOKUP(C930,'[2]Acha Air Sales Price List'!$B$1:$D$65536,3,FALSE)</f>
        <v>first line keep open</v>
      </c>
      <c r="G930" s="21">
        <f>ROUND(IF(ISBLANK(C930),0,VLOOKUP(C930,'[2]Acha Air Sales Price List'!$B$1:$X$65536,12,FALSE)*$L$14),2)</f>
        <v>0</v>
      </c>
      <c r="H930" s="22">
        <f t="shared" si="20"/>
        <v>0</v>
      </c>
      <c r="I930" s="14"/>
    </row>
    <row r="931" spans="1:9" ht="12.4" hidden="1" customHeight="1">
      <c r="A931" s="13"/>
      <c r="B931" s="1"/>
      <c r="C931" s="36"/>
      <c r="D931" s="138"/>
      <c r="E931" s="139"/>
      <c r="F931" s="43" t="str">
        <f>VLOOKUP(C931,'[2]Acha Air Sales Price List'!$B$1:$D$65536,3,FALSE)</f>
        <v>first line keep open</v>
      </c>
      <c r="G931" s="21">
        <f>ROUND(IF(ISBLANK(C931),0,VLOOKUP(C931,'[2]Acha Air Sales Price List'!$B$1:$X$65536,12,FALSE)*$L$14),2)</f>
        <v>0</v>
      </c>
      <c r="H931" s="22">
        <f t="shared" si="20"/>
        <v>0</v>
      </c>
      <c r="I931" s="14"/>
    </row>
    <row r="932" spans="1:9" ht="12.4" hidden="1" customHeight="1">
      <c r="A932" s="13"/>
      <c r="B932" s="1"/>
      <c r="C932" s="36"/>
      <c r="D932" s="138"/>
      <c r="E932" s="139"/>
      <c r="F932" s="43" t="str">
        <f>VLOOKUP(C932,'[2]Acha Air Sales Price List'!$B$1:$D$65536,3,FALSE)</f>
        <v>first line keep open</v>
      </c>
      <c r="G932" s="21">
        <f>ROUND(IF(ISBLANK(C932),0,VLOOKUP(C932,'[2]Acha Air Sales Price List'!$B$1:$X$65536,12,FALSE)*$L$14),2)</f>
        <v>0</v>
      </c>
      <c r="H932" s="22">
        <f t="shared" si="20"/>
        <v>0</v>
      </c>
      <c r="I932" s="14"/>
    </row>
    <row r="933" spans="1:9" ht="12.4" hidden="1" customHeight="1">
      <c r="A933" s="13"/>
      <c r="B933" s="1"/>
      <c r="C933" s="36"/>
      <c r="D933" s="138"/>
      <c r="E933" s="139"/>
      <c r="F933" s="43" t="str">
        <f>VLOOKUP(C933,'[2]Acha Air Sales Price List'!$B$1:$D$65536,3,FALSE)</f>
        <v>first line keep open</v>
      </c>
      <c r="G933" s="21">
        <f>ROUND(IF(ISBLANK(C933),0,VLOOKUP(C933,'[2]Acha Air Sales Price List'!$B$1:$X$65536,12,FALSE)*$L$14),2)</f>
        <v>0</v>
      </c>
      <c r="H933" s="22">
        <f t="shared" si="20"/>
        <v>0</v>
      </c>
      <c r="I933" s="14"/>
    </row>
    <row r="934" spans="1:9" ht="12.4" hidden="1" customHeight="1">
      <c r="A934" s="13"/>
      <c r="B934" s="1"/>
      <c r="C934" s="36"/>
      <c r="D934" s="138"/>
      <c r="E934" s="139"/>
      <c r="F934" s="43" t="str">
        <f>VLOOKUP(C934,'[2]Acha Air Sales Price List'!$B$1:$D$65536,3,FALSE)</f>
        <v>first line keep open</v>
      </c>
      <c r="G934" s="21">
        <f>ROUND(IF(ISBLANK(C934),0,VLOOKUP(C934,'[2]Acha Air Sales Price List'!$B$1:$X$65536,12,FALSE)*$L$14),2)</f>
        <v>0</v>
      </c>
      <c r="H934" s="22">
        <f t="shared" si="20"/>
        <v>0</v>
      </c>
      <c r="I934" s="14"/>
    </row>
    <row r="935" spans="1:9" ht="12.4" hidden="1" customHeight="1">
      <c r="A935" s="13"/>
      <c r="B935" s="1"/>
      <c r="C935" s="36"/>
      <c r="D935" s="138"/>
      <c r="E935" s="139"/>
      <c r="F935" s="43" t="str">
        <f>VLOOKUP(C935,'[2]Acha Air Sales Price List'!$B$1:$D$65536,3,FALSE)</f>
        <v>first line keep open</v>
      </c>
      <c r="G935" s="21">
        <f>ROUND(IF(ISBLANK(C935),0,VLOOKUP(C935,'[2]Acha Air Sales Price List'!$B$1:$X$65536,12,FALSE)*$L$14),2)</f>
        <v>0</v>
      </c>
      <c r="H935" s="22">
        <f t="shared" si="20"/>
        <v>0</v>
      </c>
      <c r="I935" s="14"/>
    </row>
    <row r="936" spans="1:9" ht="12.4" hidden="1" customHeight="1">
      <c r="A936" s="13"/>
      <c r="B936" s="1"/>
      <c r="C936" s="37"/>
      <c r="D936" s="138"/>
      <c r="E936" s="139"/>
      <c r="F936" s="43" t="str">
        <f>VLOOKUP(C936,'[2]Acha Air Sales Price List'!$B$1:$D$65536,3,FALSE)</f>
        <v>first line keep open</v>
      </c>
      <c r="G936" s="21">
        <f>ROUND(IF(ISBLANK(C936),0,VLOOKUP(C936,'[2]Acha Air Sales Price List'!$B$1:$X$65536,12,FALSE)*$L$14),2)</f>
        <v>0</v>
      </c>
      <c r="H936" s="22">
        <f>ROUND(IF(ISNUMBER(B936), G936*B936, 0),5)</f>
        <v>0</v>
      </c>
      <c r="I936" s="14"/>
    </row>
    <row r="937" spans="1:9" ht="12" hidden="1" customHeight="1">
      <c r="A937" s="13"/>
      <c r="B937" s="1"/>
      <c r="C937" s="36"/>
      <c r="D937" s="138"/>
      <c r="E937" s="139"/>
      <c r="F937" s="43" t="str">
        <f>VLOOKUP(C937,'[2]Acha Air Sales Price List'!$B$1:$D$65536,3,FALSE)</f>
        <v>first line keep open</v>
      </c>
      <c r="G937" s="21">
        <f>ROUND(IF(ISBLANK(C937),0,VLOOKUP(C937,'[2]Acha Air Sales Price List'!$B$1:$X$65536,12,FALSE)*$L$14),2)</f>
        <v>0</v>
      </c>
      <c r="H937" s="22">
        <f t="shared" ref="H937:H1000" si="21">ROUND(IF(ISNUMBER(B937), G937*B937, 0),5)</f>
        <v>0</v>
      </c>
      <c r="I937" s="14"/>
    </row>
    <row r="938" spans="1:9" ht="12.4" hidden="1" customHeight="1">
      <c r="A938" s="13"/>
      <c r="B938" s="1"/>
      <c r="C938" s="36"/>
      <c r="D938" s="138"/>
      <c r="E938" s="139"/>
      <c r="F938" s="43" t="str">
        <f>VLOOKUP(C938,'[2]Acha Air Sales Price List'!$B$1:$D$65536,3,FALSE)</f>
        <v>first line keep open</v>
      </c>
      <c r="G938" s="21">
        <f>ROUND(IF(ISBLANK(C938),0,VLOOKUP(C938,'[2]Acha Air Sales Price List'!$B$1:$X$65536,12,FALSE)*$L$14),2)</f>
        <v>0</v>
      </c>
      <c r="H938" s="22">
        <f t="shared" si="21"/>
        <v>0</v>
      </c>
      <c r="I938" s="14"/>
    </row>
    <row r="939" spans="1:9" ht="12.4" hidden="1" customHeight="1">
      <c r="A939" s="13"/>
      <c r="B939" s="1"/>
      <c r="C939" s="36"/>
      <c r="D939" s="138"/>
      <c r="E939" s="139"/>
      <c r="F939" s="43" t="str">
        <f>VLOOKUP(C939,'[2]Acha Air Sales Price List'!$B$1:$D$65536,3,FALSE)</f>
        <v>first line keep open</v>
      </c>
      <c r="G939" s="21">
        <f>ROUND(IF(ISBLANK(C939),0,VLOOKUP(C939,'[2]Acha Air Sales Price List'!$B$1:$X$65536,12,FALSE)*$L$14),2)</f>
        <v>0</v>
      </c>
      <c r="H939" s="22">
        <f t="shared" si="21"/>
        <v>0</v>
      </c>
      <c r="I939" s="14"/>
    </row>
    <row r="940" spans="1:9" ht="12.4" hidden="1" customHeight="1">
      <c r="A940" s="13"/>
      <c r="B940" s="1"/>
      <c r="C940" s="36"/>
      <c r="D940" s="138"/>
      <c r="E940" s="139"/>
      <c r="F940" s="43" t="str">
        <f>VLOOKUP(C940,'[2]Acha Air Sales Price List'!$B$1:$D$65536,3,FALSE)</f>
        <v>first line keep open</v>
      </c>
      <c r="G940" s="21">
        <f>ROUND(IF(ISBLANK(C940),0,VLOOKUP(C940,'[2]Acha Air Sales Price List'!$B$1:$X$65536,12,FALSE)*$L$14),2)</f>
        <v>0</v>
      </c>
      <c r="H940" s="22">
        <f t="shared" si="21"/>
        <v>0</v>
      </c>
      <c r="I940" s="14"/>
    </row>
    <row r="941" spans="1:9" ht="12.4" hidden="1" customHeight="1">
      <c r="A941" s="13"/>
      <c r="B941" s="1"/>
      <c r="C941" s="36"/>
      <c r="D941" s="138"/>
      <c r="E941" s="139"/>
      <c r="F941" s="43" t="str">
        <f>VLOOKUP(C941,'[2]Acha Air Sales Price List'!$B$1:$D$65536,3,FALSE)</f>
        <v>first line keep open</v>
      </c>
      <c r="G941" s="21">
        <f>ROUND(IF(ISBLANK(C941),0,VLOOKUP(C941,'[2]Acha Air Sales Price List'!$B$1:$X$65536,12,FALSE)*$L$14),2)</f>
        <v>0</v>
      </c>
      <c r="H941" s="22">
        <f t="shared" si="21"/>
        <v>0</v>
      </c>
      <c r="I941" s="14"/>
    </row>
    <row r="942" spans="1:9" ht="12.4" hidden="1" customHeight="1">
      <c r="A942" s="13"/>
      <c r="B942" s="1"/>
      <c r="C942" s="36"/>
      <c r="D942" s="138"/>
      <c r="E942" s="139"/>
      <c r="F942" s="43" t="str">
        <f>VLOOKUP(C942,'[2]Acha Air Sales Price List'!$B$1:$D$65536,3,FALSE)</f>
        <v>first line keep open</v>
      </c>
      <c r="G942" s="21">
        <f>ROUND(IF(ISBLANK(C942),0,VLOOKUP(C942,'[2]Acha Air Sales Price List'!$B$1:$X$65536,12,FALSE)*$L$14),2)</f>
        <v>0</v>
      </c>
      <c r="H942" s="22">
        <f t="shared" si="21"/>
        <v>0</v>
      </c>
      <c r="I942" s="14"/>
    </row>
    <row r="943" spans="1:9" ht="12.4" hidden="1" customHeight="1">
      <c r="A943" s="13"/>
      <c r="B943" s="1"/>
      <c r="C943" s="36"/>
      <c r="D943" s="138"/>
      <c r="E943" s="139"/>
      <c r="F943" s="43" t="str">
        <f>VLOOKUP(C943,'[2]Acha Air Sales Price List'!$B$1:$D$65536,3,FALSE)</f>
        <v>first line keep open</v>
      </c>
      <c r="G943" s="21">
        <f>ROUND(IF(ISBLANK(C943),0,VLOOKUP(C943,'[2]Acha Air Sales Price List'!$B$1:$X$65536,12,FALSE)*$L$14),2)</f>
        <v>0</v>
      </c>
      <c r="H943" s="22">
        <f t="shared" si="21"/>
        <v>0</v>
      </c>
      <c r="I943" s="14"/>
    </row>
    <row r="944" spans="1:9" ht="12.4" hidden="1" customHeight="1">
      <c r="A944" s="13"/>
      <c r="B944" s="1"/>
      <c r="C944" s="36"/>
      <c r="D944" s="138"/>
      <c r="E944" s="139"/>
      <c r="F944" s="43" t="str">
        <f>VLOOKUP(C944,'[2]Acha Air Sales Price List'!$B$1:$D$65536,3,FALSE)</f>
        <v>first line keep open</v>
      </c>
      <c r="G944" s="21">
        <f>ROUND(IF(ISBLANK(C944),0,VLOOKUP(C944,'[2]Acha Air Sales Price List'!$B$1:$X$65536,12,FALSE)*$L$14),2)</f>
        <v>0</v>
      </c>
      <c r="H944" s="22">
        <f t="shared" si="21"/>
        <v>0</v>
      </c>
      <c r="I944" s="14"/>
    </row>
    <row r="945" spans="1:9" ht="12.4" hidden="1" customHeight="1">
      <c r="A945" s="13"/>
      <c r="B945" s="1"/>
      <c r="C945" s="36"/>
      <c r="D945" s="138"/>
      <c r="E945" s="139"/>
      <c r="F945" s="43" t="str">
        <f>VLOOKUP(C945,'[2]Acha Air Sales Price List'!$B$1:$D$65536,3,FALSE)</f>
        <v>first line keep open</v>
      </c>
      <c r="G945" s="21">
        <f>ROUND(IF(ISBLANK(C945),0,VLOOKUP(C945,'[2]Acha Air Sales Price List'!$B$1:$X$65536,12,FALSE)*$L$14),2)</f>
        <v>0</v>
      </c>
      <c r="H945" s="22">
        <f t="shared" si="21"/>
        <v>0</v>
      </c>
      <c r="I945" s="14"/>
    </row>
    <row r="946" spans="1:9" ht="12.4" hidden="1" customHeight="1">
      <c r="A946" s="13"/>
      <c r="B946" s="1"/>
      <c r="C946" s="36"/>
      <c r="D946" s="138"/>
      <c r="E946" s="139"/>
      <c r="F946" s="43" t="str">
        <f>VLOOKUP(C946,'[2]Acha Air Sales Price List'!$B$1:$D$65536,3,FALSE)</f>
        <v>first line keep open</v>
      </c>
      <c r="G946" s="21">
        <f>ROUND(IF(ISBLANK(C946),0,VLOOKUP(C946,'[2]Acha Air Sales Price List'!$B$1:$X$65536,12,FALSE)*$L$14),2)</f>
        <v>0</v>
      </c>
      <c r="H946" s="22">
        <f t="shared" si="21"/>
        <v>0</v>
      </c>
      <c r="I946" s="14"/>
    </row>
    <row r="947" spans="1:9" ht="12.4" hidden="1" customHeight="1">
      <c r="A947" s="13"/>
      <c r="B947" s="1"/>
      <c r="C947" s="36"/>
      <c r="D947" s="138"/>
      <c r="E947" s="139"/>
      <c r="F947" s="43" t="str">
        <f>VLOOKUP(C947,'[2]Acha Air Sales Price List'!$B$1:$D$65536,3,FALSE)</f>
        <v>first line keep open</v>
      </c>
      <c r="G947" s="21">
        <f>ROUND(IF(ISBLANK(C947),0,VLOOKUP(C947,'[2]Acha Air Sales Price List'!$B$1:$X$65536,12,FALSE)*$L$14),2)</f>
        <v>0</v>
      </c>
      <c r="H947" s="22">
        <f t="shared" si="21"/>
        <v>0</v>
      </c>
      <c r="I947" s="14"/>
    </row>
    <row r="948" spans="1:9" ht="12.4" hidden="1" customHeight="1">
      <c r="A948" s="13"/>
      <c r="B948" s="1"/>
      <c r="C948" s="36"/>
      <c r="D948" s="138"/>
      <c r="E948" s="139"/>
      <c r="F948" s="43" t="str">
        <f>VLOOKUP(C948,'[2]Acha Air Sales Price List'!$B$1:$D$65536,3,FALSE)</f>
        <v>first line keep open</v>
      </c>
      <c r="G948" s="21">
        <f>ROUND(IF(ISBLANK(C948),0,VLOOKUP(C948,'[2]Acha Air Sales Price List'!$B$1:$X$65536,12,FALSE)*$L$14),2)</f>
        <v>0</v>
      </c>
      <c r="H948" s="22">
        <f t="shared" si="21"/>
        <v>0</v>
      </c>
      <c r="I948" s="14"/>
    </row>
    <row r="949" spans="1:9" ht="12.4" hidden="1" customHeight="1">
      <c r="A949" s="13"/>
      <c r="B949" s="1"/>
      <c r="C949" s="36"/>
      <c r="D949" s="138"/>
      <c r="E949" s="139"/>
      <c r="F949" s="43" t="str">
        <f>VLOOKUP(C949,'[2]Acha Air Sales Price List'!$B$1:$D$65536,3,FALSE)</f>
        <v>first line keep open</v>
      </c>
      <c r="G949" s="21">
        <f>ROUND(IF(ISBLANK(C949),0,VLOOKUP(C949,'[2]Acha Air Sales Price List'!$B$1:$X$65536,12,FALSE)*$L$14),2)</f>
        <v>0</v>
      </c>
      <c r="H949" s="22">
        <f t="shared" si="21"/>
        <v>0</v>
      </c>
      <c r="I949" s="14"/>
    </row>
    <row r="950" spans="1:9" ht="12" hidden="1" customHeight="1">
      <c r="A950" s="13"/>
      <c r="B950" s="1"/>
      <c r="C950" s="36"/>
      <c r="D950" s="138"/>
      <c r="E950" s="139"/>
      <c r="F950" s="43" t="str">
        <f>VLOOKUP(C950,'[2]Acha Air Sales Price List'!$B$1:$D$65536,3,FALSE)</f>
        <v>first line keep open</v>
      </c>
      <c r="G950" s="21">
        <f>ROUND(IF(ISBLANK(C950),0,VLOOKUP(C950,'[2]Acha Air Sales Price List'!$B$1:$X$65536,12,FALSE)*$L$14),2)</f>
        <v>0</v>
      </c>
      <c r="H950" s="22">
        <f t="shared" si="21"/>
        <v>0</v>
      </c>
      <c r="I950" s="14"/>
    </row>
    <row r="951" spans="1:9" ht="12.4" hidden="1" customHeight="1">
      <c r="A951" s="13"/>
      <c r="B951" s="1"/>
      <c r="C951" s="36"/>
      <c r="D951" s="138"/>
      <c r="E951" s="139"/>
      <c r="F951" s="43" t="str">
        <f>VLOOKUP(C951,'[2]Acha Air Sales Price List'!$B$1:$D$65536,3,FALSE)</f>
        <v>first line keep open</v>
      </c>
      <c r="G951" s="21">
        <f>ROUND(IF(ISBLANK(C951),0,VLOOKUP(C951,'[2]Acha Air Sales Price List'!$B$1:$X$65536,12,FALSE)*$L$14),2)</f>
        <v>0</v>
      </c>
      <c r="H951" s="22">
        <f t="shared" si="21"/>
        <v>0</v>
      </c>
      <c r="I951" s="14"/>
    </row>
    <row r="952" spans="1:9" ht="12.4" hidden="1" customHeight="1">
      <c r="A952" s="13"/>
      <c r="B952" s="1"/>
      <c r="C952" s="36"/>
      <c r="D952" s="138"/>
      <c r="E952" s="139"/>
      <c r="F952" s="43" t="str">
        <f>VLOOKUP(C952,'[2]Acha Air Sales Price List'!$B$1:$D$65536,3,FALSE)</f>
        <v>first line keep open</v>
      </c>
      <c r="G952" s="21">
        <f>ROUND(IF(ISBLANK(C952),0,VLOOKUP(C952,'[2]Acha Air Sales Price List'!$B$1:$X$65536,12,FALSE)*$L$14),2)</f>
        <v>0</v>
      </c>
      <c r="H952" s="22">
        <f t="shared" si="21"/>
        <v>0</v>
      </c>
      <c r="I952" s="14"/>
    </row>
    <row r="953" spans="1:9" ht="12.4" hidden="1" customHeight="1">
      <c r="A953" s="13"/>
      <c r="B953" s="1"/>
      <c r="C953" s="36"/>
      <c r="D953" s="138"/>
      <c r="E953" s="139"/>
      <c r="F953" s="43" t="str">
        <f>VLOOKUP(C953,'[2]Acha Air Sales Price List'!$B$1:$D$65536,3,FALSE)</f>
        <v>first line keep open</v>
      </c>
      <c r="G953" s="21">
        <f>ROUND(IF(ISBLANK(C953),0,VLOOKUP(C953,'[2]Acha Air Sales Price List'!$B$1:$X$65536,12,FALSE)*$L$14),2)</f>
        <v>0</v>
      </c>
      <c r="H953" s="22">
        <f t="shared" si="21"/>
        <v>0</v>
      </c>
      <c r="I953" s="14"/>
    </row>
    <row r="954" spans="1:9" ht="12.4" hidden="1" customHeight="1">
      <c r="A954" s="13"/>
      <c r="B954" s="1"/>
      <c r="C954" s="36"/>
      <c r="D954" s="138"/>
      <c r="E954" s="139"/>
      <c r="F954" s="43" t="str">
        <f>VLOOKUP(C954,'[2]Acha Air Sales Price List'!$B$1:$D$65536,3,FALSE)</f>
        <v>first line keep open</v>
      </c>
      <c r="G954" s="21">
        <f>ROUND(IF(ISBLANK(C954),0,VLOOKUP(C954,'[2]Acha Air Sales Price List'!$B$1:$X$65536,12,FALSE)*$L$14),2)</f>
        <v>0</v>
      </c>
      <c r="H954" s="22">
        <f t="shared" si="21"/>
        <v>0</v>
      </c>
      <c r="I954" s="14"/>
    </row>
    <row r="955" spans="1:9" ht="12.4" hidden="1" customHeight="1">
      <c r="A955" s="13"/>
      <c r="B955" s="1"/>
      <c r="C955" s="36"/>
      <c r="D955" s="138"/>
      <c r="E955" s="139"/>
      <c r="F955" s="43" t="str">
        <f>VLOOKUP(C955,'[2]Acha Air Sales Price List'!$B$1:$D$65536,3,FALSE)</f>
        <v>first line keep open</v>
      </c>
      <c r="G955" s="21">
        <f>ROUND(IF(ISBLANK(C955),0,VLOOKUP(C955,'[2]Acha Air Sales Price List'!$B$1:$X$65536,12,FALSE)*$L$14),2)</f>
        <v>0</v>
      </c>
      <c r="H955" s="22">
        <f t="shared" si="21"/>
        <v>0</v>
      </c>
      <c r="I955" s="14"/>
    </row>
    <row r="956" spans="1:9" ht="12.4" hidden="1" customHeight="1">
      <c r="A956" s="13"/>
      <c r="B956" s="1"/>
      <c r="C956" s="36"/>
      <c r="D956" s="138"/>
      <c r="E956" s="139"/>
      <c r="F956" s="43" t="str">
        <f>VLOOKUP(C956,'[2]Acha Air Sales Price List'!$B$1:$D$65536,3,FALSE)</f>
        <v>first line keep open</v>
      </c>
      <c r="G956" s="21">
        <f>ROUND(IF(ISBLANK(C956),0,VLOOKUP(C956,'[2]Acha Air Sales Price List'!$B$1:$X$65536,12,FALSE)*$L$14),2)</f>
        <v>0</v>
      </c>
      <c r="H956" s="22">
        <f t="shared" si="21"/>
        <v>0</v>
      </c>
      <c r="I956" s="14"/>
    </row>
    <row r="957" spans="1:9" ht="12.4" hidden="1" customHeight="1">
      <c r="A957" s="13"/>
      <c r="B957" s="1"/>
      <c r="C957" s="36"/>
      <c r="D957" s="138"/>
      <c r="E957" s="139"/>
      <c r="F957" s="43" t="str">
        <f>VLOOKUP(C957,'[2]Acha Air Sales Price List'!$B$1:$D$65536,3,FALSE)</f>
        <v>first line keep open</v>
      </c>
      <c r="G957" s="21">
        <f>ROUND(IF(ISBLANK(C957),0,VLOOKUP(C957,'[2]Acha Air Sales Price List'!$B$1:$X$65536,12,FALSE)*$L$14),2)</f>
        <v>0</v>
      </c>
      <c r="H957" s="22">
        <f t="shared" si="21"/>
        <v>0</v>
      </c>
      <c r="I957" s="14"/>
    </row>
    <row r="958" spans="1:9" ht="12.4" hidden="1" customHeight="1">
      <c r="A958" s="13"/>
      <c r="B958" s="1"/>
      <c r="C958" s="36"/>
      <c r="D958" s="138"/>
      <c r="E958" s="139"/>
      <c r="F958" s="43" t="str">
        <f>VLOOKUP(C958,'[2]Acha Air Sales Price List'!$B$1:$D$65536,3,FALSE)</f>
        <v>first line keep open</v>
      </c>
      <c r="G958" s="21">
        <f>ROUND(IF(ISBLANK(C958),0,VLOOKUP(C958,'[2]Acha Air Sales Price List'!$B$1:$X$65536,12,FALSE)*$L$14),2)</f>
        <v>0</v>
      </c>
      <c r="H958" s="22">
        <f t="shared" si="21"/>
        <v>0</v>
      </c>
      <c r="I958" s="14"/>
    </row>
    <row r="959" spans="1:9" ht="12.4" hidden="1" customHeight="1">
      <c r="A959" s="13"/>
      <c r="B959" s="1"/>
      <c r="C959" s="36"/>
      <c r="D959" s="138"/>
      <c r="E959" s="139"/>
      <c r="F959" s="43" t="str">
        <f>VLOOKUP(C959,'[2]Acha Air Sales Price List'!$B$1:$D$65536,3,FALSE)</f>
        <v>first line keep open</v>
      </c>
      <c r="G959" s="21">
        <f>ROUND(IF(ISBLANK(C959),0,VLOOKUP(C959,'[2]Acha Air Sales Price List'!$B$1:$X$65536,12,FALSE)*$L$14),2)</f>
        <v>0</v>
      </c>
      <c r="H959" s="22">
        <f t="shared" si="21"/>
        <v>0</v>
      </c>
      <c r="I959" s="14"/>
    </row>
    <row r="960" spans="1:9" ht="12.4" hidden="1" customHeight="1">
      <c r="A960" s="13"/>
      <c r="B960" s="1"/>
      <c r="C960" s="36"/>
      <c r="D960" s="138"/>
      <c r="E960" s="139"/>
      <c r="F960" s="43" t="str">
        <f>VLOOKUP(C960,'[2]Acha Air Sales Price List'!$B$1:$D$65536,3,FALSE)</f>
        <v>first line keep open</v>
      </c>
      <c r="G960" s="21">
        <f>ROUND(IF(ISBLANK(C960),0,VLOOKUP(C960,'[2]Acha Air Sales Price List'!$B$1:$X$65536,12,FALSE)*$L$14),2)</f>
        <v>0</v>
      </c>
      <c r="H960" s="22">
        <f t="shared" si="21"/>
        <v>0</v>
      </c>
      <c r="I960" s="14"/>
    </row>
    <row r="961" spans="1:9" ht="12.4" hidden="1" customHeight="1">
      <c r="A961" s="13"/>
      <c r="B961" s="1"/>
      <c r="C961" s="36"/>
      <c r="D961" s="138"/>
      <c r="E961" s="139"/>
      <c r="F961" s="43" t="str">
        <f>VLOOKUP(C961,'[2]Acha Air Sales Price List'!$B$1:$D$65536,3,FALSE)</f>
        <v>first line keep open</v>
      </c>
      <c r="G961" s="21">
        <f>ROUND(IF(ISBLANK(C961),0,VLOOKUP(C961,'[2]Acha Air Sales Price List'!$B$1:$X$65536,12,FALSE)*$L$14),2)</f>
        <v>0</v>
      </c>
      <c r="H961" s="22">
        <f t="shared" si="21"/>
        <v>0</v>
      </c>
      <c r="I961" s="14"/>
    </row>
    <row r="962" spans="1:9" ht="12.4" hidden="1" customHeight="1">
      <c r="A962" s="13"/>
      <c r="B962" s="1"/>
      <c r="C962" s="36"/>
      <c r="D962" s="138"/>
      <c r="E962" s="139"/>
      <c r="F962" s="43" t="str">
        <f>VLOOKUP(C962,'[2]Acha Air Sales Price List'!$B$1:$D$65536,3,FALSE)</f>
        <v>first line keep open</v>
      </c>
      <c r="G962" s="21">
        <f>ROUND(IF(ISBLANK(C962),0,VLOOKUP(C962,'[2]Acha Air Sales Price List'!$B$1:$X$65536,12,FALSE)*$L$14),2)</f>
        <v>0</v>
      </c>
      <c r="H962" s="22">
        <f t="shared" si="21"/>
        <v>0</v>
      </c>
      <c r="I962" s="14"/>
    </row>
    <row r="963" spans="1:9" ht="12.4" hidden="1" customHeight="1">
      <c r="A963" s="13"/>
      <c r="B963" s="1"/>
      <c r="C963" s="36"/>
      <c r="D963" s="138"/>
      <c r="E963" s="139"/>
      <c r="F963" s="43" t="str">
        <f>VLOOKUP(C963,'[2]Acha Air Sales Price List'!$B$1:$D$65536,3,FALSE)</f>
        <v>first line keep open</v>
      </c>
      <c r="G963" s="21">
        <f>ROUND(IF(ISBLANK(C963),0,VLOOKUP(C963,'[2]Acha Air Sales Price List'!$B$1:$X$65536,12,FALSE)*$L$14),2)</f>
        <v>0</v>
      </c>
      <c r="H963" s="22">
        <f t="shared" si="21"/>
        <v>0</v>
      </c>
      <c r="I963" s="14"/>
    </row>
    <row r="964" spans="1:9" ht="12.4" hidden="1" customHeight="1">
      <c r="A964" s="13"/>
      <c r="B964" s="1"/>
      <c r="C964" s="36"/>
      <c r="D964" s="138"/>
      <c r="E964" s="139"/>
      <c r="F964" s="43" t="str">
        <f>VLOOKUP(C964,'[2]Acha Air Sales Price List'!$B$1:$D$65536,3,FALSE)</f>
        <v>first line keep open</v>
      </c>
      <c r="G964" s="21">
        <f>ROUND(IF(ISBLANK(C964),0,VLOOKUP(C964,'[2]Acha Air Sales Price List'!$B$1:$X$65536,12,FALSE)*$L$14),2)</f>
        <v>0</v>
      </c>
      <c r="H964" s="22">
        <f t="shared" si="21"/>
        <v>0</v>
      </c>
      <c r="I964" s="14"/>
    </row>
    <row r="965" spans="1:9" ht="12.4" hidden="1" customHeight="1">
      <c r="A965" s="13"/>
      <c r="B965" s="1"/>
      <c r="C965" s="36"/>
      <c r="D965" s="138"/>
      <c r="E965" s="139"/>
      <c r="F965" s="43" t="str">
        <f>VLOOKUP(C965,'[2]Acha Air Sales Price List'!$B$1:$D$65536,3,FALSE)</f>
        <v>first line keep open</v>
      </c>
      <c r="G965" s="21">
        <f>ROUND(IF(ISBLANK(C965),0,VLOOKUP(C965,'[2]Acha Air Sales Price List'!$B$1:$X$65536,12,FALSE)*$L$14),2)</f>
        <v>0</v>
      </c>
      <c r="H965" s="22">
        <f t="shared" si="21"/>
        <v>0</v>
      </c>
      <c r="I965" s="14"/>
    </row>
    <row r="966" spans="1:9" ht="12.4" hidden="1" customHeight="1">
      <c r="A966" s="13"/>
      <c r="B966" s="1"/>
      <c r="C966" s="36"/>
      <c r="D966" s="138"/>
      <c r="E966" s="139"/>
      <c r="F966" s="43" t="str">
        <f>VLOOKUP(C966,'[2]Acha Air Sales Price List'!$B$1:$D$65536,3,FALSE)</f>
        <v>first line keep open</v>
      </c>
      <c r="G966" s="21">
        <f>ROUND(IF(ISBLANK(C966),0,VLOOKUP(C966,'[2]Acha Air Sales Price List'!$B$1:$X$65536,12,FALSE)*$L$14),2)</f>
        <v>0</v>
      </c>
      <c r="H966" s="22">
        <f t="shared" si="21"/>
        <v>0</v>
      </c>
      <c r="I966" s="14"/>
    </row>
    <row r="967" spans="1:9" ht="12.4" hidden="1" customHeight="1">
      <c r="A967" s="13"/>
      <c r="B967" s="1"/>
      <c r="C967" s="36"/>
      <c r="D967" s="138"/>
      <c r="E967" s="139"/>
      <c r="F967" s="43" t="str">
        <f>VLOOKUP(C967,'[2]Acha Air Sales Price List'!$B$1:$D$65536,3,FALSE)</f>
        <v>first line keep open</v>
      </c>
      <c r="G967" s="21">
        <f>ROUND(IF(ISBLANK(C967),0,VLOOKUP(C967,'[2]Acha Air Sales Price List'!$B$1:$X$65536,12,FALSE)*$L$14),2)</f>
        <v>0</v>
      </c>
      <c r="H967" s="22">
        <f t="shared" si="21"/>
        <v>0</v>
      </c>
      <c r="I967" s="14"/>
    </row>
    <row r="968" spans="1:9" ht="12.4" hidden="1" customHeight="1">
      <c r="A968" s="13"/>
      <c r="B968" s="1"/>
      <c r="C968" s="36"/>
      <c r="D968" s="138"/>
      <c r="E968" s="139"/>
      <c r="F968" s="43" t="str">
        <f>VLOOKUP(C968,'[2]Acha Air Sales Price List'!$B$1:$D$65536,3,FALSE)</f>
        <v>first line keep open</v>
      </c>
      <c r="G968" s="21">
        <f>ROUND(IF(ISBLANK(C968),0,VLOOKUP(C968,'[2]Acha Air Sales Price List'!$B$1:$X$65536,12,FALSE)*$L$14),2)</f>
        <v>0</v>
      </c>
      <c r="H968" s="22">
        <f t="shared" si="21"/>
        <v>0</v>
      </c>
      <c r="I968" s="14"/>
    </row>
    <row r="969" spans="1:9" ht="12.4" hidden="1" customHeight="1">
      <c r="A969" s="13"/>
      <c r="B969" s="1"/>
      <c r="C969" s="36"/>
      <c r="D969" s="138"/>
      <c r="E969" s="139"/>
      <c r="F969" s="43" t="str">
        <f>VLOOKUP(C969,'[2]Acha Air Sales Price List'!$B$1:$D$65536,3,FALSE)</f>
        <v>first line keep open</v>
      </c>
      <c r="G969" s="21">
        <f>ROUND(IF(ISBLANK(C969),0,VLOOKUP(C969,'[2]Acha Air Sales Price List'!$B$1:$X$65536,12,FALSE)*$L$14),2)</f>
        <v>0</v>
      </c>
      <c r="H969" s="22">
        <f t="shared" si="21"/>
        <v>0</v>
      </c>
      <c r="I969" s="14"/>
    </row>
    <row r="970" spans="1:9" ht="12.4" hidden="1" customHeight="1">
      <c r="A970" s="13"/>
      <c r="B970" s="1"/>
      <c r="C970" s="36"/>
      <c r="D970" s="138"/>
      <c r="E970" s="139"/>
      <c r="F970" s="43" t="str">
        <f>VLOOKUP(C970,'[2]Acha Air Sales Price List'!$B$1:$D$65536,3,FALSE)</f>
        <v>first line keep open</v>
      </c>
      <c r="G970" s="21">
        <f>ROUND(IF(ISBLANK(C970),0,VLOOKUP(C970,'[2]Acha Air Sales Price List'!$B$1:$X$65536,12,FALSE)*$L$14),2)</f>
        <v>0</v>
      </c>
      <c r="H970" s="22">
        <f t="shared" si="21"/>
        <v>0</v>
      </c>
      <c r="I970" s="14"/>
    </row>
    <row r="971" spans="1:9" ht="12.4" hidden="1" customHeight="1">
      <c r="A971" s="13"/>
      <c r="B971" s="1"/>
      <c r="C971" s="36"/>
      <c r="D971" s="138"/>
      <c r="E971" s="139"/>
      <c r="F971" s="43" t="str">
        <f>VLOOKUP(C971,'[2]Acha Air Sales Price List'!$B$1:$D$65536,3,FALSE)</f>
        <v>first line keep open</v>
      </c>
      <c r="G971" s="21">
        <f>ROUND(IF(ISBLANK(C971),0,VLOOKUP(C971,'[2]Acha Air Sales Price List'!$B$1:$X$65536,12,FALSE)*$L$14),2)</f>
        <v>0</v>
      </c>
      <c r="H971" s="22">
        <f t="shared" si="21"/>
        <v>0</v>
      </c>
      <c r="I971" s="14"/>
    </row>
    <row r="972" spans="1:9" ht="12.4" hidden="1" customHeight="1">
      <c r="A972" s="13"/>
      <c r="B972" s="1"/>
      <c r="C972" s="36"/>
      <c r="D972" s="138"/>
      <c r="E972" s="139"/>
      <c r="F972" s="43" t="str">
        <f>VLOOKUP(C972,'[2]Acha Air Sales Price List'!$B$1:$D$65536,3,FALSE)</f>
        <v>first line keep open</v>
      </c>
      <c r="G972" s="21">
        <f>ROUND(IF(ISBLANK(C972),0,VLOOKUP(C972,'[2]Acha Air Sales Price List'!$B$1:$X$65536,12,FALSE)*$L$14),2)</f>
        <v>0</v>
      </c>
      <c r="H972" s="22">
        <f t="shared" si="21"/>
        <v>0</v>
      </c>
      <c r="I972" s="14"/>
    </row>
    <row r="973" spans="1:9" ht="12.4" hidden="1" customHeight="1">
      <c r="A973" s="13"/>
      <c r="B973" s="1"/>
      <c r="C973" s="37"/>
      <c r="D973" s="138"/>
      <c r="E973" s="139"/>
      <c r="F973" s="43" t="str">
        <f>VLOOKUP(C973,'[2]Acha Air Sales Price List'!$B$1:$D$65536,3,FALSE)</f>
        <v>first line keep open</v>
      </c>
      <c r="G973" s="21">
        <f>ROUND(IF(ISBLANK(C973),0,VLOOKUP(C973,'[2]Acha Air Sales Price List'!$B$1:$X$65536,12,FALSE)*$L$14),2)</f>
        <v>0</v>
      </c>
      <c r="H973" s="22">
        <f t="shared" si="21"/>
        <v>0</v>
      </c>
      <c r="I973" s="14"/>
    </row>
    <row r="974" spans="1:9" ht="12" hidden="1" customHeight="1">
      <c r="A974" s="13"/>
      <c r="B974" s="1"/>
      <c r="C974" s="36"/>
      <c r="D974" s="138"/>
      <c r="E974" s="139"/>
      <c r="F974" s="43" t="str">
        <f>VLOOKUP(C974,'[2]Acha Air Sales Price List'!$B$1:$D$65536,3,FALSE)</f>
        <v>first line keep open</v>
      </c>
      <c r="G974" s="21">
        <f>ROUND(IF(ISBLANK(C974),0,VLOOKUP(C974,'[2]Acha Air Sales Price List'!$B$1:$X$65536,12,FALSE)*$L$14),2)</f>
        <v>0</v>
      </c>
      <c r="H974" s="22">
        <f t="shared" si="21"/>
        <v>0</v>
      </c>
      <c r="I974" s="14"/>
    </row>
    <row r="975" spans="1:9" ht="12.4" hidden="1" customHeight="1">
      <c r="A975" s="13"/>
      <c r="B975" s="1"/>
      <c r="C975" s="36"/>
      <c r="D975" s="138"/>
      <c r="E975" s="139"/>
      <c r="F975" s="43" t="str">
        <f>VLOOKUP(C975,'[2]Acha Air Sales Price List'!$B$1:$D$65536,3,FALSE)</f>
        <v>first line keep open</v>
      </c>
      <c r="G975" s="21">
        <f>ROUND(IF(ISBLANK(C975),0,VLOOKUP(C975,'[2]Acha Air Sales Price List'!$B$1:$X$65536,12,FALSE)*$L$14),2)</f>
        <v>0</v>
      </c>
      <c r="H975" s="22">
        <f t="shared" si="21"/>
        <v>0</v>
      </c>
      <c r="I975" s="14"/>
    </row>
    <row r="976" spans="1:9" ht="12.4" hidden="1" customHeight="1">
      <c r="A976" s="13"/>
      <c r="B976" s="1"/>
      <c r="C976" s="36"/>
      <c r="D976" s="138"/>
      <c r="E976" s="139"/>
      <c r="F976" s="43" t="str">
        <f>VLOOKUP(C976,'[2]Acha Air Sales Price List'!$B$1:$D$65536,3,FALSE)</f>
        <v>first line keep open</v>
      </c>
      <c r="G976" s="21">
        <f>ROUND(IF(ISBLANK(C976),0,VLOOKUP(C976,'[2]Acha Air Sales Price List'!$B$1:$X$65536,12,FALSE)*$L$14),2)</f>
        <v>0</v>
      </c>
      <c r="H976" s="22">
        <f t="shared" si="21"/>
        <v>0</v>
      </c>
      <c r="I976" s="14"/>
    </row>
    <row r="977" spans="1:9" ht="12.4" hidden="1" customHeight="1">
      <c r="A977" s="13"/>
      <c r="B977" s="1"/>
      <c r="C977" s="36"/>
      <c r="D977" s="138"/>
      <c r="E977" s="139"/>
      <c r="F977" s="43" t="str">
        <f>VLOOKUP(C977,'[2]Acha Air Sales Price List'!$B$1:$D$65536,3,FALSE)</f>
        <v>first line keep open</v>
      </c>
      <c r="G977" s="21">
        <f>ROUND(IF(ISBLANK(C977),0,VLOOKUP(C977,'[2]Acha Air Sales Price List'!$B$1:$X$65536,12,FALSE)*$L$14),2)</f>
        <v>0</v>
      </c>
      <c r="H977" s="22">
        <f t="shared" si="21"/>
        <v>0</v>
      </c>
      <c r="I977" s="14"/>
    </row>
    <row r="978" spans="1:9" ht="12.4" hidden="1" customHeight="1">
      <c r="A978" s="13"/>
      <c r="B978" s="1"/>
      <c r="C978" s="36"/>
      <c r="D978" s="138"/>
      <c r="E978" s="139"/>
      <c r="F978" s="43" t="str">
        <f>VLOOKUP(C978,'[2]Acha Air Sales Price List'!$B$1:$D$65536,3,FALSE)</f>
        <v>first line keep open</v>
      </c>
      <c r="G978" s="21">
        <f>ROUND(IF(ISBLANK(C978),0,VLOOKUP(C978,'[2]Acha Air Sales Price List'!$B$1:$X$65536,12,FALSE)*$L$14),2)</f>
        <v>0</v>
      </c>
      <c r="H978" s="22">
        <f t="shared" si="21"/>
        <v>0</v>
      </c>
      <c r="I978" s="14"/>
    </row>
    <row r="979" spans="1:9" ht="12.4" hidden="1" customHeight="1">
      <c r="A979" s="13"/>
      <c r="B979" s="1"/>
      <c r="C979" s="36"/>
      <c r="D979" s="138"/>
      <c r="E979" s="139"/>
      <c r="F979" s="43" t="str">
        <f>VLOOKUP(C979,'[2]Acha Air Sales Price List'!$B$1:$D$65536,3,FALSE)</f>
        <v>first line keep open</v>
      </c>
      <c r="G979" s="21">
        <f>ROUND(IF(ISBLANK(C979),0,VLOOKUP(C979,'[2]Acha Air Sales Price List'!$B$1:$X$65536,12,FALSE)*$L$14),2)</f>
        <v>0</v>
      </c>
      <c r="H979" s="22">
        <f t="shared" si="21"/>
        <v>0</v>
      </c>
      <c r="I979" s="14"/>
    </row>
    <row r="980" spans="1:9" ht="12.4" hidden="1" customHeight="1">
      <c r="A980" s="13"/>
      <c r="B980" s="1"/>
      <c r="C980" s="36"/>
      <c r="D980" s="138"/>
      <c r="E980" s="139"/>
      <c r="F980" s="43" t="str">
        <f>VLOOKUP(C980,'[2]Acha Air Sales Price List'!$B$1:$D$65536,3,FALSE)</f>
        <v>first line keep open</v>
      </c>
      <c r="G980" s="21">
        <f>ROUND(IF(ISBLANK(C980),0,VLOOKUP(C980,'[2]Acha Air Sales Price List'!$B$1:$X$65536,12,FALSE)*$L$14),2)</f>
        <v>0</v>
      </c>
      <c r="H980" s="22">
        <f t="shared" si="21"/>
        <v>0</v>
      </c>
      <c r="I980" s="14"/>
    </row>
    <row r="981" spans="1:9" ht="12.4" hidden="1" customHeight="1">
      <c r="A981" s="13"/>
      <c r="B981" s="1"/>
      <c r="C981" s="36"/>
      <c r="D981" s="138"/>
      <c r="E981" s="139"/>
      <c r="F981" s="43" t="str">
        <f>VLOOKUP(C981,'[2]Acha Air Sales Price List'!$B$1:$D$65536,3,FALSE)</f>
        <v>first line keep open</v>
      </c>
      <c r="G981" s="21">
        <f>ROUND(IF(ISBLANK(C981),0,VLOOKUP(C981,'[2]Acha Air Sales Price List'!$B$1:$X$65536,12,FALSE)*$L$14),2)</f>
        <v>0</v>
      </c>
      <c r="H981" s="22">
        <f t="shared" si="21"/>
        <v>0</v>
      </c>
      <c r="I981" s="14"/>
    </row>
    <row r="982" spans="1:9" ht="12.4" hidden="1" customHeight="1">
      <c r="A982" s="13"/>
      <c r="B982" s="1"/>
      <c r="C982" s="36"/>
      <c r="D982" s="138"/>
      <c r="E982" s="139"/>
      <c r="F982" s="43" t="str">
        <f>VLOOKUP(C982,'[2]Acha Air Sales Price List'!$B$1:$D$65536,3,FALSE)</f>
        <v>first line keep open</v>
      </c>
      <c r="G982" s="21">
        <f>ROUND(IF(ISBLANK(C982),0,VLOOKUP(C982,'[2]Acha Air Sales Price List'!$B$1:$X$65536,12,FALSE)*$L$14),2)</f>
        <v>0</v>
      </c>
      <c r="H982" s="22">
        <f t="shared" si="21"/>
        <v>0</v>
      </c>
      <c r="I982" s="14"/>
    </row>
    <row r="983" spans="1:9" ht="12.4" hidden="1" customHeight="1">
      <c r="A983" s="13"/>
      <c r="B983" s="1"/>
      <c r="C983" s="36"/>
      <c r="D983" s="138"/>
      <c r="E983" s="139"/>
      <c r="F983" s="43" t="str">
        <f>VLOOKUP(C983,'[2]Acha Air Sales Price List'!$B$1:$D$65536,3,FALSE)</f>
        <v>first line keep open</v>
      </c>
      <c r="G983" s="21">
        <f>ROUND(IF(ISBLANK(C983),0,VLOOKUP(C983,'[2]Acha Air Sales Price List'!$B$1:$X$65536,12,FALSE)*$L$14),2)</f>
        <v>0</v>
      </c>
      <c r="H983" s="22">
        <f t="shared" si="21"/>
        <v>0</v>
      </c>
      <c r="I983" s="14"/>
    </row>
    <row r="984" spans="1:9" ht="12.4" hidden="1" customHeight="1">
      <c r="A984" s="13"/>
      <c r="B984" s="1"/>
      <c r="C984" s="36"/>
      <c r="D984" s="138"/>
      <c r="E984" s="139"/>
      <c r="F984" s="43" t="str">
        <f>VLOOKUP(C984,'[2]Acha Air Sales Price List'!$B$1:$D$65536,3,FALSE)</f>
        <v>first line keep open</v>
      </c>
      <c r="G984" s="21">
        <f>ROUND(IF(ISBLANK(C984),0,VLOOKUP(C984,'[2]Acha Air Sales Price List'!$B$1:$X$65536,12,FALSE)*$L$14),2)</f>
        <v>0</v>
      </c>
      <c r="H984" s="22">
        <f t="shared" si="21"/>
        <v>0</v>
      </c>
      <c r="I984" s="14"/>
    </row>
    <row r="985" spans="1:9" ht="12.4" hidden="1" customHeight="1">
      <c r="A985" s="13"/>
      <c r="B985" s="1"/>
      <c r="C985" s="36"/>
      <c r="D985" s="138"/>
      <c r="E985" s="139"/>
      <c r="F985" s="43" t="str">
        <f>VLOOKUP(C985,'[2]Acha Air Sales Price List'!$B$1:$D$65536,3,FALSE)</f>
        <v>first line keep open</v>
      </c>
      <c r="G985" s="21">
        <f>ROUND(IF(ISBLANK(C985),0,VLOOKUP(C985,'[2]Acha Air Sales Price List'!$B$1:$X$65536,12,FALSE)*$L$14),2)</f>
        <v>0</v>
      </c>
      <c r="H985" s="22">
        <f t="shared" si="21"/>
        <v>0</v>
      </c>
      <c r="I985" s="14"/>
    </row>
    <row r="986" spans="1:9" ht="12.4" hidden="1" customHeight="1">
      <c r="A986" s="13"/>
      <c r="B986" s="1"/>
      <c r="C986" s="36"/>
      <c r="D986" s="138"/>
      <c r="E986" s="139"/>
      <c r="F986" s="43" t="str">
        <f>VLOOKUP(C986,'[2]Acha Air Sales Price List'!$B$1:$D$65536,3,FALSE)</f>
        <v>first line keep open</v>
      </c>
      <c r="G986" s="21">
        <f>ROUND(IF(ISBLANK(C986),0,VLOOKUP(C986,'[2]Acha Air Sales Price List'!$B$1:$X$65536,12,FALSE)*$L$14),2)</f>
        <v>0</v>
      </c>
      <c r="H986" s="22">
        <f t="shared" si="21"/>
        <v>0</v>
      </c>
      <c r="I986" s="14"/>
    </row>
    <row r="987" spans="1:9" ht="12.4" hidden="1" customHeight="1">
      <c r="A987" s="13"/>
      <c r="B987" s="1"/>
      <c r="C987" s="36"/>
      <c r="D987" s="138"/>
      <c r="E987" s="139"/>
      <c r="F987" s="43" t="str">
        <f>VLOOKUP(C987,'[2]Acha Air Sales Price List'!$B$1:$D$65536,3,FALSE)</f>
        <v>first line keep open</v>
      </c>
      <c r="G987" s="21">
        <f>ROUND(IF(ISBLANK(C987),0,VLOOKUP(C987,'[2]Acha Air Sales Price List'!$B$1:$X$65536,12,FALSE)*$L$14),2)</f>
        <v>0</v>
      </c>
      <c r="H987" s="22">
        <f t="shared" si="21"/>
        <v>0</v>
      </c>
      <c r="I987" s="14"/>
    </row>
    <row r="988" spans="1:9" ht="12.4" hidden="1" customHeight="1">
      <c r="A988" s="13"/>
      <c r="B988" s="1"/>
      <c r="C988" s="36"/>
      <c r="D988" s="138"/>
      <c r="E988" s="139"/>
      <c r="F988" s="43" t="str">
        <f>VLOOKUP(C988,'[2]Acha Air Sales Price List'!$B$1:$D$65536,3,FALSE)</f>
        <v>first line keep open</v>
      </c>
      <c r="G988" s="21">
        <f>ROUND(IF(ISBLANK(C988),0,VLOOKUP(C988,'[2]Acha Air Sales Price List'!$B$1:$X$65536,12,FALSE)*$L$14),2)</f>
        <v>0</v>
      </c>
      <c r="H988" s="22">
        <f t="shared" si="21"/>
        <v>0</v>
      </c>
      <c r="I988" s="14"/>
    </row>
    <row r="989" spans="1:9" ht="12.4" hidden="1" customHeight="1">
      <c r="A989" s="13"/>
      <c r="B989" s="1"/>
      <c r="C989" s="36"/>
      <c r="D989" s="138"/>
      <c r="E989" s="139"/>
      <c r="F989" s="43" t="str">
        <f>VLOOKUP(C989,'[2]Acha Air Sales Price List'!$B$1:$D$65536,3,FALSE)</f>
        <v>first line keep open</v>
      </c>
      <c r="G989" s="21">
        <f>ROUND(IF(ISBLANK(C989),0,VLOOKUP(C989,'[2]Acha Air Sales Price List'!$B$1:$X$65536,12,FALSE)*$L$14),2)</f>
        <v>0</v>
      </c>
      <c r="H989" s="22">
        <f t="shared" si="21"/>
        <v>0</v>
      </c>
      <c r="I989" s="14"/>
    </row>
    <row r="990" spans="1:9" ht="12.4" hidden="1" customHeight="1">
      <c r="A990" s="13"/>
      <c r="B990" s="1"/>
      <c r="C990" s="36"/>
      <c r="D990" s="138"/>
      <c r="E990" s="139"/>
      <c r="F990" s="43" t="str">
        <f>VLOOKUP(C990,'[2]Acha Air Sales Price List'!$B$1:$D$65536,3,FALSE)</f>
        <v>first line keep open</v>
      </c>
      <c r="G990" s="21">
        <f>ROUND(IF(ISBLANK(C990),0,VLOOKUP(C990,'[2]Acha Air Sales Price List'!$B$1:$X$65536,12,FALSE)*$L$14),2)</f>
        <v>0</v>
      </c>
      <c r="H990" s="22">
        <f t="shared" si="21"/>
        <v>0</v>
      </c>
      <c r="I990" s="14"/>
    </row>
    <row r="991" spans="1:9" ht="12.4" hidden="1" customHeight="1">
      <c r="A991" s="13"/>
      <c r="B991" s="1"/>
      <c r="C991" s="36"/>
      <c r="D991" s="138"/>
      <c r="E991" s="139"/>
      <c r="F991" s="43" t="str">
        <f>VLOOKUP(C991,'[2]Acha Air Sales Price List'!$B$1:$D$65536,3,FALSE)</f>
        <v>first line keep open</v>
      </c>
      <c r="G991" s="21">
        <f>ROUND(IF(ISBLANK(C991),0,VLOOKUP(C991,'[2]Acha Air Sales Price List'!$B$1:$X$65536,12,FALSE)*$L$14),2)</f>
        <v>0</v>
      </c>
      <c r="H991" s="22">
        <f t="shared" si="21"/>
        <v>0</v>
      </c>
      <c r="I991" s="14"/>
    </row>
    <row r="992" spans="1:9" ht="12.4" hidden="1" customHeight="1">
      <c r="A992" s="13"/>
      <c r="B992" s="1"/>
      <c r="C992" s="36"/>
      <c r="D992" s="138"/>
      <c r="E992" s="139"/>
      <c r="F992" s="43" t="str">
        <f>VLOOKUP(C992,'[2]Acha Air Sales Price List'!$B$1:$D$65536,3,FALSE)</f>
        <v>first line keep open</v>
      </c>
      <c r="G992" s="21">
        <f>ROUND(IF(ISBLANK(C992),0,VLOOKUP(C992,'[2]Acha Air Sales Price List'!$B$1:$X$65536,12,FALSE)*$L$14),2)</f>
        <v>0</v>
      </c>
      <c r="H992" s="22">
        <f t="shared" si="21"/>
        <v>0</v>
      </c>
      <c r="I992" s="14"/>
    </row>
    <row r="993" spans="1:9" ht="12.4" hidden="1" customHeight="1">
      <c r="A993" s="13"/>
      <c r="B993" s="1"/>
      <c r="C993" s="36"/>
      <c r="D993" s="138"/>
      <c r="E993" s="139"/>
      <c r="F993" s="43" t="str">
        <f>VLOOKUP(C993,'[2]Acha Air Sales Price List'!$B$1:$D$65536,3,FALSE)</f>
        <v>first line keep open</v>
      </c>
      <c r="G993" s="21">
        <f>ROUND(IF(ISBLANK(C993),0,VLOOKUP(C993,'[2]Acha Air Sales Price List'!$B$1:$X$65536,12,FALSE)*$L$14),2)</f>
        <v>0</v>
      </c>
      <c r="H993" s="22">
        <f t="shared" si="21"/>
        <v>0</v>
      </c>
      <c r="I993" s="14"/>
    </row>
    <row r="994" spans="1:9" ht="12.4" hidden="1" customHeight="1">
      <c r="A994" s="13"/>
      <c r="B994" s="1"/>
      <c r="C994" s="36"/>
      <c r="D994" s="138"/>
      <c r="E994" s="139"/>
      <c r="F994" s="43" t="str">
        <f>VLOOKUP(C994,'[2]Acha Air Sales Price List'!$B$1:$D$65536,3,FALSE)</f>
        <v>first line keep open</v>
      </c>
      <c r="G994" s="21">
        <f>ROUND(IF(ISBLANK(C994),0,VLOOKUP(C994,'[2]Acha Air Sales Price List'!$B$1:$X$65536,12,FALSE)*$L$14),2)</f>
        <v>0</v>
      </c>
      <c r="H994" s="22">
        <f t="shared" si="21"/>
        <v>0</v>
      </c>
      <c r="I994" s="14"/>
    </row>
    <row r="995" spans="1:9" ht="12.4" hidden="1" customHeight="1">
      <c r="A995" s="13"/>
      <c r="B995" s="1"/>
      <c r="C995" s="36"/>
      <c r="D995" s="138"/>
      <c r="E995" s="139"/>
      <c r="F995" s="43" t="str">
        <f>VLOOKUP(C995,'[2]Acha Air Sales Price List'!$B$1:$D$65536,3,FALSE)</f>
        <v>first line keep open</v>
      </c>
      <c r="G995" s="21">
        <f>ROUND(IF(ISBLANK(C995),0,VLOOKUP(C995,'[2]Acha Air Sales Price List'!$B$1:$X$65536,12,FALSE)*$L$14),2)</f>
        <v>0</v>
      </c>
      <c r="H995" s="22">
        <f t="shared" si="21"/>
        <v>0</v>
      </c>
      <c r="I995" s="14"/>
    </row>
    <row r="996" spans="1:9" ht="12.4" hidden="1" customHeight="1">
      <c r="A996" s="13"/>
      <c r="B996" s="1"/>
      <c r="C996" s="36"/>
      <c r="D996" s="138"/>
      <c r="E996" s="139"/>
      <c r="F996" s="43" t="str">
        <f>VLOOKUP(C996,'[2]Acha Air Sales Price List'!$B$1:$D$65536,3,FALSE)</f>
        <v>first line keep open</v>
      </c>
      <c r="G996" s="21">
        <f>ROUND(IF(ISBLANK(C996),0,VLOOKUP(C996,'[2]Acha Air Sales Price List'!$B$1:$X$65536,12,FALSE)*$L$14),2)</f>
        <v>0</v>
      </c>
      <c r="H996" s="22">
        <f t="shared" si="21"/>
        <v>0</v>
      </c>
      <c r="I996" s="14"/>
    </row>
    <row r="997" spans="1:9" ht="12.4" hidden="1" customHeight="1">
      <c r="A997" s="13"/>
      <c r="B997" s="1"/>
      <c r="C997" s="36"/>
      <c r="D997" s="138"/>
      <c r="E997" s="139"/>
      <c r="F997" s="43" t="str">
        <f>VLOOKUP(C997,'[2]Acha Air Sales Price List'!$B$1:$D$65536,3,FALSE)</f>
        <v>first line keep open</v>
      </c>
      <c r="G997" s="21">
        <f>ROUND(IF(ISBLANK(C997),0,VLOOKUP(C997,'[2]Acha Air Sales Price List'!$B$1:$X$65536,12,FALSE)*$L$14),2)</f>
        <v>0</v>
      </c>
      <c r="H997" s="22">
        <f t="shared" si="21"/>
        <v>0</v>
      </c>
      <c r="I997" s="14"/>
    </row>
    <row r="998" spans="1:9" ht="12.4" hidden="1" customHeight="1">
      <c r="A998" s="13"/>
      <c r="B998" s="1"/>
      <c r="C998" s="36"/>
      <c r="D998" s="138"/>
      <c r="E998" s="139"/>
      <c r="F998" s="43" t="str">
        <f>VLOOKUP(C998,'[2]Acha Air Sales Price List'!$B$1:$D$65536,3,FALSE)</f>
        <v>first line keep open</v>
      </c>
      <c r="G998" s="21">
        <f>ROUND(IF(ISBLANK(C998),0,VLOOKUP(C998,'[2]Acha Air Sales Price List'!$B$1:$X$65536,12,FALSE)*$L$14),2)</f>
        <v>0</v>
      </c>
      <c r="H998" s="22">
        <f t="shared" si="21"/>
        <v>0</v>
      </c>
      <c r="I998" s="14"/>
    </row>
    <row r="999" spans="1:9" ht="12.4" hidden="1" customHeight="1">
      <c r="A999" s="13"/>
      <c r="B999" s="1"/>
      <c r="C999" s="36"/>
      <c r="D999" s="138"/>
      <c r="E999" s="139"/>
      <c r="F999" s="43" t="str">
        <f>VLOOKUP(C999,'[2]Acha Air Sales Price List'!$B$1:$D$65536,3,FALSE)</f>
        <v>first line keep open</v>
      </c>
      <c r="G999" s="21">
        <f>ROUND(IF(ISBLANK(C999),0,VLOOKUP(C999,'[2]Acha Air Sales Price List'!$B$1:$X$65536,12,FALSE)*$L$14),2)</f>
        <v>0</v>
      </c>
      <c r="H999" s="22">
        <f t="shared" si="21"/>
        <v>0</v>
      </c>
      <c r="I999" s="14"/>
    </row>
    <row r="1000" spans="1:9" ht="12.4" hidden="1" customHeight="1">
      <c r="A1000" s="13"/>
      <c r="B1000" s="1"/>
      <c r="C1000" s="102"/>
      <c r="D1000" s="138"/>
      <c r="E1000" s="139"/>
      <c r="F1000" s="43"/>
      <c r="G1000" s="21">
        <f>ROUND(IF(ISBLANK(C1000),0,VLOOKUP(C1000,'[2]Acha Air Sales Price List'!$B$1:$X$65536,12,FALSE)*$L$14),2)</f>
        <v>0</v>
      </c>
      <c r="H1000" s="22">
        <f t="shared" si="21"/>
        <v>0</v>
      </c>
      <c r="I1000" s="14"/>
    </row>
    <row r="1001" spans="1:9" ht="12.4" customHeight="1">
      <c r="A1001" s="13"/>
      <c r="B1001" s="1"/>
      <c r="C1001" s="37"/>
      <c r="D1001" s="168"/>
      <c r="E1001" s="169"/>
      <c r="F1001" s="43" t="s">
        <v>146</v>
      </c>
      <c r="G1001" s="21"/>
      <c r="H1001" s="22">
        <v>-2.2000000000000002</v>
      </c>
      <c r="I1001" s="14"/>
    </row>
    <row r="1002" spans="1:9" ht="12.4" customHeight="1">
      <c r="A1002" s="13"/>
      <c r="B1002" s="1"/>
      <c r="C1002" s="134"/>
      <c r="D1002" s="129"/>
      <c r="E1002" s="130"/>
      <c r="F1002" s="43" t="s">
        <v>154</v>
      </c>
      <c r="G1002" s="21"/>
      <c r="H1002" s="22">
        <f>-4178.64</f>
        <v>-4178.6400000000003</v>
      </c>
      <c r="I1002" s="14"/>
    </row>
    <row r="1003" spans="1:9" ht="12.4" customHeight="1" thickBot="1">
      <c r="A1003" s="13"/>
      <c r="B1003" s="23"/>
      <c r="C1003" s="24"/>
      <c r="D1003" s="149"/>
      <c r="E1003" s="150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14389.945000000014</v>
      </c>
      <c r="I1005" s="14"/>
    </row>
    <row r="1006" spans="1:9" ht="16.5" thickBot="1">
      <c r="A1006" s="13"/>
      <c r="B1006" s="30"/>
      <c r="C1006" s="3"/>
      <c r="D1006" s="3"/>
      <c r="E1006" s="3"/>
      <c r="F1006" s="3"/>
      <c r="G1006" s="33" t="s">
        <v>23</v>
      </c>
      <c r="H1006" s="34">
        <v>400</v>
      </c>
      <c r="I1006" s="14"/>
    </row>
    <row r="1007" spans="1:9" ht="10.5" customHeight="1">
      <c r="A1007" s="18"/>
      <c r="B1007" s="19"/>
      <c r="C1007" s="19"/>
      <c r="D1007" s="19"/>
      <c r="E1007" s="19"/>
      <c r="F1007" s="19"/>
      <c r="G1007" s="19"/>
      <c r="H1007" s="19"/>
      <c r="I1007" s="20"/>
    </row>
    <row r="1009" spans="6:8">
      <c r="F1009" s="131" t="s">
        <v>147</v>
      </c>
      <c r="G1009" s="132">
        <v>35.987487500000043</v>
      </c>
    </row>
    <row r="1010" spans="6:8">
      <c r="F1010" s="131" t="s">
        <v>148</v>
      </c>
      <c r="G1010">
        <v>35.79</v>
      </c>
    </row>
    <row r="1011" spans="6:8">
      <c r="F1011" s="131" t="s">
        <v>149</v>
      </c>
      <c r="G1011" s="132">
        <f>G1012</f>
        <v>402.20718077675377</v>
      </c>
      <c r="H1011" s="45"/>
    </row>
    <row r="1012" spans="6:8">
      <c r="F1012" s="131" t="s">
        <v>150</v>
      </c>
      <c r="G1012" s="132">
        <f>G1014/G1010</f>
        <v>402.20718077675377</v>
      </c>
    </row>
    <row r="1013" spans="6:8">
      <c r="F1013" s="131" t="s">
        <v>151</v>
      </c>
      <c r="G1013" s="132">
        <f>G1014</f>
        <v>14394.995000000017</v>
      </c>
    </row>
    <row r="1014" spans="6:8">
      <c r="F1014" s="131" t="s">
        <v>152</v>
      </c>
      <c r="G1014" s="132">
        <f>H1006*G1009</f>
        <v>14394.995000000017</v>
      </c>
    </row>
    <row r="1019" spans="6:8">
      <c r="G1019" s="45"/>
    </row>
  </sheetData>
  <mergeCells count="997">
    <mergeCell ref="D999:E999"/>
    <mergeCell ref="D1000:E1000"/>
    <mergeCell ref="D1001:E1001"/>
    <mergeCell ref="D1003:E1003"/>
    <mergeCell ref="D993:E993"/>
    <mergeCell ref="D994:E994"/>
    <mergeCell ref="D995:E995"/>
    <mergeCell ref="D996:E996"/>
    <mergeCell ref="D997:E997"/>
    <mergeCell ref="D998:E998"/>
    <mergeCell ref="D987:E987"/>
    <mergeCell ref="D988:E988"/>
    <mergeCell ref="D989:E989"/>
    <mergeCell ref="D990:E990"/>
    <mergeCell ref="D991:E991"/>
    <mergeCell ref="D992:E992"/>
    <mergeCell ref="D981:E981"/>
    <mergeCell ref="D982:E982"/>
    <mergeCell ref="D983:E983"/>
    <mergeCell ref="D984:E984"/>
    <mergeCell ref="D985:E985"/>
    <mergeCell ref="D986:E986"/>
    <mergeCell ref="D975:E975"/>
    <mergeCell ref="D976:E976"/>
    <mergeCell ref="D977:E977"/>
    <mergeCell ref="D978:E978"/>
    <mergeCell ref="D979:E979"/>
    <mergeCell ref="D980:E980"/>
    <mergeCell ref="D969:E969"/>
    <mergeCell ref="D970:E970"/>
    <mergeCell ref="D971:E971"/>
    <mergeCell ref="D972:E972"/>
    <mergeCell ref="D973:E973"/>
    <mergeCell ref="D974:E974"/>
    <mergeCell ref="D963:E963"/>
    <mergeCell ref="D964:E964"/>
    <mergeCell ref="D965:E965"/>
    <mergeCell ref="D966:E966"/>
    <mergeCell ref="D967:E967"/>
    <mergeCell ref="D968:E968"/>
    <mergeCell ref="D957:E957"/>
    <mergeCell ref="D958:E958"/>
    <mergeCell ref="D959:E959"/>
    <mergeCell ref="D960:E960"/>
    <mergeCell ref="D961:E961"/>
    <mergeCell ref="D962:E962"/>
    <mergeCell ref="D951:E951"/>
    <mergeCell ref="D952:E952"/>
    <mergeCell ref="D953:E953"/>
    <mergeCell ref="D954:E954"/>
    <mergeCell ref="D955:E955"/>
    <mergeCell ref="D956:E956"/>
    <mergeCell ref="D945:E945"/>
    <mergeCell ref="D946:E946"/>
    <mergeCell ref="D947:E947"/>
    <mergeCell ref="D948:E948"/>
    <mergeCell ref="D949:E949"/>
    <mergeCell ref="D950:E950"/>
    <mergeCell ref="D939:E939"/>
    <mergeCell ref="D940:E940"/>
    <mergeCell ref="D941:E941"/>
    <mergeCell ref="D942:E942"/>
    <mergeCell ref="D943:E943"/>
    <mergeCell ref="D944:E944"/>
    <mergeCell ref="D933:E933"/>
    <mergeCell ref="D934:E934"/>
    <mergeCell ref="D935:E935"/>
    <mergeCell ref="D936:E936"/>
    <mergeCell ref="D937:E937"/>
    <mergeCell ref="D938:E938"/>
    <mergeCell ref="D927:E927"/>
    <mergeCell ref="D928:E928"/>
    <mergeCell ref="D929:E929"/>
    <mergeCell ref="D930:E930"/>
    <mergeCell ref="D931:E931"/>
    <mergeCell ref="D932:E932"/>
    <mergeCell ref="D921:E921"/>
    <mergeCell ref="D922:E922"/>
    <mergeCell ref="D923:E923"/>
    <mergeCell ref="D924:E924"/>
    <mergeCell ref="D925:E925"/>
    <mergeCell ref="D926:E926"/>
    <mergeCell ref="D915:E915"/>
    <mergeCell ref="D916:E916"/>
    <mergeCell ref="D917:E917"/>
    <mergeCell ref="D918:E918"/>
    <mergeCell ref="D919:E919"/>
    <mergeCell ref="D920:E920"/>
    <mergeCell ref="D909:E909"/>
    <mergeCell ref="D910:E910"/>
    <mergeCell ref="D911:E911"/>
    <mergeCell ref="D912:E912"/>
    <mergeCell ref="D913:E913"/>
    <mergeCell ref="D914:E914"/>
    <mergeCell ref="D903:E903"/>
    <mergeCell ref="D904:E904"/>
    <mergeCell ref="D905:E905"/>
    <mergeCell ref="D906:E906"/>
    <mergeCell ref="D907:E907"/>
    <mergeCell ref="D908:E908"/>
    <mergeCell ref="D897:E897"/>
    <mergeCell ref="D898:E898"/>
    <mergeCell ref="D899:E899"/>
    <mergeCell ref="D900:E900"/>
    <mergeCell ref="D901:E901"/>
    <mergeCell ref="D902:E902"/>
    <mergeCell ref="D891:E891"/>
    <mergeCell ref="D892:E892"/>
    <mergeCell ref="D893:E893"/>
    <mergeCell ref="D894:E894"/>
    <mergeCell ref="D895:E895"/>
    <mergeCell ref="D896:E896"/>
    <mergeCell ref="D885:E885"/>
    <mergeCell ref="D886:E886"/>
    <mergeCell ref="D887:E887"/>
    <mergeCell ref="D888:E888"/>
    <mergeCell ref="D889:E889"/>
    <mergeCell ref="D890:E890"/>
    <mergeCell ref="D879:E879"/>
    <mergeCell ref="D880:E880"/>
    <mergeCell ref="D881:E881"/>
    <mergeCell ref="D882:E882"/>
    <mergeCell ref="D883:E883"/>
    <mergeCell ref="D884:E884"/>
    <mergeCell ref="D873:E873"/>
    <mergeCell ref="D874:E874"/>
    <mergeCell ref="D875:E875"/>
    <mergeCell ref="D876:E876"/>
    <mergeCell ref="D877:E877"/>
    <mergeCell ref="D878:E878"/>
    <mergeCell ref="D867:E867"/>
    <mergeCell ref="D868:E868"/>
    <mergeCell ref="D869:E869"/>
    <mergeCell ref="D870:E870"/>
    <mergeCell ref="D871:E871"/>
    <mergeCell ref="D872:E872"/>
    <mergeCell ref="D861:E861"/>
    <mergeCell ref="D862:E862"/>
    <mergeCell ref="D863:E863"/>
    <mergeCell ref="D864:E864"/>
    <mergeCell ref="D865:E865"/>
    <mergeCell ref="D866:E866"/>
    <mergeCell ref="D855:E855"/>
    <mergeCell ref="D856:E856"/>
    <mergeCell ref="D857:E857"/>
    <mergeCell ref="D858:E858"/>
    <mergeCell ref="D859:E859"/>
    <mergeCell ref="D860:E860"/>
    <mergeCell ref="D849:E849"/>
    <mergeCell ref="D850:E850"/>
    <mergeCell ref="D851:E851"/>
    <mergeCell ref="D852:E852"/>
    <mergeCell ref="D853:E853"/>
    <mergeCell ref="D854:E854"/>
    <mergeCell ref="D843:E843"/>
    <mergeCell ref="D844:E844"/>
    <mergeCell ref="D845:E845"/>
    <mergeCell ref="D846:E846"/>
    <mergeCell ref="D847:E847"/>
    <mergeCell ref="D848:E848"/>
    <mergeCell ref="D837:E837"/>
    <mergeCell ref="D838:E838"/>
    <mergeCell ref="D839:E839"/>
    <mergeCell ref="D840:E840"/>
    <mergeCell ref="D841:E841"/>
    <mergeCell ref="D842:E842"/>
    <mergeCell ref="D831:E831"/>
    <mergeCell ref="D832:E832"/>
    <mergeCell ref="D833:E833"/>
    <mergeCell ref="D834:E834"/>
    <mergeCell ref="D835:E835"/>
    <mergeCell ref="D836:E836"/>
    <mergeCell ref="D825:E825"/>
    <mergeCell ref="D826:E826"/>
    <mergeCell ref="D827:E827"/>
    <mergeCell ref="D828:E828"/>
    <mergeCell ref="D829:E829"/>
    <mergeCell ref="D830:E830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795:E795"/>
    <mergeCell ref="D796:E796"/>
    <mergeCell ref="D797:E797"/>
    <mergeCell ref="D798:E798"/>
    <mergeCell ref="D799:E799"/>
    <mergeCell ref="D800:E800"/>
    <mergeCell ref="D789:E789"/>
    <mergeCell ref="D790:E790"/>
    <mergeCell ref="D791:E791"/>
    <mergeCell ref="D792:E792"/>
    <mergeCell ref="D793:E793"/>
    <mergeCell ref="D794:E794"/>
    <mergeCell ref="D783:E783"/>
    <mergeCell ref="D784:E784"/>
    <mergeCell ref="D785:E785"/>
    <mergeCell ref="D786:E786"/>
    <mergeCell ref="D787:E787"/>
    <mergeCell ref="D788:E788"/>
    <mergeCell ref="D777:E777"/>
    <mergeCell ref="D778:E778"/>
    <mergeCell ref="D779:E779"/>
    <mergeCell ref="D780:E780"/>
    <mergeCell ref="D781:E781"/>
    <mergeCell ref="D782:E782"/>
    <mergeCell ref="D771:E771"/>
    <mergeCell ref="D772:E772"/>
    <mergeCell ref="D773:E773"/>
    <mergeCell ref="D774:E774"/>
    <mergeCell ref="D775:E775"/>
    <mergeCell ref="D776:E776"/>
    <mergeCell ref="D765:E765"/>
    <mergeCell ref="D766:E766"/>
    <mergeCell ref="D767:E767"/>
    <mergeCell ref="D768:E768"/>
    <mergeCell ref="D769:E769"/>
    <mergeCell ref="D770:E770"/>
    <mergeCell ref="D759:E759"/>
    <mergeCell ref="D760:E760"/>
    <mergeCell ref="D761:E761"/>
    <mergeCell ref="D762:E762"/>
    <mergeCell ref="D763:E763"/>
    <mergeCell ref="D764:E764"/>
    <mergeCell ref="D753:E753"/>
    <mergeCell ref="D754:E754"/>
    <mergeCell ref="D755:E755"/>
    <mergeCell ref="D756:E756"/>
    <mergeCell ref="D757:E757"/>
    <mergeCell ref="D758:E758"/>
    <mergeCell ref="D747:E747"/>
    <mergeCell ref="D748:E748"/>
    <mergeCell ref="D749:E749"/>
    <mergeCell ref="D750:E750"/>
    <mergeCell ref="D751:E751"/>
    <mergeCell ref="D752:E752"/>
    <mergeCell ref="D741:E741"/>
    <mergeCell ref="D742:E742"/>
    <mergeCell ref="D743:E743"/>
    <mergeCell ref="D744:E744"/>
    <mergeCell ref="D745:E745"/>
    <mergeCell ref="D746:E746"/>
    <mergeCell ref="D735:E735"/>
    <mergeCell ref="D736:E736"/>
    <mergeCell ref="D737:E737"/>
    <mergeCell ref="D738:E738"/>
    <mergeCell ref="D739:E739"/>
    <mergeCell ref="D740:E740"/>
    <mergeCell ref="D729:E729"/>
    <mergeCell ref="D730:E730"/>
    <mergeCell ref="D731:E731"/>
    <mergeCell ref="D732:E732"/>
    <mergeCell ref="D733:E733"/>
    <mergeCell ref="D734:E734"/>
    <mergeCell ref="D723:E723"/>
    <mergeCell ref="D724:E724"/>
    <mergeCell ref="D725:E725"/>
    <mergeCell ref="D726:E726"/>
    <mergeCell ref="D727:E727"/>
    <mergeCell ref="D728:E728"/>
    <mergeCell ref="D717:E717"/>
    <mergeCell ref="D718:E718"/>
    <mergeCell ref="D719:E719"/>
    <mergeCell ref="D720:E720"/>
    <mergeCell ref="D721:E721"/>
    <mergeCell ref="D722:E722"/>
    <mergeCell ref="D711:E711"/>
    <mergeCell ref="D712:E712"/>
    <mergeCell ref="D713:E713"/>
    <mergeCell ref="D714:E714"/>
    <mergeCell ref="D715:E715"/>
    <mergeCell ref="D716:E716"/>
    <mergeCell ref="D705:E705"/>
    <mergeCell ref="D706:E706"/>
    <mergeCell ref="D707:E707"/>
    <mergeCell ref="D708:E708"/>
    <mergeCell ref="D709:E709"/>
    <mergeCell ref="D710:E710"/>
    <mergeCell ref="D699:E699"/>
    <mergeCell ref="D700:E700"/>
    <mergeCell ref="D701:E701"/>
    <mergeCell ref="D702:E702"/>
    <mergeCell ref="D703:E703"/>
    <mergeCell ref="D704:E704"/>
    <mergeCell ref="D693:E693"/>
    <mergeCell ref="D694:E694"/>
    <mergeCell ref="D695:E695"/>
    <mergeCell ref="D696:E696"/>
    <mergeCell ref="D697:E697"/>
    <mergeCell ref="D698:E698"/>
    <mergeCell ref="D687:E687"/>
    <mergeCell ref="D688:E688"/>
    <mergeCell ref="D689:E689"/>
    <mergeCell ref="D690:E690"/>
    <mergeCell ref="D691:E691"/>
    <mergeCell ref="D692:E692"/>
    <mergeCell ref="D681:E681"/>
    <mergeCell ref="D682:E682"/>
    <mergeCell ref="D683:E683"/>
    <mergeCell ref="D684:E684"/>
    <mergeCell ref="D685:E685"/>
    <mergeCell ref="D686:E686"/>
    <mergeCell ref="D675:E675"/>
    <mergeCell ref="D676:E676"/>
    <mergeCell ref="D677:E677"/>
    <mergeCell ref="D678:E678"/>
    <mergeCell ref="D679:E679"/>
    <mergeCell ref="D680:E680"/>
    <mergeCell ref="D669:E669"/>
    <mergeCell ref="D670:E670"/>
    <mergeCell ref="D671:E671"/>
    <mergeCell ref="D672:E672"/>
    <mergeCell ref="D673:E673"/>
    <mergeCell ref="D674:E674"/>
    <mergeCell ref="D663:E663"/>
    <mergeCell ref="D664:E664"/>
    <mergeCell ref="D665:E665"/>
    <mergeCell ref="D666:E666"/>
    <mergeCell ref="D667:E667"/>
    <mergeCell ref="D668:E668"/>
    <mergeCell ref="D657:E657"/>
    <mergeCell ref="D658:E658"/>
    <mergeCell ref="D659:E659"/>
    <mergeCell ref="D660:E660"/>
    <mergeCell ref="D661:E661"/>
    <mergeCell ref="D662:E662"/>
    <mergeCell ref="D651:E651"/>
    <mergeCell ref="D652:E652"/>
    <mergeCell ref="D653:E653"/>
    <mergeCell ref="D654:E654"/>
    <mergeCell ref="D655:E655"/>
    <mergeCell ref="D656:E656"/>
    <mergeCell ref="D645:E645"/>
    <mergeCell ref="D646:E646"/>
    <mergeCell ref="D647:E647"/>
    <mergeCell ref="D648:E648"/>
    <mergeCell ref="D649:E649"/>
    <mergeCell ref="D650:E650"/>
    <mergeCell ref="D639:E639"/>
    <mergeCell ref="D640:E640"/>
    <mergeCell ref="D641:E641"/>
    <mergeCell ref="D642:E642"/>
    <mergeCell ref="D643:E643"/>
    <mergeCell ref="D644:E644"/>
    <mergeCell ref="D633:E633"/>
    <mergeCell ref="D634:E634"/>
    <mergeCell ref="D635:E635"/>
    <mergeCell ref="D636:E636"/>
    <mergeCell ref="D637:E637"/>
    <mergeCell ref="D638:E638"/>
    <mergeCell ref="D627:E627"/>
    <mergeCell ref="D628:E628"/>
    <mergeCell ref="D629:E629"/>
    <mergeCell ref="D630:E630"/>
    <mergeCell ref="D631:E631"/>
    <mergeCell ref="D632:E632"/>
    <mergeCell ref="D621:E621"/>
    <mergeCell ref="D622:E622"/>
    <mergeCell ref="D623:E623"/>
    <mergeCell ref="D624:E624"/>
    <mergeCell ref="D625:E625"/>
    <mergeCell ref="D626:E626"/>
    <mergeCell ref="D615:E615"/>
    <mergeCell ref="D616:E616"/>
    <mergeCell ref="D617:E617"/>
    <mergeCell ref="D618:E618"/>
    <mergeCell ref="D619:E619"/>
    <mergeCell ref="D620:E620"/>
    <mergeCell ref="D609:E609"/>
    <mergeCell ref="D610:E610"/>
    <mergeCell ref="D611:E611"/>
    <mergeCell ref="D612:E612"/>
    <mergeCell ref="D613:E613"/>
    <mergeCell ref="D614:E614"/>
    <mergeCell ref="D603:E603"/>
    <mergeCell ref="D604:E604"/>
    <mergeCell ref="D605:E605"/>
    <mergeCell ref="D606:E606"/>
    <mergeCell ref="D607:E607"/>
    <mergeCell ref="D608:E608"/>
    <mergeCell ref="D597:E597"/>
    <mergeCell ref="D598:E598"/>
    <mergeCell ref="D599:E599"/>
    <mergeCell ref="D600:E600"/>
    <mergeCell ref="D601:E601"/>
    <mergeCell ref="D602:E602"/>
    <mergeCell ref="D591:E591"/>
    <mergeCell ref="D592:E592"/>
    <mergeCell ref="D593:E593"/>
    <mergeCell ref="D594:E594"/>
    <mergeCell ref="D595:E595"/>
    <mergeCell ref="D596:E596"/>
    <mergeCell ref="D585:E585"/>
    <mergeCell ref="D586:E586"/>
    <mergeCell ref="D587:E587"/>
    <mergeCell ref="D588:E588"/>
    <mergeCell ref="D589:E589"/>
    <mergeCell ref="D590:E590"/>
    <mergeCell ref="D579:E579"/>
    <mergeCell ref="D580:E580"/>
    <mergeCell ref="D581:E581"/>
    <mergeCell ref="D582:E582"/>
    <mergeCell ref="D583:E583"/>
    <mergeCell ref="D584:E584"/>
    <mergeCell ref="D573:E573"/>
    <mergeCell ref="D574:E574"/>
    <mergeCell ref="D575:E575"/>
    <mergeCell ref="D576:E576"/>
    <mergeCell ref="D577:E577"/>
    <mergeCell ref="D578:E578"/>
    <mergeCell ref="D567:E567"/>
    <mergeCell ref="D568:E568"/>
    <mergeCell ref="D569:E569"/>
    <mergeCell ref="D570:E570"/>
    <mergeCell ref="D571:E571"/>
    <mergeCell ref="D572:E572"/>
    <mergeCell ref="D561:E561"/>
    <mergeCell ref="D562:E562"/>
    <mergeCell ref="D563:E563"/>
    <mergeCell ref="D564:E564"/>
    <mergeCell ref="D565:E565"/>
    <mergeCell ref="D566:E566"/>
    <mergeCell ref="D555:E555"/>
    <mergeCell ref="D556:E556"/>
    <mergeCell ref="D557:E557"/>
    <mergeCell ref="D558:E558"/>
    <mergeCell ref="D559:E559"/>
    <mergeCell ref="D560:E560"/>
    <mergeCell ref="D549:E549"/>
    <mergeCell ref="D550:E550"/>
    <mergeCell ref="D551:E551"/>
    <mergeCell ref="D552:E552"/>
    <mergeCell ref="D553:E553"/>
    <mergeCell ref="D554:E554"/>
    <mergeCell ref="D543:E543"/>
    <mergeCell ref="D544:E544"/>
    <mergeCell ref="D545:E545"/>
    <mergeCell ref="D546:E546"/>
    <mergeCell ref="D547:E547"/>
    <mergeCell ref="D548:E548"/>
    <mergeCell ref="D537:E537"/>
    <mergeCell ref="D538:E538"/>
    <mergeCell ref="D539:E539"/>
    <mergeCell ref="D540:E540"/>
    <mergeCell ref="D541:E541"/>
    <mergeCell ref="D542:E542"/>
    <mergeCell ref="D531:E531"/>
    <mergeCell ref="D532:E532"/>
    <mergeCell ref="D533:E533"/>
    <mergeCell ref="D534:E534"/>
    <mergeCell ref="D535:E535"/>
    <mergeCell ref="D536:E536"/>
    <mergeCell ref="D525:E525"/>
    <mergeCell ref="D526:E526"/>
    <mergeCell ref="D527:E527"/>
    <mergeCell ref="D528:E528"/>
    <mergeCell ref="D529:E529"/>
    <mergeCell ref="D530:E530"/>
    <mergeCell ref="D519:E519"/>
    <mergeCell ref="D520:E520"/>
    <mergeCell ref="D521:E521"/>
    <mergeCell ref="D522:E522"/>
    <mergeCell ref="D523:E523"/>
    <mergeCell ref="D524:E524"/>
    <mergeCell ref="D513:E513"/>
    <mergeCell ref="D514:E514"/>
    <mergeCell ref="D515:E515"/>
    <mergeCell ref="D516:E516"/>
    <mergeCell ref="D517:E517"/>
    <mergeCell ref="D518:E518"/>
    <mergeCell ref="D507:E507"/>
    <mergeCell ref="D508:E508"/>
    <mergeCell ref="D509:E509"/>
    <mergeCell ref="D510:E510"/>
    <mergeCell ref="D511:E511"/>
    <mergeCell ref="D512:E512"/>
    <mergeCell ref="D501:E501"/>
    <mergeCell ref="D502:E502"/>
    <mergeCell ref="D503:E503"/>
    <mergeCell ref="D504:E504"/>
    <mergeCell ref="D505:E505"/>
    <mergeCell ref="D506:E506"/>
    <mergeCell ref="D495:E495"/>
    <mergeCell ref="D496:E496"/>
    <mergeCell ref="D497:E497"/>
    <mergeCell ref="D498:E498"/>
    <mergeCell ref="D499:E499"/>
    <mergeCell ref="D500:E500"/>
    <mergeCell ref="D489:E489"/>
    <mergeCell ref="D490:E490"/>
    <mergeCell ref="D491:E491"/>
    <mergeCell ref="D492:E492"/>
    <mergeCell ref="D493:E493"/>
    <mergeCell ref="D494:E494"/>
    <mergeCell ref="D483:E483"/>
    <mergeCell ref="D484:E484"/>
    <mergeCell ref="D485:E485"/>
    <mergeCell ref="D486:E486"/>
    <mergeCell ref="D487:E487"/>
    <mergeCell ref="D488:E488"/>
    <mergeCell ref="D477:E477"/>
    <mergeCell ref="D478:E478"/>
    <mergeCell ref="D479:E479"/>
    <mergeCell ref="D480:E480"/>
    <mergeCell ref="D481:E481"/>
    <mergeCell ref="D482:E482"/>
    <mergeCell ref="D471:E471"/>
    <mergeCell ref="D472:E472"/>
    <mergeCell ref="D473:E473"/>
    <mergeCell ref="D474:E474"/>
    <mergeCell ref="D475:E475"/>
    <mergeCell ref="D476:E476"/>
    <mergeCell ref="D465:E465"/>
    <mergeCell ref="D466:E466"/>
    <mergeCell ref="D467:E467"/>
    <mergeCell ref="D468:E468"/>
    <mergeCell ref="D469:E469"/>
    <mergeCell ref="D470:E470"/>
    <mergeCell ref="D459:E459"/>
    <mergeCell ref="D460:E460"/>
    <mergeCell ref="D461:E461"/>
    <mergeCell ref="D462:E462"/>
    <mergeCell ref="D463:E463"/>
    <mergeCell ref="D464:E464"/>
    <mergeCell ref="D453:E453"/>
    <mergeCell ref="D454:E454"/>
    <mergeCell ref="D455:E455"/>
    <mergeCell ref="D456:E456"/>
    <mergeCell ref="D457:E457"/>
    <mergeCell ref="D458:E458"/>
    <mergeCell ref="D447:E447"/>
    <mergeCell ref="D448:E448"/>
    <mergeCell ref="D449:E449"/>
    <mergeCell ref="D450:E450"/>
    <mergeCell ref="D451:E451"/>
    <mergeCell ref="D452:E452"/>
    <mergeCell ref="D441:E441"/>
    <mergeCell ref="D442:E442"/>
    <mergeCell ref="D443:E443"/>
    <mergeCell ref="D444:E444"/>
    <mergeCell ref="D445:E445"/>
    <mergeCell ref="D446:E446"/>
    <mergeCell ref="D435:E435"/>
    <mergeCell ref="D436:E436"/>
    <mergeCell ref="D437:E437"/>
    <mergeCell ref="D438:E438"/>
    <mergeCell ref="D439:E439"/>
    <mergeCell ref="D440:E440"/>
    <mergeCell ref="D429:E429"/>
    <mergeCell ref="D430:E430"/>
    <mergeCell ref="D431:E431"/>
    <mergeCell ref="D432:E432"/>
    <mergeCell ref="D433:E433"/>
    <mergeCell ref="D434:E434"/>
    <mergeCell ref="D423:E423"/>
    <mergeCell ref="D424:E424"/>
    <mergeCell ref="D425:E425"/>
    <mergeCell ref="D426:E426"/>
    <mergeCell ref="D427:E427"/>
    <mergeCell ref="D428:E428"/>
    <mergeCell ref="D417:E417"/>
    <mergeCell ref="D418:E418"/>
    <mergeCell ref="D419:E419"/>
    <mergeCell ref="D420:E420"/>
    <mergeCell ref="D421:E421"/>
    <mergeCell ref="D422:E422"/>
    <mergeCell ref="D411:E411"/>
    <mergeCell ref="D412:E412"/>
    <mergeCell ref="D413:E413"/>
    <mergeCell ref="D414:E414"/>
    <mergeCell ref="D415:E415"/>
    <mergeCell ref="D416:E416"/>
    <mergeCell ref="D405:E405"/>
    <mergeCell ref="D406:E406"/>
    <mergeCell ref="D407:E407"/>
    <mergeCell ref="D408:E408"/>
    <mergeCell ref="D409:E409"/>
    <mergeCell ref="D410:E410"/>
    <mergeCell ref="D399:E399"/>
    <mergeCell ref="D400:E400"/>
    <mergeCell ref="D401:E401"/>
    <mergeCell ref="D402:E402"/>
    <mergeCell ref="D403:E403"/>
    <mergeCell ref="D404:E404"/>
    <mergeCell ref="D393:E393"/>
    <mergeCell ref="D394:E394"/>
    <mergeCell ref="D395:E395"/>
    <mergeCell ref="D396:E396"/>
    <mergeCell ref="D397:E397"/>
    <mergeCell ref="D398:E398"/>
    <mergeCell ref="D387:E387"/>
    <mergeCell ref="D388:E388"/>
    <mergeCell ref="D389:E389"/>
    <mergeCell ref="D390:E390"/>
    <mergeCell ref="D391:E391"/>
    <mergeCell ref="D392:E392"/>
    <mergeCell ref="D381:E381"/>
    <mergeCell ref="D382:E382"/>
    <mergeCell ref="D383:E383"/>
    <mergeCell ref="D384:E384"/>
    <mergeCell ref="D385:E385"/>
    <mergeCell ref="D386:E386"/>
    <mergeCell ref="D375:E375"/>
    <mergeCell ref="D376:E376"/>
    <mergeCell ref="D377:E377"/>
    <mergeCell ref="D378:E378"/>
    <mergeCell ref="D379:E379"/>
    <mergeCell ref="D380:E380"/>
    <mergeCell ref="D369:E369"/>
    <mergeCell ref="D370:E370"/>
    <mergeCell ref="D371:E371"/>
    <mergeCell ref="D372:E372"/>
    <mergeCell ref="D373:E373"/>
    <mergeCell ref="D374:E374"/>
    <mergeCell ref="D363:E363"/>
    <mergeCell ref="D364:E364"/>
    <mergeCell ref="D365:E365"/>
    <mergeCell ref="D366:E366"/>
    <mergeCell ref="D367:E367"/>
    <mergeCell ref="D368:E368"/>
    <mergeCell ref="D357:E357"/>
    <mergeCell ref="D358:E358"/>
    <mergeCell ref="D359:E359"/>
    <mergeCell ref="D360:E360"/>
    <mergeCell ref="D361:E361"/>
    <mergeCell ref="D362:E362"/>
    <mergeCell ref="D351:E351"/>
    <mergeCell ref="D352:E352"/>
    <mergeCell ref="D353:E353"/>
    <mergeCell ref="D354:E354"/>
    <mergeCell ref="D355:E355"/>
    <mergeCell ref="D356:E356"/>
    <mergeCell ref="D345:E345"/>
    <mergeCell ref="D346:E346"/>
    <mergeCell ref="D347:E347"/>
    <mergeCell ref="D348:E348"/>
    <mergeCell ref="D349:E349"/>
    <mergeCell ref="D350:E350"/>
    <mergeCell ref="D339:E339"/>
    <mergeCell ref="D340:E340"/>
    <mergeCell ref="D341:E341"/>
    <mergeCell ref="D342:E342"/>
    <mergeCell ref="D343:E343"/>
    <mergeCell ref="D344:E344"/>
    <mergeCell ref="D333:E333"/>
    <mergeCell ref="D334:E334"/>
    <mergeCell ref="D335:E335"/>
    <mergeCell ref="D336:E336"/>
    <mergeCell ref="D337:E337"/>
    <mergeCell ref="D338:E338"/>
    <mergeCell ref="D327:E327"/>
    <mergeCell ref="D328:E328"/>
    <mergeCell ref="D329:E329"/>
    <mergeCell ref="D330:E330"/>
    <mergeCell ref="D331:E331"/>
    <mergeCell ref="D332:E332"/>
    <mergeCell ref="D321:E321"/>
    <mergeCell ref="D322:E322"/>
    <mergeCell ref="D323:E323"/>
    <mergeCell ref="D324:E324"/>
    <mergeCell ref="D325:E325"/>
    <mergeCell ref="D326:E326"/>
    <mergeCell ref="D315:E315"/>
    <mergeCell ref="D316:E316"/>
    <mergeCell ref="D317:E317"/>
    <mergeCell ref="D318:E318"/>
    <mergeCell ref="D319:E319"/>
    <mergeCell ref="D320:E320"/>
    <mergeCell ref="D309:E309"/>
    <mergeCell ref="D310:E310"/>
    <mergeCell ref="D311:E311"/>
    <mergeCell ref="D312:E312"/>
    <mergeCell ref="D313:E313"/>
    <mergeCell ref="D314:E314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D291:E291"/>
    <mergeCell ref="D292:E292"/>
    <mergeCell ref="D293:E293"/>
    <mergeCell ref="D294:E294"/>
    <mergeCell ref="D295:E295"/>
    <mergeCell ref="D296:E296"/>
    <mergeCell ref="D285:E285"/>
    <mergeCell ref="D286:E286"/>
    <mergeCell ref="D287:E287"/>
    <mergeCell ref="D288:E288"/>
    <mergeCell ref="D289:E289"/>
    <mergeCell ref="D290:E290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67:E267"/>
    <mergeCell ref="D268:E268"/>
    <mergeCell ref="D269:E269"/>
    <mergeCell ref="D270:E270"/>
    <mergeCell ref="D271:E271"/>
    <mergeCell ref="D272:E272"/>
    <mergeCell ref="D261:E261"/>
    <mergeCell ref="D262:E262"/>
    <mergeCell ref="D263:E263"/>
    <mergeCell ref="D264:E264"/>
    <mergeCell ref="D265:E265"/>
    <mergeCell ref="D266:E266"/>
    <mergeCell ref="D255:E255"/>
    <mergeCell ref="D256:E256"/>
    <mergeCell ref="D257:E257"/>
    <mergeCell ref="D258:E258"/>
    <mergeCell ref="D259:E259"/>
    <mergeCell ref="D260:E260"/>
    <mergeCell ref="D249:E249"/>
    <mergeCell ref="D250:E250"/>
    <mergeCell ref="D251:E251"/>
    <mergeCell ref="D252:E252"/>
    <mergeCell ref="D253:E253"/>
    <mergeCell ref="D254:E254"/>
    <mergeCell ref="D243:E243"/>
    <mergeCell ref="D244:E244"/>
    <mergeCell ref="D245:E245"/>
    <mergeCell ref="D246:E246"/>
    <mergeCell ref="D247:E247"/>
    <mergeCell ref="D248:E248"/>
    <mergeCell ref="D237:E237"/>
    <mergeCell ref="D238:E238"/>
    <mergeCell ref="D239:E239"/>
    <mergeCell ref="D240:E240"/>
    <mergeCell ref="D241:E241"/>
    <mergeCell ref="D242:E242"/>
    <mergeCell ref="D231:E231"/>
    <mergeCell ref="D232:E232"/>
    <mergeCell ref="D233:E233"/>
    <mergeCell ref="D234:E234"/>
    <mergeCell ref="D235:E235"/>
    <mergeCell ref="D236:E236"/>
    <mergeCell ref="D225:E225"/>
    <mergeCell ref="D226:E226"/>
    <mergeCell ref="D227:E227"/>
    <mergeCell ref="D228:E228"/>
    <mergeCell ref="D229:E229"/>
    <mergeCell ref="D230:E230"/>
    <mergeCell ref="D219:E219"/>
    <mergeCell ref="D220:E220"/>
    <mergeCell ref="D221:E221"/>
    <mergeCell ref="D222:E222"/>
    <mergeCell ref="D223:E223"/>
    <mergeCell ref="D224:E224"/>
    <mergeCell ref="D213:E213"/>
    <mergeCell ref="D214:E214"/>
    <mergeCell ref="D215:E215"/>
    <mergeCell ref="D216:E216"/>
    <mergeCell ref="D217:E217"/>
    <mergeCell ref="D218:E218"/>
    <mergeCell ref="D207:E207"/>
    <mergeCell ref="D208:E208"/>
    <mergeCell ref="D209:E209"/>
    <mergeCell ref="D210:E210"/>
    <mergeCell ref="D211:E211"/>
    <mergeCell ref="D212:E212"/>
    <mergeCell ref="D201:E201"/>
    <mergeCell ref="D202:E202"/>
    <mergeCell ref="D203:E203"/>
    <mergeCell ref="D204:E204"/>
    <mergeCell ref="D205:E205"/>
    <mergeCell ref="D206:E206"/>
    <mergeCell ref="D195:E195"/>
    <mergeCell ref="D196:E196"/>
    <mergeCell ref="D197:E197"/>
    <mergeCell ref="D198:E198"/>
    <mergeCell ref="D199:E199"/>
    <mergeCell ref="D200:E200"/>
    <mergeCell ref="D189:E189"/>
    <mergeCell ref="D190:E190"/>
    <mergeCell ref="D191:E191"/>
    <mergeCell ref="D192:E192"/>
    <mergeCell ref="D193:E193"/>
    <mergeCell ref="D194:E194"/>
    <mergeCell ref="D183:E183"/>
    <mergeCell ref="D184:E184"/>
    <mergeCell ref="D185:E185"/>
    <mergeCell ref="D186:E186"/>
    <mergeCell ref="D187:E187"/>
    <mergeCell ref="D188:E188"/>
    <mergeCell ref="D177:E177"/>
    <mergeCell ref="D178:E178"/>
    <mergeCell ref="D179:E179"/>
    <mergeCell ref="D180:E180"/>
    <mergeCell ref="D181:E181"/>
    <mergeCell ref="D182:E182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47:E147"/>
    <mergeCell ref="D148:E148"/>
    <mergeCell ref="D149:E149"/>
    <mergeCell ref="D150:E150"/>
    <mergeCell ref="D151:E151"/>
    <mergeCell ref="D152:E152"/>
    <mergeCell ref="D141:E141"/>
    <mergeCell ref="D142:E142"/>
    <mergeCell ref="D143:E143"/>
    <mergeCell ref="D144:E144"/>
    <mergeCell ref="D145:E145"/>
    <mergeCell ref="D146:E146"/>
    <mergeCell ref="D135:E135"/>
    <mergeCell ref="D136:E136"/>
    <mergeCell ref="D137:E137"/>
    <mergeCell ref="D138:E138"/>
    <mergeCell ref="D139:E139"/>
    <mergeCell ref="D140:E140"/>
    <mergeCell ref="D129:E129"/>
    <mergeCell ref="D130:E130"/>
    <mergeCell ref="D131:E131"/>
    <mergeCell ref="D132:E132"/>
    <mergeCell ref="D133:E133"/>
    <mergeCell ref="D134:E134"/>
    <mergeCell ref="D123:E123"/>
    <mergeCell ref="D124:E124"/>
    <mergeCell ref="D125:E125"/>
    <mergeCell ref="D126:E126"/>
    <mergeCell ref="D127:E127"/>
    <mergeCell ref="D128:E128"/>
    <mergeCell ref="D117:E117"/>
    <mergeCell ref="D118:E118"/>
    <mergeCell ref="D119:E119"/>
    <mergeCell ref="D120:E120"/>
    <mergeCell ref="D121:E121"/>
    <mergeCell ref="D122:E122"/>
    <mergeCell ref="D111:E111"/>
    <mergeCell ref="D112:E112"/>
    <mergeCell ref="D113:E113"/>
    <mergeCell ref="D114:E114"/>
    <mergeCell ref="D115:E115"/>
    <mergeCell ref="D116:E116"/>
    <mergeCell ref="D105:E105"/>
    <mergeCell ref="D106:E106"/>
    <mergeCell ref="D107:E107"/>
    <mergeCell ref="D108:E108"/>
    <mergeCell ref="D109:E109"/>
    <mergeCell ref="D110:E110"/>
    <mergeCell ref="D99:E99"/>
    <mergeCell ref="D100:E100"/>
    <mergeCell ref="D101:E101"/>
    <mergeCell ref="D102:E102"/>
    <mergeCell ref="D103:E103"/>
    <mergeCell ref="D104:E104"/>
    <mergeCell ref="D93:E93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B13:D13"/>
    <mergeCell ref="G13:G14"/>
    <mergeCell ref="H13:H14"/>
    <mergeCell ref="B14:D14"/>
    <mergeCell ref="D19:E19"/>
    <mergeCell ref="D20:E20"/>
    <mergeCell ref="B8:D8"/>
    <mergeCell ref="B9:D9"/>
    <mergeCell ref="G9:G10"/>
    <mergeCell ref="H9:H10"/>
    <mergeCell ref="B10:D10"/>
    <mergeCell ref="B11:D11"/>
    <mergeCell ref="G11:G12"/>
    <mergeCell ref="H11:H12"/>
    <mergeCell ref="B12:D12"/>
  </mergeCells>
  <conditionalFormatting sqref="B20:B1003">
    <cfRule type="cellIs" dxfId="30" priority="7" stopIfTrue="1" operator="equal">
      <formula>"ALERT"</formula>
    </cfRule>
  </conditionalFormatting>
  <conditionalFormatting sqref="F9:F14">
    <cfRule type="cellIs" dxfId="29" priority="5" stopIfTrue="1" operator="equal">
      <formula>0</formula>
    </cfRule>
  </conditionalFormatting>
  <conditionalFormatting sqref="F10:F14">
    <cfRule type="containsBlanks" dxfId="28" priority="6" stopIfTrue="1">
      <formula>LEN(TRIM(F10))=0</formula>
    </cfRule>
  </conditionalFormatting>
  <conditionalFormatting sqref="F20:F999">
    <cfRule type="containsText" dxfId="27" priority="1" stopIfTrue="1" operator="containsText" text="Exchange rate :">
      <formula>NOT(ISERROR(SEARCH("Exchange rate :",F20)))</formula>
    </cfRule>
  </conditionalFormatting>
  <conditionalFormatting sqref="F20:H1003 H1005:H1006">
    <cfRule type="containsErrors" dxfId="26" priority="2" stopIfTrue="1">
      <formula>ISERROR(F20)</formula>
    </cfRule>
    <cfRule type="cellIs" dxfId="25" priority="3" stopIfTrue="1" operator="equal">
      <formula>"NA"</formula>
    </cfRule>
    <cfRule type="cellIs" dxfId="24" priority="4" stopIfTrue="1" operator="equal">
      <formula>0</formula>
    </cfRule>
  </conditionalFormatting>
  <hyperlinks>
    <hyperlink ref="B6" r:id="rId1" display="http://www.achadirect.com/" xr:uid="{030ED320-669A-4DDA-81CD-902B3A42990C}"/>
  </hyperlinks>
  <printOptions horizontalCentered="1"/>
  <pageMargins left="0.35" right="0.21" top="0.47" bottom="0.34" header="0.22" footer="0.17"/>
  <pageSetup scale="68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F897-DCAE-4980-AC4E-CA5E52B8C4BE}">
  <sheetPr>
    <tabColor rgb="FF00B050"/>
  </sheetPr>
  <dimension ref="A1:W920"/>
  <sheetViews>
    <sheetView tabSelected="1" zoomScaleNormal="100" workbookViewId="0">
      <selection activeCell="G925" sqref="G925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42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41</v>
      </c>
    </row>
    <row r="4" spans="1:23" ht="15">
      <c r="A4" s="13"/>
      <c r="B4" s="15" t="s">
        <v>46</v>
      </c>
      <c r="C4" s="7"/>
      <c r="D4" s="7"/>
      <c r="E4" s="7"/>
      <c r="F4" s="3"/>
      <c r="G4" s="111" t="s">
        <v>5</v>
      </c>
      <c r="H4" s="112" t="s">
        <v>6</v>
      </c>
      <c r="I4" s="14"/>
    </row>
    <row r="5" spans="1:23" ht="15.75" thickBot="1">
      <c r="A5" s="13"/>
      <c r="B5" s="15" t="s">
        <v>47</v>
      </c>
      <c r="C5" s="7"/>
      <c r="D5" s="7"/>
      <c r="E5" s="7"/>
      <c r="F5" s="3"/>
      <c r="G5" s="42">
        <v>45597</v>
      </c>
      <c r="H5" s="41">
        <v>53684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51" t="s">
        <v>3</v>
      </c>
      <c r="C8" s="152"/>
      <c r="D8" s="153"/>
      <c r="E8" s="4"/>
      <c r="F8" s="110" t="s">
        <v>12</v>
      </c>
      <c r="G8" s="27"/>
      <c r="H8" s="27"/>
      <c r="I8" s="14"/>
      <c r="K8" s="108"/>
    </row>
    <row r="9" spans="1:23">
      <c r="A9" s="13"/>
      <c r="B9" s="154" t="s">
        <v>49</v>
      </c>
      <c r="C9" s="155"/>
      <c r="D9" s="156"/>
      <c r="E9" s="9"/>
      <c r="F9" s="39" t="str">
        <f t="shared" ref="F9:F14" si="0">B9</f>
        <v>Caverne d Happy Bouddha</v>
      </c>
      <c r="G9" s="142" t="s">
        <v>14</v>
      </c>
      <c r="H9" s="144"/>
      <c r="I9" s="14"/>
    </row>
    <row r="10" spans="1:23">
      <c r="A10" s="13"/>
      <c r="B10" s="157" t="s">
        <v>50</v>
      </c>
      <c r="C10" s="158"/>
      <c r="D10" s="159"/>
      <c r="E10" s="10"/>
      <c r="F10" s="39" t="str">
        <f>B10</f>
        <v>Jean Leuchter</v>
      </c>
      <c r="G10" s="142"/>
      <c r="H10" s="145"/>
      <c r="I10" s="14"/>
    </row>
    <row r="11" spans="1:23">
      <c r="A11" s="13"/>
      <c r="B11" s="160" t="s">
        <v>51</v>
      </c>
      <c r="C11" s="158"/>
      <c r="D11" s="159"/>
      <c r="E11" s="10"/>
      <c r="F11" s="39" t="str">
        <f t="shared" si="0"/>
        <v>146 Avenue de Maubuisson</v>
      </c>
      <c r="G11" s="142" t="s">
        <v>15</v>
      </c>
      <c r="H11" s="146" t="s">
        <v>22</v>
      </c>
      <c r="I11" s="14"/>
    </row>
    <row r="12" spans="1:23">
      <c r="A12" s="13"/>
      <c r="B12" s="160" t="s">
        <v>52</v>
      </c>
      <c r="C12" s="158"/>
      <c r="D12" s="159"/>
      <c r="E12" s="10"/>
      <c r="F12" s="39" t="str">
        <f t="shared" si="0"/>
        <v>33121 Carcans</v>
      </c>
      <c r="G12" s="142"/>
      <c r="H12" s="147"/>
      <c r="I12" s="14"/>
    </row>
    <row r="13" spans="1:23" ht="10.5" customHeight="1">
      <c r="A13" s="13"/>
      <c r="B13" s="157" t="s">
        <v>53</v>
      </c>
      <c r="C13" s="161"/>
      <c r="D13" s="162"/>
      <c r="E13" s="11"/>
      <c r="F13" s="39" t="str">
        <f t="shared" si="0"/>
        <v>France</v>
      </c>
      <c r="G13" s="143" t="s">
        <v>16</v>
      </c>
      <c r="H13" s="146" t="s">
        <v>48</v>
      </c>
      <c r="I13" s="14"/>
      <c r="L13" s="28" t="s">
        <v>20</v>
      </c>
    </row>
    <row r="14" spans="1:23" ht="13.5" thickBot="1">
      <c r="A14" s="13"/>
      <c r="B14" s="163"/>
      <c r="C14" s="164"/>
      <c r="D14" s="165"/>
      <c r="E14" s="11"/>
      <c r="F14" s="40">
        <f t="shared" si="0"/>
        <v>0</v>
      </c>
      <c r="G14" s="143"/>
      <c r="H14" s="148"/>
      <c r="I14" s="14"/>
      <c r="L14" s="109">
        <f>VLOOKUP(G5,[1]Sheet1!$A$9:$I$7290,2,FALSE)</f>
        <v>33.69</v>
      </c>
    </row>
    <row r="15" spans="1:23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3" t="s">
        <v>55</v>
      </c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>
      <c r="A17" s="13"/>
      <c r="B17" s="113" t="s">
        <v>54</v>
      </c>
      <c r="C17" s="11"/>
      <c r="D17" s="11"/>
      <c r="E17" s="11"/>
      <c r="F17" s="11"/>
      <c r="I17" s="14"/>
    </row>
    <row r="18" spans="1:9" ht="13.5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23" t="s">
        <v>11</v>
      </c>
      <c r="C19" s="124" t="s">
        <v>7</v>
      </c>
      <c r="D19" s="166" t="s">
        <v>13</v>
      </c>
      <c r="E19" s="167"/>
      <c r="F19" s="122" t="s">
        <v>0</v>
      </c>
      <c r="G19" s="126" t="s">
        <v>9</v>
      </c>
      <c r="H19" s="128" t="s">
        <v>10</v>
      </c>
      <c r="I19" s="14"/>
    </row>
    <row r="20" spans="1:9" ht="35.1" customHeight="1">
      <c r="A20" s="13"/>
      <c r="B20" s="1">
        <v>2</v>
      </c>
      <c r="C20" s="38" t="s">
        <v>56</v>
      </c>
      <c r="D20" s="140" t="s">
        <v>57</v>
      </c>
      <c r="E20" s="141"/>
      <c r="F20" s="43" t="str">
        <f>VLOOKUP(C20,'[2]Acha Air Sales Price List'!$B$1:$D$65536,3,FALSE)</f>
        <v>Stainless steel spinner ring with wave design</v>
      </c>
      <c r="G20" s="21">
        <f>ROUND(IF(ISBLANK(C20),0,VLOOKUP(C20,'[2]Acha Air Sales Price List'!$B$1:$X$65536,12,FALSE)*$L$14),2)</f>
        <v>65.7</v>
      </c>
      <c r="H20" s="22">
        <f t="shared" ref="H20:H56" si="1">ROUND(IF(ISNUMBER(B20), G20*B20, 0),5)</f>
        <v>131.4</v>
      </c>
      <c r="I20" s="14"/>
    </row>
    <row r="21" spans="1:9" ht="35.1" customHeight="1">
      <c r="A21" s="13"/>
      <c r="B21" s="1">
        <v>3</v>
      </c>
      <c r="C21" s="38" t="s">
        <v>56</v>
      </c>
      <c r="D21" s="138" t="s">
        <v>63</v>
      </c>
      <c r="E21" s="139"/>
      <c r="F21" s="43" t="str">
        <f>VLOOKUP(C21,'[2]Acha Air Sales Price List'!$B$1:$D$65536,3,FALSE)</f>
        <v>Stainless steel spinner ring with wave design</v>
      </c>
      <c r="G21" s="21">
        <f>ROUND(IF(ISBLANK(C21),0,VLOOKUP(C21,'[2]Acha Air Sales Price List'!$B$1:$X$65536,12,FALSE)*$L$14),2)</f>
        <v>65.7</v>
      </c>
      <c r="H21" s="22">
        <f>ROUND(IF(ISNUMBER(B21), G21*B21, 0),5)</f>
        <v>197.1</v>
      </c>
      <c r="I21" s="14"/>
    </row>
    <row r="22" spans="1:9" ht="35.1" customHeight="1">
      <c r="A22" s="13"/>
      <c r="B22" s="1">
        <v>3</v>
      </c>
      <c r="C22" s="38" t="s">
        <v>56</v>
      </c>
      <c r="D22" s="138" t="s">
        <v>58</v>
      </c>
      <c r="E22" s="139"/>
      <c r="F22" s="43" t="str">
        <f>VLOOKUP(C22,'[2]Acha Air Sales Price List'!$B$1:$D$65536,3,FALSE)</f>
        <v>Stainless steel spinner ring with wave design</v>
      </c>
      <c r="G22" s="21">
        <f>ROUND(IF(ISBLANK(C22),0,VLOOKUP(C22,'[2]Acha Air Sales Price List'!$B$1:$X$65536,12,FALSE)*$L$14),2)</f>
        <v>65.7</v>
      </c>
      <c r="H22" s="22">
        <f t="shared" si="1"/>
        <v>197.1</v>
      </c>
      <c r="I22" s="14"/>
    </row>
    <row r="23" spans="1:9" ht="35.1" customHeight="1">
      <c r="A23" s="13"/>
      <c r="B23" s="1">
        <v>3</v>
      </c>
      <c r="C23" s="38" t="s">
        <v>56</v>
      </c>
      <c r="D23" s="138" t="s">
        <v>59</v>
      </c>
      <c r="E23" s="139"/>
      <c r="F23" s="43" t="str">
        <f>VLOOKUP(C23,'[2]Acha Air Sales Price List'!$B$1:$D$65536,3,FALSE)</f>
        <v>Stainless steel spinner ring with wave design</v>
      </c>
      <c r="G23" s="21">
        <f>ROUND(IF(ISBLANK(C23),0,VLOOKUP(C23,'[2]Acha Air Sales Price List'!$B$1:$X$65536,12,FALSE)*$L$14),2)</f>
        <v>65.7</v>
      </c>
      <c r="H23" s="22">
        <f t="shared" si="1"/>
        <v>197.1</v>
      </c>
      <c r="I23" s="14"/>
    </row>
    <row r="24" spans="1:9" ht="35.1" customHeight="1">
      <c r="A24" s="13"/>
      <c r="B24" s="1">
        <v>1</v>
      </c>
      <c r="C24" s="38" t="s">
        <v>56</v>
      </c>
      <c r="D24" s="138" t="s">
        <v>61</v>
      </c>
      <c r="E24" s="139"/>
      <c r="F24" s="43" t="str">
        <f>VLOOKUP(C24,'[2]Acha Air Sales Price List'!$B$1:$D$65536,3,FALSE)</f>
        <v>Stainless steel spinner ring with wave design</v>
      </c>
      <c r="G24" s="21">
        <f>ROUND(IF(ISBLANK(C24),0,VLOOKUP(C24,'[2]Acha Air Sales Price List'!$B$1:$X$65536,12,FALSE)*$L$14),2)</f>
        <v>65.7</v>
      </c>
      <c r="H24" s="22">
        <f>ROUND(IF(ISNUMBER(B24), G24*B24, 0),5)</f>
        <v>65.7</v>
      </c>
      <c r="I24" s="14"/>
    </row>
    <row r="25" spans="1:9" ht="35.1" customHeight="1">
      <c r="A25" s="13"/>
      <c r="B25" s="1">
        <v>2</v>
      </c>
      <c r="C25" s="38" t="s">
        <v>56</v>
      </c>
      <c r="D25" s="138" t="s">
        <v>60</v>
      </c>
      <c r="E25" s="139"/>
      <c r="F25" s="43" t="str">
        <f>VLOOKUP(C25,'[2]Acha Air Sales Price List'!$B$1:$D$65536,3,FALSE)</f>
        <v>Stainless steel spinner ring with wave design</v>
      </c>
      <c r="G25" s="21">
        <f>ROUND(IF(ISBLANK(C25),0,VLOOKUP(C25,'[2]Acha Air Sales Price List'!$B$1:$X$65536,12,FALSE)*$L$14),2)</f>
        <v>65.7</v>
      </c>
      <c r="H25" s="22">
        <f t="shared" si="1"/>
        <v>131.4</v>
      </c>
      <c r="I25" s="14"/>
    </row>
    <row r="26" spans="1:9" ht="35.1" customHeight="1">
      <c r="A26" s="13"/>
      <c r="B26" s="1">
        <v>1</v>
      </c>
      <c r="C26" s="38" t="s">
        <v>56</v>
      </c>
      <c r="D26" s="138" t="s">
        <v>62</v>
      </c>
      <c r="E26" s="139"/>
      <c r="F26" s="43" t="str">
        <f>VLOOKUP(C26,'[2]Acha Air Sales Price List'!$B$1:$D$65536,3,FALSE)</f>
        <v>Stainless steel spinner ring with wave design</v>
      </c>
      <c r="G26" s="21">
        <f>ROUND(IF(ISBLANK(C26),0,VLOOKUP(C26,'[2]Acha Air Sales Price List'!$B$1:$X$65536,12,FALSE)*$L$14),2)</f>
        <v>65.7</v>
      </c>
      <c r="H26" s="22">
        <f t="shared" si="1"/>
        <v>65.7</v>
      </c>
      <c r="I26" s="14"/>
    </row>
    <row r="27" spans="1:9" ht="35.1" customHeight="1">
      <c r="A27" s="13"/>
      <c r="B27" s="1">
        <v>3</v>
      </c>
      <c r="C27" s="38" t="s">
        <v>56</v>
      </c>
      <c r="D27" s="138" t="s">
        <v>64</v>
      </c>
      <c r="E27" s="139"/>
      <c r="F27" s="43" t="str">
        <f>VLOOKUP(C27,'[2]Acha Air Sales Price List'!$B$1:$D$65536,3,FALSE)</f>
        <v>Stainless steel spinner ring with wave design</v>
      </c>
      <c r="G27" s="21">
        <f>ROUND(IF(ISBLANK(C27),0,VLOOKUP(C27,'[2]Acha Air Sales Price List'!$B$1:$X$65536,12,FALSE)*$L$14),2)</f>
        <v>65.7</v>
      </c>
      <c r="H27" s="22">
        <f t="shared" si="1"/>
        <v>197.1</v>
      </c>
      <c r="I27" s="14"/>
    </row>
    <row r="28" spans="1:9" ht="35.1" customHeight="1">
      <c r="A28" s="13"/>
      <c r="B28" s="1">
        <v>3</v>
      </c>
      <c r="C28" s="38" t="s">
        <v>56</v>
      </c>
      <c r="D28" s="138" t="s">
        <v>65</v>
      </c>
      <c r="E28" s="139"/>
      <c r="F28" s="43" t="str">
        <f>VLOOKUP(C28,'[2]Acha Air Sales Price List'!$B$1:$D$65536,3,FALSE)</f>
        <v>Stainless steel spinner ring with wave design</v>
      </c>
      <c r="G28" s="21">
        <f>ROUND(IF(ISBLANK(C28),0,VLOOKUP(C28,'[2]Acha Air Sales Price List'!$B$1:$X$65536,12,FALSE)*$L$14),2)</f>
        <v>65.7</v>
      </c>
      <c r="H28" s="22">
        <f t="shared" si="1"/>
        <v>197.1</v>
      </c>
      <c r="I28" s="14"/>
    </row>
    <row r="29" spans="1:9" ht="35.1" customHeight="1">
      <c r="A29" s="13"/>
      <c r="B29" s="1">
        <v>2</v>
      </c>
      <c r="C29" s="38" t="s">
        <v>56</v>
      </c>
      <c r="D29" s="138" t="s">
        <v>66</v>
      </c>
      <c r="E29" s="139"/>
      <c r="F29" s="43" t="str">
        <f>VLOOKUP(C29,'[2]Acha Air Sales Price List'!$B$1:$D$65536,3,FALSE)</f>
        <v>Stainless steel spinner ring with wave design</v>
      </c>
      <c r="G29" s="21">
        <f>ROUND(IF(ISBLANK(C29),0,VLOOKUP(C29,'[2]Acha Air Sales Price List'!$B$1:$X$65536,12,FALSE)*$L$14),2)</f>
        <v>65.7</v>
      </c>
      <c r="H29" s="22">
        <f t="shared" si="1"/>
        <v>131.4</v>
      </c>
      <c r="I29" s="14"/>
    </row>
    <row r="30" spans="1:9" ht="35.1" customHeight="1">
      <c r="A30" s="13"/>
      <c r="B30" s="1">
        <v>2</v>
      </c>
      <c r="C30" s="36" t="s">
        <v>67</v>
      </c>
      <c r="D30" s="138" t="s">
        <v>57</v>
      </c>
      <c r="E30" s="139"/>
      <c r="F30" s="43" t="str">
        <f>VLOOKUP(C30,'[2]Acha Air Sales Price List'!$B$1:$D$65536,3,FALSE)</f>
        <v>High polished stainless steel triple wide ribbed ring</v>
      </c>
      <c r="G30" s="21">
        <f>ROUND(IF(ISBLANK(C30),0,VLOOKUP(C30,'[2]Acha Air Sales Price List'!$B$1:$X$65536,12,FALSE)*$L$14),2)</f>
        <v>43.46</v>
      </c>
      <c r="H30" s="22">
        <f t="shared" si="1"/>
        <v>86.92</v>
      </c>
      <c r="I30" s="14"/>
    </row>
    <row r="31" spans="1:9" ht="35.1" customHeight="1">
      <c r="A31" s="13"/>
      <c r="B31" s="1">
        <v>3</v>
      </c>
      <c r="C31" s="36" t="s">
        <v>67</v>
      </c>
      <c r="D31" s="138" t="s">
        <v>68</v>
      </c>
      <c r="E31" s="139"/>
      <c r="F31" s="43" t="str">
        <f>VLOOKUP(C31,'[2]Acha Air Sales Price List'!$B$1:$D$65536,3,FALSE)</f>
        <v>High polished stainless steel triple wide ribbed ring</v>
      </c>
      <c r="G31" s="21">
        <f>ROUND(IF(ISBLANK(C31),0,VLOOKUP(C31,'[2]Acha Air Sales Price List'!$B$1:$X$65536,12,FALSE)*$L$14),2)</f>
        <v>43.46</v>
      </c>
      <c r="H31" s="22">
        <f t="shared" si="1"/>
        <v>130.38</v>
      </c>
      <c r="I31" s="14"/>
    </row>
    <row r="32" spans="1:9" ht="35.1" customHeight="1">
      <c r="A32" s="13"/>
      <c r="B32" s="1">
        <v>2</v>
      </c>
      <c r="C32" s="36" t="s">
        <v>67</v>
      </c>
      <c r="D32" s="138" t="s">
        <v>61</v>
      </c>
      <c r="E32" s="139"/>
      <c r="F32" s="43" t="str">
        <f>VLOOKUP(C32,'[2]Acha Air Sales Price List'!$B$1:$D$65536,3,FALSE)</f>
        <v>High polished stainless steel triple wide ribbed ring</v>
      </c>
      <c r="G32" s="21">
        <f>ROUND(IF(ISBLANK(C32),0,VLOOKUP(C32,'[2]Acha Air Sales Price List'!$B$1:$X$65536,12,FALSE)*$L$14),2)</f>
        <v>43.46</v>
      </c>
      <c r="H32" s="22">
        <f t="shared" si="1"/>
        <v>86.92</v>
      </c>
      <c r="I32" s="14"/>
    </row>
    <row r="33" spans="1:9" ht="35.1" customHeight="1">
      <c r="A33" s="13"/>
      <c r="B33" s="1">
        <v>2</v>
      </c>
      <c r="C33" s="36" t="s">
        <v>67</v>
      </c>
      <c r="D33" s="138" t="s">
        <v>62</v>
      </c>
      <c r="E33" s="139"/>
      <c r="F33" s="43" t="str">
        <f>VLOOKUP(C33,'[2]Acha Air Sales Price List'!$B$1:$D$65536,3,FALSE)</f>
        <v>High polished stainless steel triple wide ribbed ring</v>
      </c>
      <c r="G33" s="21">
        <f>ROUND(IF(ISBLANK(C33),0,VLOOKUP(C33,'[2]Acha Air Sales Price List'!$B$1:$X$65536,12,FALSE)*$L$14),2)</f>
        <v>43.46</v>
      </c>
      <c r="H33" s="22">
        <f t="shared" si="1"/>
        <v>86.92</v>
      </c>
      <c r="I33" s="14"/>
    </row>
    <row r="34" spans="1:9" ht="35.1" customHeight="1">
      <c r="A34" s="13"/>
      <c r="B34" s="1">
        <v>3</v>
      </c>
      <c r="C34" s="36" t="s">
        <v>67</v>
      </c>
      <c r="D34" s="138" t="s">
        <v>69</v>
      </c>
      <c r="E34" s="139"/>
      <c r="F34" s="43" t="str">
        <f>VLOOKUP(C34,'[2]Acha Air Sales Price List'!$B$1:$D$65536,3,FALSE)</f>
        <v>High polished stainless steel triple wide ribbed ring</v>
      </c>
      <c r="G34" s="21">
        <f>ROUND(IF(ISBLANK(C34),0,VLOOKUP(C34,'[2]Acha Air Sales Price List'!$B$1:$X$65536,12,FALSE)*$L$14),2)</f>
        <v>43.46</v>
      </c>
      <c r="H34" s="22">
        <f t="shared" si="1"/>
        <v>130.38</v>
      </c>
      <c r="I34" s="14"/>
    </row>
    <row r="35" spans="1:9" ht="35.1" customHeight="1">
      <c r="A35" s="13"/>
      <c r="B35" s="1">
        <v>2</v>
      </c>
      <c r="C35" s="36" t="s">
        <v>70</v>
      </c>
      <c r="D35" s="138" t="s">
        <v>57</v>
      </c>
      <c r="E35" s="139"/>
      <c r="F35" s="43" t="str">
        <f>VLOOKUP(C35,'[2]Acha Air Sales Price List'!$B$1:$D$65536,3,FALSE)</f>
        <v>(Discontinued for Acha)Black stainless steel ring with wave design</v>
      </c>
      <c r="G35" s="21">
        <f>ROUND(IF(ISBLANK(C35),0,VLOOKUP(C35,'[2]Acha Air Sales Price List'!$B$1:$X$65536,12,FALSE)*$L$14),2)</f>
        <v>43.46</v>
      </c>
      <c r="H35" s="22">
        <f t="shared" si="1"/>
        <v>86.92</v>
      </c>
      <c r="I35" s="14"/>
    </row>
    <row r="36" spans="1:9" ht="35.1" customHeight="1">
      <c r="A36" s="13"/>
      <c r="B36" s="1">
        <v>4</v>
      </c>
      <c r="C36" s="36" t="s">
        <v>70</v>
      </c>
      <c r="D36" s="138" t="s">
        <v>63</v>
      </c>
      <c r="E36" s="139"/>
      <c r="F36" s="43" t="str">
        <f>VLOOKUP(C36,'[2]Acha Air Sales Price List'!$B$1:$D$65536,3,FALSE)</f>
        <v>(Discontinued for Acha)Black stainless steel ring with wave design</v>
      </c>
      <c r="G36" s="21">
        <f>ROUND(IF(ISBLANK(C36),0,VLOOKUP(C36,'[2]Acha Air Sales Price List'!$B$1:$X$65536,12,FALSE)*$L$14),2)</f>
        <v>43.46</v>
      </c>
      <c r="H36" s="22">
        <f t="shared" si="1"/>
        <v>173.84</v>
      </c>
      <c r="I36" s="14"/>
    </row>
    <row r="37" spans="1:9" ht="35.1" customHeight="1">
      <c r="A37" s="13"/>
      <c r="B37" s="1">
        <v>1</v>
      </c>
      <c r="C37" s="36" t="s">
        <v>70</v>
      </c>
      <c r="D37" s="138" t="s">
        <v>61</v>
      </c>
      <c r="E37" s="139"/>
      <c r="F37" s="43" t="str">
        <f>VLOOKUP(C37,'[2]Acha Air Sales Price List'!$B$1:$D$65536,3,FALSE)</f>
        <v>(Discontinued for Acha)Black stainless steel ring with wave design</v>
      </c>
      <c r="G37" s="21">
        <f>ROUND(IF(ISBLANK(C37),0,VLOOKUP(C37,'[2]Acha Air Sales Price List'!$B$1:$X$65536,12,FALSE)*$L$14),2)</f>
        <v>43.46</v>
      </c>
      <c r="H37" s="22">
        <f t="shared" si="1"/>
        <v>43.46</v>
      </c>
      <c r="I37" s="14"/>
    </row>
    <row r="38" spans="1:9" ht="35.1" customHeight="1">
      <c r="A38" s="13"/>
      <c r="B38" s="1">
        <v>3</v>
      </c>
      <c r="C38" s="36" t="s">
        <v>70</v>
      </c>
      <c r="D38" s="138" t="s">
        <v>71</v>
      </c>
      <c r="E38" s="139"/>
      <c r="F38" s="43" t="str">
        <f>VLOOKUP(C38,'[2]Acha Air Sales Price List'!$B$1:$D$65536,3,FALSE)</f>
        <v>(Discontinued for Acha)Black stainless steel ring with wave design</v>
      </c>
      <c r="G38" s="21">
        <f>ROUND(IF(ISBLANK(C38),0,VLOOKUP(C38,'[2]Acha Air Sales Price List'!$B$1:$X$65536,12,FALSE)*$L$14),2)</f>
        <v>43.46</v>
      </c>
      <c r="H38" s="22">
        <f t="shared" si="1"/>
        <v>130.38</v>
      </c>
      <c r="I38" s="14"/>
    </row>
    <row r="39" spans="1:9" ht="35.1" customHeight="1">
      <c r="A39" s="13"/>
      <c r="B39" s="1">
        <v>4</v>
      </c>
      <c r="C39" s="36" t="s">
        <v>70</v>
      </c>
      <c r="D39" s="138" t="s">
        <v>69</v>
      </c>
      <c r="E39" s="139"/>
      <c r="F39" s="43" t="str">
        <f>VLOOKUP(C39,'[2]Acha Air Sales Price List'!$B$1:$D$65536,3,FALSE)</f>
        <v>(Discontinued for Acha)Black stainless steel ring with wave design</v>
      </c>
      <c r="G39" s="21">
        <f>ROUND(IF(ISBLANK(C39),0,VLOOKUP(C39,'[2]Acha Air Sales Price List'!$B$1:$X$65536,12,FALSE)*$L$14),2)</f>
        <v>43.46</v>
      </c>
      <c r="H39" s="22">
        <f t="shared" si="1"/>
        <v>173.84</v>
      </c>
      <c r="I39" s="14"/>
    </row>
    <row r="40" spans="1:9" ht="35.1" customHeight="1">
      <c r="A40" s="13"/>
      <c r="B40" s="1">
        <v>2</v>
      </c>
      <c r="C40" s="36" t="s">
        <v>72</v>
      </c>
      <c r="D40" s="138" t="s">
        <v>68</v>
      </c>
      <c r="E40" s="139"/>
      <c r="F40" s="43" t="str">
        <f>VLOOKUP(C40,'[2]Acha Air Sales Price List'!$B$1:$D$65536,3,FALSE)</f>
        <v>(Discontinued for Acha)Stainless steel cutting ring with Dragon design</v>
      </c>
      <c r="G40" s="21">
        <f>ROUND(IF(ISBLANK(C40),0,VLOOKUP(C40,'[2]Acha Air Sales Price List'!$B$1:$X$65536,12,FALSE)*$L$14),2)</f>
        <v>35.369999999999997</v>
      </c>
      <c r="H40" s="22">
        <f t="shared" si="1"/>
        <v>70.739999999999995</v>
      </c>
      <c r="I40" s="14"/>
    </row>
    <row r="41" spans="1:9" ht="35.1" customHeight="1">
      <c r="A41" s="13"/>
      <c r="B41" s="1">
        <v>2</v>
      </c>
      <c r="C41" s="36" t="s">
        <v>72</v>
      </c>
      <c r="D41" s="138" t="s">
        <v>61</v>
      </c>
      <c r="E41" s="139"/>
      <c r="F41" s="43" t="str">
        <f>VLOOKUP(C41,'[2]Acha Air Sales Price List'!$B$1:$D$65536,3,FALSE)</f>
        <v>(Discontinued for Acha)Stainless steel cutting ring with Dragon design</v>
      </c>
      <c r="G41" s="21">
        <f>ROUND(IF(ISBLANK(C41),0,VLOOKUP(C41,'[2]Acha Air Sales Price List'!$B$1:$X$65536,12,FALSE)*$L$14),2)</f>
        <v>35.369999999999997</v>
      </c>
      <c r="H41" s="22">
        <f t="shared" si="1"/>
        <v>70.739999999999995</v>
      </c>
      <c r="I41" s="14"/>
    </row>
    <row r="42" spans="1:9" ht="35.1" customHeight="1">
      <c r="A42" s="13"/>
      <c r="B42" s="1">
        <v>2</v>
      </c>
      <c r="C42" s="36" t="s">
        <v>72</v>
      </c>
      <c r="D42" s="138" t="s">
        <v>58</v>
      </c>
      <c r="E42" s="139"/>
      <c r="F42" s="43" t="str">
        <f>VLOOKUP(C42,'[2]Acha Air Sales Price List'!$B$1:$D$65536,3,FALSE)</f>
        <v>(Discontinued for Acha)Stainless steel cutting ring with Dragon design</v>
      </c>
      <c r="G42" s="21">
        <f>ROUND(IF(ISBLANK(C42),0,VLOOKUP(C42,'[2]Acha Air Sales Price List'!$B$1:$X$65536,12,FALSE)*$L$14),2)</f>
        <v>35.369999999999997</v>
      </c>
      <c r="H42" s="22">
        <f t="shared" si="1"/>
        <v>70.739999999999995</v>
      </c>
      <c r="I42" s="14"/>
    </row>
    <row r="43" spans="1:9" ht="35.1" customHeight="1">
      <c r="A43" s="13"/>
      <c r="B43" s="1">
        <v>2</v>
      </c>
      <c r="C43" s="36" t="s">
        <v>72</v>
      </c>
      <c r="D43" s="138" t="s">
        <v>62</v>
      </c>
      <c r="E43" s="139"/>
      <c r="F43" s="43" t="str">
        <f>VLOOKUP(C43,'[2]Acha Air Sales Price List'!$B$1:$D$65536,3,FALSE)</f>
        <v>(Discontinued for Acha)Stainless steel cutting ring with Dragon design</v>
      </c>
      <c r="G43" s="21">
        <f>ROUND(IF(ISBLANK(C43),0,VLOOKUP(C43,'[2]Acha Air Sales Price List'!$B$1:$X$65536,12,FALSE)*$L$14),2)</f>
        <v>35.369999999999997</v>
      </c>
      <c r="H43" s="22">
        <f t="shared" si="1"/>
        <v>70.739999999999995</v>
      </c>
      <c r="I43" s="14"/>
    </row>
    <row r="44" spans="1:9" ht="35.1" customHeight="1">
      <c r="A44" s="13"/>
      <c r="B44" s="1">
        <v>2</v>
      </c>
      <c r="C44" s="36" t="s">
        <v>72</v>
      </c>
      <c r="D44" s="138" t="s">
        <v>65</v>
      </c>
      <c r="E44" s="139"/>
      <c r="F44" s="43" t="str">
        <f>VLOOKUP(C44,'[2]Acha Air Sales Price List'!$B$1:$D$65536,3,FALSE)</f>
        <v>(Discontinued for Acha)Stainless steel cutting ring with Dragon design</v>
      </c>
      <c r="G44" s="21">
        <f>ROUND(IF(ISBLANK(C44),0,VLOOKUP(C44,'[2]Acha Air Sales Price List'!$B$1:$X$65536,12,FALSE)*$L$14),2)</f>
        <v>35.369999999999997</v>
      </c>
      <c r="H44" s="22">
        <f t="shared" si="1"/>
        <v>70.739999999999995</v>
      </c>
      <c r="I44" s="14"/>
    </row>
    <row r="45" spans="1:9" ht="35.1" customHeight="1">
      <c r="A45" s="13"/>
      <c r="B45" s="1">
        <v>2</v>
      </c>
      <c r="C45" s="36" t="s">
        <v>72</v>
      </c>
      <c r="D45" s="138" t="s">
        <v>66</v>
      </c>
      <c r="E45" s="139"/>
      <c r="F45" s="43" t="str">
        <f>VLOOKUP(C45,'[2]Acha Air Sales Price List'!$B$1:$D$65536,3,FALSE)</f>
        <v>(Discontinued for Acha)Stainless steel cutting ring with Dragon design</v>
      </c>
      <c r="G45" s="21">
        <f>ROUND(IF(ISBLANK(C45),0,VLOOKUP(C45,'[2]Acha Air Sales Price List'!$B$1:$X$65536,12,FALSE)*$L$14),2)</f>
        <v>35.369999999999997</v>
      </c>
      <c r="H45" s="22">
        <f t="shared" si="1"/>
        <v>70.739999999999995</v>
      </c>
      <c r="I45" s="14"/>
    </row>
    <row r="46" spans="1:9" ht="35.1" customHeight="1">
      <c r="A46" s="13"/>
      <c r="B46" s="1">
        <v>1</v>
      </c>
      <c r="C46" s="36" t="s">
        <v>73</v>
      </c>
      <c r="D46" s="138" t="s">
        <v>74</v>
      </c>
      <c r="E46" s="139"/>
      <c r="F46" s="43" t="str">
        <f>VLOOKUP(C46,'[2]Acha Air Sales Price List'!$B$1:$D$65536,3,FALSE)</f>
        <v>(Discontinued for Acha)Stainless steel carving ring with 6 skulls design</v>
      </c>
      <c r="G46" s="21">
        <f>ROUND(IF(ISBLANK(C46),0,VLOOKUP(C46,'[2]Acha Air Sales Price List'!$B$1:$X$65536,12,FALSE)*$L$14),2)</f>
        <v>24.59</v>
      </c>
      <c r="H46" s="22">
        <f t="shared" si="1"/>
        <v>24.59</v>
      </c>
      <c r="I46" s="14"/>
    </row>
    <row r="47" spans="1:9" ht="35.1" customHeight="1">
      <c r="A47" s="13"/>
      <c r="B47" s="1">
        <v>4</v>
      </c>
      <c r="C47" s="36" t="s">
        <v>73</v>
      </c>
      <c r="D47" s="138" t="s">
        <v>63</v>
      </c>
      <c r="E47" s="139"/>
      <c r="F47" s="43" t="str">
        <f>VLOOKUP(C47,'[2]Acha Air Sales Price List'!$B$1:$D$65536,3,FALSE)</f>
        <v>(Discontinued for Acha)Stainless steel carving ring with 6 skulls design</v>
      </c>
      <c r="G47" s="21">
        <f>ROUND(IF(ISBLANK(C47),0,VLOOKUP(C47,'[2]Acha Air Sales Price List'!$B$1:$X$65536,12,FALSE)*$L$14),2)</f>
        <v>24.59</v>
      </c>
      <c r="H47" s="22">
        <f t="shared" si="1"/>
        <v>98.36</v>
      </c>
      <c r="I47" s="14"/>
    </row>
    <row r="48" spans="1:9" ht="35.1" customHeight="1">
      <c r="A48" s="13"/>
      <c r="B48" s="1">
        <v>2</v>
      </c>
      <c r="C48" s="36" t="s">
        <v>73</v>
      </c>
      <c r="D48" s="138" t="s">
        <v>75</v>
      </c>
      <c r="E48" s="139"/>
      <c r="F48" s="43" t="str">
        <f>VLOOKUP(C48,'[2]Acha Air Sales Price List'!$B$1:$D$65536,3,FALSE)</f>
        <v>(Discontinued for Acha)Stainless steel carving ring with 6 skulls design</v>
      </c>
      <c r="G48" s="21">
        <f>ROUND(IF(ISBLANK(C48),0,VLOOKUP(C48,'[2]Acha Air Sales Price List'!$B$1:$X$65536,12,FALSE)*$L$14),2)</f>
        <v>24.59</v>
      </c>
      <c r="H48" s="22">
        <f t="shared" si="1"/>
        <v>49.18</v>
      </c>
      <c r="I48" s="14"/>
    </row>
    <row r="49" spans="1:9" ht="35.1" customHeight="1">
      <c r="A49" s="13"/>
      <c r="B49" s="1">
        <v>3</v>
      </c>
      <c r="C49" s="36" t="s">
        <v>73</v>
      </c>
      <c r="D49" s="138" t="s">
        <v>58</v>
      </c>
      <c r="E49" s="139"/>
      <c r="F49" s="43" t="str">
        <f>VLOOKUP(C49,'[2]Acha Air Sales Price List'!$B$1:$D$65536,3,FALSE)</f>
        <v>(Discontinued for Acha)Stainless steel carving ring with 6 skulls design</v>
      </c>
      <c r="G49" s="21">
        <f>ROUND(IF(ISBLANK(C49),0,VLOOKUP(C49,'[2]Acha Air Sales Price List'!$B$1:$X$65536,12,FALSE)*$L$14),2)</f>
        <v>24.59</v>
      </c>
      <c r="H49" s="22">
        <f t="shared" si="1"/>
        <v>73.77</v>
      </c>
      <c r="I49" s="14"/>
    </row>
    <row r="50" spans="1:9" ht="35.1" customHeight="1">
      <c r="A50" s="13"/>
      <c r="B50" s="1">
        <v>1</v>
      </c>
      <c r="C50" s="36" t="s">
        <v>73</v>
      </c>
      <c r="D50" s="138" t="s">
        <v>66</v>
      </c>
      <c r="E50" s="139"/>
      <c r="F50" s="43" t="str">
        <f>VLOOKUP(C50,'[2]Acha Air Sales Price List'!$B$1:$D$65536,3,FALSE)</f>
        <v>(Discontinued for Acha)Stainless steel carving ring with 6 skulls design</v>
      </c>
      <c r="G50" s="21">
        <f>ROUND(IF(ISBLANK(C50),0,VLOOKUP(C50,'[2]Acha Air Sales Price List'!$B$1:$X$65536,12,FALSE)*$L$14),2)</f>
        <v>24.59</v>
      </c>
      <c r="H50" s="22">
        <f t="shared" si="1"/>
        <v>24.59</v>
      </c>
      <c r="I50" s="14"/>
    </row>
    <row r="51" spans="1:9" ht="35.1" customHeight="1">
      <c r="A51" s="13"/>
      <c r="B51" s="1">
        <v>3</v>
      </c>
      <c r="C51" s="36" t="s">
        <v>76</v>
      </c>
      <c r="D51" s="138" t="s">
        <v>68</v>
      </c>
      <c r="E51" s="139"/>
      <c r="F51" s="43" t="str">
        <f>VLOOKUP(C51,'[2]Acha Air Sales Price List'!$B$1:$D$65536,3,FALSE)</f>
        <v>(Discontinued for Acha)Stainless steel carving ring with wave design</v>
      </c>
      <c r="G51" s="21">
        <f>ROUND(IF(ISBLANK(C51),0,VLOOKUP(C51,'[2]Acha Air Sales Price List'!$B$1:$X$65536,12,FALSE)*$L$14),2)</f>
        <v>33.35</v>
      </c>
      <c r="H51" s="22">
        <f t="shared" si="1"/>
        <v>100.05</v>
      </c>
      <c r="I51" s="14"/>
    </row>
    <row r="52" spans="1:9" ht="35.1" customHeight="1">
      <c r="A52" s="13"/>
      <c r="B52" s="1">
        <v>3</v>
      </c>
      <c r="C52" s="36" t="s">
        <v>76</v>
      </c>
      <c r="D52" s="138" t="s">
        <v>77</v>
      </c>
      <c r="E52" s="139"/>
      <c r="F52" s="43" t="str">
        <f>VLOOKUP(C52,'[2]Acha Air Sales Price List'!$B$1:$D$65536,3,FALSE)</f>
        <v>(Discontinued for Acha)Stainless steel carving ring with wave design</v>
      </c>
      <c r="G52" s="21">
        <f>ROUND(IF(ISBLANK(C52),0,VLOOKUP(C52,'[2]Acha Air Sales Price List'!$B$1:$X$65536,12,FALSE)*$L$14),2)</f>
        <v>33.35</v>
      </c>
      <c r="H52" s="22">
        <f t="shared" si="1"/>
        <v>100.05</v>
      </c>
      <c r="I52" s="14"/>
    </row>
    <row r="53" spans="1:9" ht="35.1" customHeight="1">
      <c r="A53" s="13"/>
      <c r="B53" s="1">
        <v>3</v>
      </c>
      <c r="C53" s="36" t="s">
        <v>76</v>
      </c>
      <c r="D53" s="138" t="s">
        <v>58</v>
      </c>
      <c r="E53" s="139"/>
      <c r="F53" s="43" t="str">
        <f>VLOOKUP(C53,'[2]Acha Air Sales Price List'!$B$1:$D$65536,3,FALSE)</f>
        <v>(Discontinued for Acha)Stainless steel carving ring with wave design</v>
      </c>
      <c r="G53" s="21">
        <f>ROUND(IF(ISBLANK(C53),0,VLOOKUP(C53,'[2]Acha Air Sales Price List'!$B$1:$X$65536,12,FALSE)*$L$14),2)</f>
        <v>33.35</v>
      </c>
      <c r="H53" s="22">
        <f t="shared" si="1"/>
        <v>100.05</v>
      </c>
      <c r="I53" s="14"/>
    </row>
    <row r="54" spans="1:9" ht="35.1" customHeight="1">
      <c r="A54" s="13"/>
      <c r="B54" s="1">
        <v>2</v>
      </c>
      <c r="C54" s="36" t="s">
        <v>76</v>
      </c>
      <c r="D54" s="138" t="s">
        <v>62</v>
      </c>
      <c r="E54" s="139"/>
      <c r="F54" s="43" t="str">
        <f>VLOOKUP(C54,'[2]Acha Air Sales Price List'!$B$1:$D$65536,3,FALSE)</f>
        <v>(Discontinued for Acha)Stainless steel carving ring with wave design</v>
      </c>
      <c r="G54" s="21">
        <f>ROUND(IF(ISBLANK(C54),0,VLOOKUP(C54,'[2]Acha Air Sales Price List'!$B$1:$X$65536,12,FALSE)*$L$14),2)</f>
        <v>33.35</v>
      </c>
      <c r="H54" s="22">
        <f t="shared" si="1"/>
        <v>66.7</v>
      </c>
      <c r="I54" s="14"/>
    </row>
    <row r="55" spans="1:9" ht="35.1" customHeight="1">
      <c r="A55" s="13"/>
      <c r="B55" s="1">
        <v>3</v>
      </c>
      <c r="C55" s="36" t="s">
        <v>76</v>
      </c>
      <c r="D55" s="138" t="s">
        <v>69</v>
      </c>
      <c r="E55" s="139"/>
      <c r="F55" s="43" t="str">
        <f>VLOOKUP(C55,'[2]Acha Air Sales Price List'!$B$1:$D$65536,3,FALSE)</f>
        <v>(Discontinued for Acha)Stainless steel carving ring with wave design</v>
      </c>
      <c r="G55" s="21">
        <f>ROUND(IF(ISBLANK(C55),0,VLOOKUP(C55,'[2]Acha Air Sales Price List'!$B$1:$X$65536,12,FALSE)*$L$14),2)</f>
        <v>33.35</v>
      </c>
      <c r="H55" s="22">
        <f t="shared" si="1"/>
        <v>100.05</v>
      </c>
      <c r="I55" s="14"/>
    </row>
    <row r="56" spans="1:9" ht="35.1" customHeight="1">
      <c r="A56" s="13"/>
      <c r="B56" s="1">
        <v>3</v>
      </c>
      <c r="C56" s="36" t="s">
        <v>76</v>
      </c>
      <c r="D56" s="138" t="s">
        <v>65</v>
      </c>
      <c r="E56" s="139"/>
      <c r="F56" s="43" t="str">
        <f>VLOOKUP(C56,'[2]Acha Air Sales Price List'!$B$1:$D$65536,3,FALSE)</f>
        <v>(Discontinued for Acha)Stainless steel carving ring with wave design</v>
      </c>
      <c r="G56" s="21">
        <f>ROUND(IF(ISBLANK(C56),0,VLOOKUP(C56,'[2]Acha Air Sales Price List'!$B$1:$X$65536,12,FALSE)*$L$14),2)</f>
        <v>33.35</v>
      </c>
      <c r="H56" s="22">
        <f t="shared" si="1"/>
        <v>100.05</v>
      </c>
      <c r="I56" s="14"/>
    </row>
    <row r="57" spans="1:9" ht="12.4" hidden="1" customHeight="1">
      <c r="A57" s="13"/>
      <c r="B57" s="1"/>
      <c r="C57" s="36"/>
      <c r="D57" s="138"/>
      <c r="E57" s="139"/>
      <c r="F57" s="43" t="str">
        <f>VLOOKUP(C57,'[2]Acha Air Sales Price List'!$B$1:$D$65536,3,FALSE)</f>
        <v>first line keep open</v>
      </c>
      <c r="G57" s="21">
        <f>ROUND(IF(ISBLANK(C57),0,VLOOKUP(C57,'[2]Acha Air Sales Price List'!$B$1:$X$65536,12,FALSE)*$L$14),2)</f>
        <v>0</v>
      </c>
      <c r="H57" s="22">
        <f t="shared" ref="H57:H75" si="2">ROUND(IF(ISNUMBER(B57), G57*B57, 0),5)</f>
        <v>0</v>
      </c>
      <c r="I57" s="14"/>
    </row>
    <row r="58" spans="1:9" ht="12.4" hidden="1" customHeight="1">
      <c r="A58" s="13"/>
      <c r="B58" s="1"/>
      <c r="C58" s="36"/>
      <c r="D58" s="138"/>
      <c r="E58" s="139"/>
      <c r="F58" s="43" t="str">
        <f>VLOOKUP(C58,'[2]Acha Air Sales Price List'!$B$1:$D$65536,3,FALSE)</f>
        <v>first line keep open</v>
      </c>
      <c r="G58" s="21">
        <f>ROUND(IF(ISBLANK(C58),0,VLOOKUP(C58,'[2]Acha Air Sales Price List'!$B$1:$X$65536,12,FALSE)*$L$14),2)</f>
        <v>0</v>
      </c>
      <c r="H58" s="22">
        <f t="shared" si="2"/>
        <v>0</v>
      </c>
      <c r="I58" s="14"/>
    </row>
    <row r="59" spans="1:9" ht="12.4" hidden="1" customHeight="1">
      <c r="A59" s="13"/>
      <c r="B59" s="1"/>
      <c r="C59" s="36"/>
      <c r="D59" s="138"/>
      <c r="E59" s="139"/>
      <c r="F59" s="43" t="str">
        <f>VLOOKUP(C59,'[2]Acha Air Sales Price List'!$B$1:$D$65536,3,FALSE)</f>
        <v>first line keep open</v>
      </c>
      <c r="G59" s="21">
        <f>ROUND(IF(ISBLANK(C59),0,VLOOKUP(C59,'[2]Acha Air Sales Price List'!$B$1:$X$65536,12,FALSE)*$L$14),2)</f>
        <v>0</v>
      </c>
      <c r="H59" s="22">
        <f t="shared" si="2"/>
        <v>0</v>
      </c>
      <c r="I59" s="14"/>
    </row>
    <row r="60" spans="1:9" ht="12.4" hidden="1" customHeight="1">
      <c r="A60" s="13"/>
      <c r="B60" s="1"/>
      <c r="C60" s="36"/>
      <c r="D60" s="138"/>
      <c r="E60" s="139"/>
      <c r="F60" s="43" t="str">
        <f>VLOOKUP(C60,'[2]Acha Air Sales Price List'!$B$1:$D$65536,3,FALSE)</f>
        <v>first line keep open</v>
      </c>
      <c r="G60" s="21">
        <f>ROUND(IF(ISBLANK(C60),0,VLOOKUP(C60,'[2]Acha Air Sales Price List'!$B$1:$X$65536,12,FALSE)*$L$14),2)</f>
        <v>0</v>
      </c>
      <c r="H60" s="22">
        <f t="shared" si="2"/>
        <v>0</v>
      </c>
      <c r="I60" s="14"/>
    </row>
    <row r="61" spans="1:9" ht="12.4" hidden="1" customHeight="1">
      <c r="A61" s="13"/>
      <c r="B61" s="1"/>
      <c r="C61" s="36"/>
      <c r="D61" s="138"/>
      <c r="E61" s="139"/>
      <c r="F61" s="43" t="str">
        <f>VLOOKUP(C61,'[2]Acha Air Sales Price List'!$B$1:$D$65536,3,FALSE)</f>
        <v>first line keep open</v>
      </c>
      <c r="G61" s="21">
        <f>ROUND(IF(ISBLANK(C61),0,VLOOKUP(C61,'[2]Acha Air Sales Price List'!$B$1:$X$65536,12,FALSE)*$L$14),2)</f>
        <v>0</v>
      </c>
      <c r="H61" s="22">
        <f t="shared" si="2"/>
        <v>0</v>
      </c>
      <c r="I61" s="14"/>
    </row>
    <row r="62" spans="1:9" ht="12.4" hidden="1" customHeight="1">
      <c r="A62" s="13"/>
      <c r="B62" s="1"/>
      <c r="C62" s="36"/>
      <c r="D62" s="138"/>
      <c r="E62" s="139"/>
      <c r="F62" s="43" t="str">
        <f>VLOOKUP(C62,'[2]Acha Air Sales Price List'!$B$1:$D$65536,3,FALSE)</f>
        <v>first line keep open</v>
      </c>
      <c r="G62" s="21">
        <f>ROUND(IF(ISBLANK(C62),0,VLOOKUP(C62,'[2]Acha Air Sales Price List'!$B$1:$X$65536,12,FALSE)*$L$14),2)</f>
        <v>0</v>
      </c>
      <c r="H62" s="22">
        <f t="shared" si="2"/>
        <v>0</v>
      </c>
      <c r="I62" s="14"/>
    </row>
    <row r="63" spans="1:9" ht="12.4" hidden="1" customHeight="1">
      <c r="A63" s="13"/>
      <c r="B63" s="1"/>
      <c r="C63" s="36"/>
      <c r="D63" s="138"/>
      <c r="E63" s="139"/>
      <c r="F63" s="43" t="str">
        <f>VLOOKUP(C63,'[2]Acha Air Sales Price List'!$B$1:$D$65536,3,FALSE)</f>
        <v>first line keep open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>
      <c r="A64" s="13"/>
      <c r="B64" s="1"/>
      <c r="C64" s="36"/>
      <c r="D64" s="138"/>
      <c r="E64" s="139"/>
      <c r="F64" s="43" t="str">
        <f>VLOOKUP(C64,'[2]Acha Air Sales Price List'!$B$1:$D$65536,3,FALSE)</f>
        <v>first line keep open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>
      <c r="A65" s="13"/>
      <c r="B65" s="1"/>
      <c r="C65" s="36"/>
      <c r="D65" s="138"/>
      <c r="E65" s="139"/>
      <c r="F65" s="43" t="str">
        <f>VLOOKUP(C65,'[2]Acha Air Sales Price List'!$B$1:$D$65536,3,FALSE)</f>
        <v>first line keep open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>
      <c r="A66" s="13"/>
      <c r="B66" s="1"/>
      <c r="C66" s="36"/>
      <c r="D66" s="138"/>
      <c r="E66" s="139"/>
      <c r="F66" s="43" t="str">
        <f>VLOOKUP(C66,'[2]Acha Air Sales Price List'!$B$1:$D$65536,3,FALSE)</f>
        <v>first line keep open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>
      <c r="A67" s="13"/>
      <c r="B67" s="1"/>
      <c r="C67" s="36"/>
      <c r="D67" s="138"/>
      <c r="E67" s="139"/>
      <c r="F67" s="43" t="str">
        <f>VLOOKUP(C67,'[2]Acha Air Sales Price List'!$B$1:$D$65536,3,FALSE)</f>
        <v>first line keep open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>
      <c r="A68" s="13"/>
      <c r="B68" s="1"/>
      <c r="C68" s="36"/>
      <c r="D68" s="138"/>
      <c r="E68" s="139"/>
      <c r="F68" s="43" t="str">
        <f>VLOOKUP(C68,'[2]Acha Air Sales Price List'!$B$1:$D$65536,3,FALSE)</f>
        <v>first line keep open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>
      <c r="A69" s="13"/>
      <c r="B69" s="1"/>
      <c r="C69" s="36"/>
      <c r="D69" s="138"/>
      <c r="E69" s="139"/>
      <c r="F69" s="43" t="str">
        <f>VLOOKUP(C69,'[2]Acha Air Sales Price List'!$B$1:$D$65536,3,FALSE)</f>
        <v>first line keep open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>
      <c r="A70" s="13"/>
      <c r="B70" s="1"/>
      <c r="C70" s="36"/>
      <c r="D70" s="138"/>
      <c r="E70" s="139"/>
      <c r="F70" s="43" t="str">
        <f>VLOOKUP(C70,'[2]Acha Air Sales Price List'!$B$1:$D$65536,3,FALSE)</f>
        <v>first line keep open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>
      <c r="A71" s="13"/>
      <c r="B71" s="1"/>
      <c r="C71" s="36"/>
      <c r="D71" s="138"/>
      <c r="E71" s="139"/>
      <c r="F71" s="43" t="str">
        <f>VLOOKUP(C71,'[2]Acha Air Sales Price List'!$B$1:$D$65536,3,FALSE)</f>
        <v>first line keep open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>
      <c r="A72" s="13"/>
      <c r="B72" s="1"/>
      <c r="C72" s="36"/>
      <c r="D72" s="138"/>
      <c r="E72" s="139"/>
      <c r="F72" s="43" t="str">
        <f>VLOOKUP(C72,'[2]Acha Air Sales Price List'!$B$1:$D$65536,3,FALSE)</f>
        <v>first line keep open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>
      <c r="A73" s="13"/>
      <c r="B73" s="1"/>
      <c r="C73" s="36"/>
      <c r="D73" s="138"/>
      <c r="E73" s="139"/>
      <c r="F73" s="43" t="str">
        <f>VLOOKUP(C73,'[2]Acha Air Sales Price List'!$B$1:$D$65536,3,FALSE)</f>
        <v>first line keep open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>
      <c r="A74" s="13"/>
      <c r="B74" s="1"/>
      <c r="C74" s="36"/>
      <c r="D74" s="138"/>
      <c r="E74" s="139"/>
      <c r="F74" s="43" t="str">
        <f>VLOOKUP(C74,'[2]Acha Air Sales Price List'!$B$1:$D$65536,3,FALSE)</f>
        <v>first line keep open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>
      <c r="A75" s="13"/>
      <c r="B75" s="1"/>
      <c r="C75" s="36"/>
      <c r="D75" s="138"/>
      <c r="E75" s="139"/>
      <c r="F75" s="43" t="str">
        <f>VLOOKUP(C75,'[2]Acha Air Sales Price List'!$B$1:$D$65536,3,FALSE)</f>
        <v>first line keep open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>
      <c r="A76" s="13"/>
      <c r="B76" s="1"/>
      <c r="C76" s="37"/>
      <c r="D76" s="138"/>
      <c r="E76" s="139"/>
      <c r="F76" s="43" t="str">
        <f>VLOOKUP(C76,'[2]Acha Air Sales Price List'!$B$1:$D$65536,3,FALSE)</f>
        <v>first line keep open</v>
      </c>
      <c r="G76" s="21">
        <f>ROUND(IF(ISBLANK(C76),0,VLOOKUP(C76,'[2]Acha Air Sales Price List'!$B$1:$X$65536,12,FALSE)*$L$14),2)</f>
        <v>0</v>
      </c>
      <c r="H76" s="22">
        <f>ROUND(IF(ISNUMBER(B76), G76*B76, 0),5)</f>
        <v>0</v>
      </c>
      <c r="I76" s="14"/>
    </row>
    <row r="77" spans="1:9" ht="12" hidden="1" customHeight="1">
      <c r="A77" s="13"/>
      <c r="B77" s="1"/>
      <c r="C77" s="36"/>
      <c r="D77" s="138"/>
      <c r="E77" s="139"/>
      <c r="F77" s="43" t="str">
        <f>VLOOKUP(C77,'[2]Acha Air Sales Price List'!$B$1:$D$65536,3,FALSE)</f>
        <v>first line keep open</v>
      </c>
      <c r="G77" s="21">
        <f>ROUND(IF(ISBLANK(C77),0,VLOOKUP(C77,'[2]Acha Air Sales Price List'!$B$1:$X$65536,12,FALSE)*$L$14),2)</f>
        <v>0</v>
      </c>
      <c r="H77" s="22">
        <f t="shared" ref="H77:H131" si="3">ROUND(IF(ISNUMBER(B77), G77*B77, 0),5)</f>
        <v>0</v>
      </c>
      <c r="I77" s="14"/>
    </row>
    <row r="78" spans="1:9" ht="12.4" hidden="1" customHeight="1">
      <c r="A78" s="13"/>
      <c r="B78" s="1"/>
      <c r="C78" s="36"/>
      <c r="D78" s="138"/>
      <c r="E78" s="139"/>
      <c r="F78" s="43" t="str">
        <f>VLOOKUP(C78,'[2]Acha Air Sales Price List'!$B$1:$D$65536,3,FALSE)</f>
        <v>first line keep open</v>
      </c>
      <c r="G78" s="21">
        <f>ROUND(IF(ISBLANK(C78),0,VLOOKUP(C78,'[2]Acha Air Sales Price List'!$B$1:$X$65536,12,FALSE)*$L$14),2)</f>
        <v>0</v>
      </c>
      <c r="H78" s="22">
        <f t="shared" si="3"/>
        <v>0</v>
      </c>
      <c r="I78" s="14"/>
    </row>
    <row r="79" spans="1:9" ht="12.4" hidden="1" customHeight="1">
      <c r="A79" s="13"/>
      <c r="B79" s="1"/>
      <c r="C79" s="36"/>
      <c r="D79" s="138"/>
      <c r="E79" s="139"/>
      <c r="F79" s="43" t="str">
        <f>VLOOKUP(C79,'[2]Acha Air Sales Price List'!$B$1:$D$65536,3,FALSE)</f>
        <v>first line keep open</v>
      </c>
      <c r="G79" s="21">
        <f>ROUND(IF(ISBLANK(C79),0,VLOOKUP(C79,'[2]Acha Air Sales Price List'!$B$1:$X$65536,12,FALSE)*$L$14),2)</f>
        <v>0</v>
      </c>
      <c r="H79" s="22">
        <f t="shared" si="3"/>
        <v>0</v>
      </c>
      <c r="I79" s="14"/>
    </row>
    <row r="80" spans="1:9" ht="12.4" hidden="1" customHeight="1">
      <c r="A80" s="13"/>
      <c r="B80" s="1"/>
      <c r="C80" s="36"/>
      <c r="D80" s="138"/>
      <c r="E80" s="139"/>
      <c r="F80" s="43" t="str">
        <f>VLOOKUP(C80,'[2]Acha Air Sales Price List'!$B$1:$D$65536,3,FALSE)</f>
        <v>first line keep open</v>
      </c>
      <c r="G80" s="21">
        <f>ROUND(IF(ISBLANK(C80),0,VLOOKUP(C80,'[2]Acha Air Sales Price List'!$B$1:$X$65536,12,FALSE)*$L$14),2)</f>
        <v>0</v>
      </c>
      <c r="H80" s="22">
        <f t="shared" si="3"/>
        <v>0</v>
      </c>
      <c r="I80" s="14"/>
    </row>
    <row r="81" spans="1:9" ht="12.4" hidden="1" customHeight="1">
      <c r="A81" s="13"/>
      <c r="B81" s="1"/>
      <c r="C81" s="36"/>
      <c r="D81" s="138"/>
      <c r="E81" s="139"/>
      <c r="F81" s="43" t="str">
        <f>VLOOKUP(C81,'[2]Acha Air Sales Price List'!$B$1:$D$65536,3,FALSE)</f>
        <v>first line keep open</v>
      </c>
      <c r="G81" s="21">
        <f>ROUND(IF(ISBLANK(C81),0,VLOOKUP(C81,'[2]Acha Air Sales Price List'!$B$1:$X$65536,12,FALSE)*$L$14),2)</f>
        <v>0</v>
      </c>
      <c r="H81" s="22">
        <f t="shared" si="3"/>
        <v>0</v>
      </c>
      <c r="I81" s="14"/>
    </row>
    <row r="82" spans="1:9" ht="12.4" hidden="1" customHeight="1">
      <c r="A82" s="13"/>
      <c r="B82" s="1"/>
      <c r="C82" s="36"/>
      <c r="D82" s="138"/>
      <c r="E82" s="139"/>
      <c r="F82" s="43" t="str">
        <f>VLOOKUP(C82,'[2]Acha Air Sales Price List'!$B$1:$D$65536,3,FALSE)</f>
        <v>first line keep open</v>
      </c>
      <c r="G82" s="21">
        <f>ROUND(IF(ISBLANK(C82),0,VLOOKUP(C82,'[2]Acha Air Sales Price List'!$B$1:$X$65536,12,FALSE)*$L$14),2)</f>
        <v>0</v>
      </c>
      <c r="H82" s="22">
        <f t="shared" si="3"/>
        <v>0</v>
      </c>
      <c r="I82" s="14"/>
    </row>
    <row r="83" spans="1:9" ht="12.4" hidden="1" customHeight="1">
      <c r="A83" s="13"/>
      <c r="B83" s="1"/>
      <c r="C83" s="36"/>
      <c r="D83" s="138"/>
      <c r="E83" s="139"/>
      <c r="F83" s="43" t="str">
        <f>VLOOKUP(C83,'[2]Acha Air Sales Price List'!$B$1:$D$65536,3,FALSE)</f>
        <v>first line keep open</v>
      </c>
      <c r="G83" s="21">
        <f>ROUND(IF(ISBLANK(C83),0,VLOOKUP(C83,'[2]Acha Air Sales Price List'!$B$1:$X$65536,12,FALSE)*$L$14),2)</f>
        <v>0</v>
      </c>
      <c r="H83" s="22">
        <f t="shared" si="3"/>
        <v>0</v>
      </c>
      <c r="I83" s="14"/>
    </row>
    <row r="84" spans="1:9" ht="12.4" hidden="1" customHeight="1">
      <c r="A84" s="13"/>
      <c r="B84" s="1"/>
      <c r="C84" s="36"/>
      <c r="D84" s="138"/>
      <c r="E84" s="139"/>
      <c r="F84" s="43" t="str">
        <f>VLOOKUP(C84,'[2]Acha Air Sales Price List'!$B$1:$D$65536,3,FALSE)</f>
        <v>first line keep open</v>
      </c>
      <c r="G84" s="21">
        <f>ROUND(IF(ISBLANK(C84),0,VLOOKUP(C84,'[2]Acha Air Sales Price List'!$B$1:$X$65536,12,FALSE)*$L$14),2)</f>
        <v>0</v>
      </c>
      <c r="H84" s="22">
        <f t="shared" si="3"/>
        <v>0</v>
      </c>
      <c r="I84" s="14"/>
    </row>
    <row r="85" spans="1:9" ht="12.4" hidden="1" customHeight="1">
      <c r="A85" s="13"/>
      <c r="B85" s="1"/>
      <c r="C85" s="36"/>
      <c r="D85" s="138"/>
      <c r="E85" s="139"/>
      <c r="F85" s="43" t="str">
        <f>VLOOKUP(C85,'[2]Acha Air Sales Price List'!$B$1:$D$65536,3,FALSE)</f>
        <v>first line keep open</v>
      </c>
      <c r="G85" s="21">
        <f>ROUND(IF(ISBLANK(C85),0,VLOOKUP(C85,'[2]Acha Air Sales Price List'!$B$1:$X$65536,12,FALSE)*$L$14),2)</f>
        <v>0</v>
      </c>
      <c r="H85" s="22">
        <f t="shared" si="3"/>
        <v>0</v>
      </c>
      <c r="I85" s="14"/>
    </row>
    <row r="86" spans="1:9" ht="12.4" hidden="1" customHeight="1">
      <c r="A86" s="13"/>
      <c r="B86" s="1"/>
      <c r="C86" s="36"/>
      <c r="D86" s="138"/>
      <c r="E86" s="139"/>
      <c r="F86" s="43" t="str">
        <f>VLOOKUP(C86,'[2]Acha Air Sales Price List'!$B$1:$D$65536,3,FALSE)</f>
        <v>first line keep open</v>
      </c>
      <c r="G86" s="21">
        <f>ROUND(IF(ISBLANK(C86),0,VLOOKUP(C86,'[2]Acha Air Sales Price List'!$B$1:$X$65536,12,FALSE)*$L$14),2)</f>
        <v>0</v>
      </c>
      <c r="H86" s="22">
        <f t="shared" si="3"/>
        <v>0</v>
      </c>
      <c r="I86" s="14"/>
    </row>
    <row r="87" spans="1:9" ht="12.4" hidden="1" customHeight="1">
      <c r="A87" s="13"/>
      <c r="B87" s="1"/>
      <c r="C87" s="36"/>
      <c r="D87" s="138"/>
      <c r="E87" s="139"/>
      <c r="F87" s="43" t="str">
        <f>VLOOKUP(C87,'[2]Acha Air Sales Price List'!$B$1:$D$65536,3,FALSE)</f>
        <v>first line keep open</v>
      </c>
      <c r="G87" s="21">
        <f>ROUND(IF(ISBLANK(C87),0,VLOOKUP(C87,'[2]Acha Air Sales Price List'!$B$1:$X$65536,12,FALSE)*$L$14),2)</f>
        <v>0</v>
      </c>
      <c r="H87" s="22">
        <f t="shared" si="3"/>
        <v>0</v>
      </c>
      <c r="I87" s="14"/>
    </row>
    <row r="88" spans="1:9" ht="12.4" hidden="1" customHeight="1">
      <c r="A88" s="13"/>
      <c r="B88" s="1"/>
      <c r="C88" s="36"/>
      <c r="D88" s="138"/>
      <c r="E88" s="139"/>
      <c r="F88" s="43" t="str">
        <f>VLOOKUP(C88,'[2]Acha Air Sales Price List'!$B$1:$D$65536,3,FALSE)</f>
        <v>first line keep open</v>
      </c>
      <c r="G88" s="21">
        <f>ROUND(IF(ISBLANK(C88),0,VLOOKUP(C88,'[2]Acha Air Sales Price List'!$B$1:$X$65536,12,FALSE)*$L$14),2)</f>
        <v>0</v>
      </c>
      <c r="H88" s="22">
        <f t="shared" si="3"/>
        <v>0</v>
      </c>
      <c r="I88" s="14"/>
    </row>
    <row r="89" spans="1:9" ht="12.4" hidden="1" customHeight="1">
      <c r="A89" s="13"/>
      <c r="B89" s="1"/>
      <c r="C89" s="36"/>
      <c r="D89" s="138"/>
      <c r="E89" s="139"/>
      <c r="F89" s="43" t="str">
        <f>VLOOKUP(C89,'[2]Acha Air Sales Price List'!$B$1:$D$65536,3,FALSE)</f>
        <v>first line keep open</v>
      </c>
      <c r="G89" s="21">
        <f>ROUND(IF(ISBLANK(C89),0,VLOOKUP(C89,'[2]Acha Air Sales Price List'!$B$1:$X$65536,12,FALSE)*$L$14),2)</f>
        <v>0</v>
      </c>
      <c r="H89" s="22">
        <f t="shared" si="3"/>
        <v>0</v>
      </c>
      <c r="I89" s="14"/>
    </row>
    <row r="90" spans="1:9" ht="12.4" hidden="1" customHeight="1">
      <c r="A90" s="13"/>
      <c r="B90" s="1"/>
      <c r="C90" s="36"/>
      <c r="D90" s="138"/>
      <c r="E90" s="139"/>
      <c r="F90" s="43" t="str">
        <f>VLOOKUP(C90,'[2]Acha Air Sales Price List'!$B$1:$D$65536,3,FALSE)</f>
        <v>first line keep open</v>
      </c>
      <c r="G90" s="21">
        <f>ROUND(IF(ISBLANK(C90),0,VLOOKUP(C90,'[2]Acha Air Sales Price List'!$B$1:$X$65536,12,FALSE)*$L$14),2)</f>
        <v>0</v>
      </c>
      <c r="H90" s="22">
        <f t="shared" si="3"/>
        <v>0</v>
      </c>
      <c r="I90" s="14"/>
    </row>
    <row r="91" spans="1:9" ht="12.4" hidden="1" customHeight="1">
      <c r="A91" s="13"/>
      <c r="B91" s="1"/>
      <c r="C91" s="36"/>
      <c r="D91" s="138"/>
      <c r="E91" s="139"/>
      <c r="F91" s="43" t="str">
        <f>VLOOKUP(C91,'[2]Acha Air Sales Price List'!$B$1:$D$65536,3,FALSE)</f>
        <v>first line keep open</v>
      </c>
      <c r="G91" s="21">
        <f>ROUND(IF(ISBLANK(C91),0,VLOOKUP(C91,'[2]Acha Air Sales Price List'!$B$1:$X$65536,12,FALSE)*$L$14),2)</f>
        <v>0</v>
      </c>
      <c r="H91" s="22">
        <f t="shared" si="3"/>
        <v>0</v>
      </c>
      <c r="I91" s="14"/>
    </row>
    <row r="92" spans="1:9" ht="12.4" hidden="1" customHeight="1">
      <c r="A92" s="13"/>
      <c r="B92" s="1"/>
      <c r="C92" s="37"/>
      <c r="D92" s="138"/>
      <c r="E92" s="139"/>
      <c r="F92" s="43" t="str">
        <f>VLOOKUP(C92,'[2]Acha Air Sales Price List'!$B$1:$D$65536,3,FALSE)</f>
        <v>first line keep open</v>
      </c>
      <c r="G92" s="21">
        <f>ROUND(IF(ISBLANK(C92),0,VLOOKUP(C92,'[2]Acha Air Sales Price List'!$B$1:$X$65536,12,FALSE)*$L$14),2)</f>
        <v>0</v>
      </c>
      <c r="H92" s="22">
        <f t="shared" si="3"/>
        <v>0</v>
      </c>
      <c r="I92" s="14"/>
    </row>
    <row r="93" spans="1:9" ht="12.4" hidden="1" customHeight="1">
      <c r="A93" s="13"/>
      <c r="B93" s="1"/>
      <c r="C93" s="37"/>
      <c r="D93" s="138"/>
      <c r="E93" s="139"/>
      <c r="F93" s="43" t="str">
        <f>VLOOKUP(C93,'[2]Acha Air Sales Price List'!$B$1:$D$65536,3,FALSE)</f>
        <v>first line keep open</v>
      </c>
      <c r="G93" s="21">
        <f>ROUND(IF(ISBLANK(C93),0,VLOOKUP(C93,'[2]Acha Air Sales Price List'!$B$1:$X$65536,12,FALSE)*$L$14),2)</f>
        <v>0</v>
      </c>
      <c r="H93" s="22">
        <f t="shared" si="3"/>
        <v>0</v>
      </c>
      <c r="I93" s="14"/>
    </row>
    <row r="94" spans="1:9" ht="12.4" hidden="1" customHeight="1">
      <c r="A94" s="13"/>
      <c r="B94" s="1"/>
      <c r="C94" s="36"/>
      <c r="D94" s="138"/>
      <c r="E94" s="139"/>
      <c r="F94" s="43" t="str">
        <f>VLOOKUP(C94,'[2]Acha Air Sales Price List'!$B$1:$D$65536,3,FALSE)</f>
        <v>first line keep open</v>
      </c>
      <c r="G94" s="21">
        <f>ROUND(IF(ISBLANK(C94),0,VLOOKUP(C94,'[2]Acha Air Sales Price List'!$B$1:$X$65536,12,FALSE)*$L$14),2)</f>
        <v>0</v>
      </c>
      <c r="H94" s="22">
        <f t="shared" si="3"/>
        <v>0</v>
      </c>
      <c r="I94" s="14"/>
    </row>
    <row r="95" spans="1:9" ht="12.4" hidden="1" customHeight="1">
      <c r="A95" s="13"/>
      <c r="B95" s="1"/>
      <c r="C95" s="36"/>
      <c r="D95" s="138"/>
      <c r="E95" s="139"/>
      <c r="F95" s="43" t="str">
        <f>VLOOKUP(C95,'[2]Acha Air Sales Price List'!$B$1:$D$65536,3,FALSE)</f>
        <v>first line keep open</v>
      </c>
      <c r="G95" s="21">
        <f>ROUND(IF(ISBLANK(C95),0,VLOOKUP(C95,'[2]Acha Air Sales Price List'!$B$1:$X$65536,12,FALSE)*$L$14),2)</f>
        <v>0</v>
      </c>
      <c r="H95" s="22">
        <f t="shared" si="3"/>
        <v>0</v>
      </c>
      <c r="I95" s="14"/>
    </row>
    <row r="96" spans="1:9" ht="12.4" hidden="1" customHeight="1">
      <c r="A96" s="13"/>
      <c r="B96" s="1"/>
      <c r="C96" s="36"/>
      <c r="D96" s="138"/>
      <c r="E96" s="139"/>
      <c r="F96" s="43" t="str">
        <f>VLOOKUP(C96,'[2]Acha Air Sales Price List'!$B$1:$D$65536,3,FALSE)</f>
        <v>first line keep open</v>
      </c>
      <c r="G96" s="21">
        <f>ROUND(IF(ISBLANK(C96),0,VLOOKUP(C96,'[2]Acha Air Sales Price List'!$B$1:$X$65536,12,FALSE)*$L$14),2)</f>
        <v>0</v>
      </c>
      <c r="H96" s="22">
        <f t="shared" si="3"/>
        <v>0</v>
      </c>
      <c r="I96" s="14"/>
    </row>
    <row r="97" spans="1:9" ht="12.4" hidden="1" customHeight="1">
      <c r="A97" s="13"/>
      <c r="B97" s="1"/>
      <c r="C97" s="36"/>
      <c r="D97" s="138"/>
      <c r="E97" s="139"/>
      <c r="F97" s="43" t="str">
        <f>VLOOKUP(C97,'[2]Acha Air Sales Price List'!$B$1:$D$65536,3,FALSE)</f>
        <v>first line keep open</v>
      </c>
      <c r="G97" s="21">
        <f>ROUND(IF(ISBLANK(C97),0,VLOOKUP(C97,'[2]Acha Air Sales Price List'!$B$1:$X$65536,12,FALSE)*$L$14),2)</f>
        <v>0</v>
      </c>
      <c r="H97" s="22">
        <f t="shared" si="3"/>
        <v>0</v>
      </c>
      <c r="I97" s="14"/>
    </row>
    <row r="98" spans="1:9" ht="12.4" hidden="1" customHeight="1">
      <c r="A98" s="13"/>
      <c r="B98" s="1"/>
      <c r="C98" s="36"/>
      <c r="D98" s="138"/>
      <c r="E98" s="139"/>
      <c r="F98" s="43" t="str">
        <f>VLOOKUP(C98,'[2]Acha Air Sales Price List'!$B$1:$D$65536,3,FALSE)</f>
        <v>first line keep open</v>
      </c>
      <c r="G98" s="21">
        <f>ROUND(IF(ISBLANK(C98),0,VLOOKUP(C98,'[2]Acha Air Sales Price List'!$B$1:$X$65536,12,FALSE)*$L$14),2)</f>
        <v>0</v>
      </c>
      <c r="H98" s="22">
        <f t="shared" si="3"/>
        <v>0</v>
      </c>
      <c r="I98" s="14"/>
    </row>
    <row r="99" spans="1:9" ht="12.4" hidden="1" customHeight="1">
      <c r="A99" s="13"/>
      <c r="B99" s="1"/>
      <c r="C99" s="36"/>
      <c r="D99" s="138"/>
      <c r="E99" s="139"/>
      <c r="F99" s="43" t="str">
        <f>VLOOKUP(C99,'[2]Acha Air Sales Price List'!$B$1:$D$65536,3,FALSE)</f>
        <v>first line keep open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>
      <c r="A100" s="13"/>
      <c r="B100" s="1"/>
      <c r="C100" s="36"/>
      <c r="D100" s="138"/>
      <c r="E100" s="139"/>
      <c r="F100" s="43" t="str">
        <f>VLOOKUP(C100,'[2]Acha Air Sales Price List'!$B$1:$D$65536,3,FALSE)</f>
        <v>first line keep open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>
      <c r="A101" s="13"/>
      <c r="B101" s="1"/>
      <c r="C101" s="36"/>
      <c r="D101" s="138"/>
      <c r="E101" s="139"/>
      <c r="F101" s="43" t="str">
        <f>VLOOKUP(C101,'[2]Acha Air Sales Price List'!$B$1:$D$65536,3,FALSE)</f>
        <v>first line keep open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>
      <c r="A102" s="13"/>
      <c r="B102" s="1"/>
      <c r="C102" s="36"/>
      <c r="D102" s="138"/>
      <c r="E102" s="139"/>
      <c r="F102" s="43" t="str">
        <f>VLOOKUP(C102,'[2]Acha Air Sales Price List'!$B$1:$D$65536,3,FALSE)</f>
        <v>first line keep open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>
      <c r="A103" s="13"/>
      <c r="B103" s="1"/>
      <c r="C103" s="36"/>
      <c r="D103" s="138"/>
      <c r="E103" s="139"/>
      <c r="F103" s="43" t="str">
        <f>VLOOKUP(C103,'[2]Acha Air Sales Price List'!$B$1:$D$65536,3,FALSE)</f>
        <v>first line keep open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>
      <c r="A104" s="13"/>
      <c r="B104" s="1"/>
      <c r="C104" s="37"/>
      <c r="D104" s="138"/>
      <c r="E104" s="139"/>
      <c r="F104" s="43" t="str">
        <f>VLOOKUP(C104,'[2]Acha Air Sales Price List'!$B$1:$D$65536,3,FALSE)</f>
        <v>first line keep open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" hidden="1" customHeight="1">
      <c r="A105" s="13"/>
      <c r="B105" s="1"/>
      <c r="C105" s="36"/>
      <c r="D105" s="138"/>
      <c r="E105" s="139"/>
      <c r="F105" s="43" t="str">
        <f>VLOOKUP(C105,'[2]Acha Air Sales Price List'!$B$1:$D$65536,3,FALSE)</f>
        <v>first line keep open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>
      <c r="A106" s="13"/>
      <c r="B106" s="1"/>
      <c r="C106" s="36"/>
      <c r="D106" s="138"/>
      <c r="E106" s="139"/>
      <c r="F106" s="43" t="str">
        <f>VLOOKUP(C106,'[2]Acha Air Sales Price List'!$B$1:$D$65536,3,FALSE)</f>
        <v>first line keep open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>
      <c r="A107" s="13"/>
      <c r="B107" s="1"/>
      <c r="C107" s="36"/>
      <c r="D107" s="138"/>
      <c r="E107" s="139"/>
      <c r="F107" s="43" t="str">
        <f>VLOOKUP(C107,'[2]Acha Air Sales Price List'!$B$1:$D$65536,3,FALSE)</f>
        <v>first line keep open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>
      <c r="A108" s="13"/>
      <c r="B108" s="1"/>
      <c r="C108" s="36"/>
      <c r="D108" s="138"/>
      <c r="E108" s="139"/>
      <c r="F108" s="43" t="str">
        <f>VLOOKUP(C108,'[2]Acha Air Sales Price List'!$B$1:$D$65536,3,FALSE)</f>
        <v>first line keep open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>
      <c r="A109" s="13"/>
      <c r="B109" s="1"/>
      <c r="C109" s="36"/>
      <c r="D109" s="138"/>
      <c r="E109" s="139"/>
      <c r="F109" s="43" t="str">
        <f>VLOOKUP(C109,'[2]Acha Air Sales Price List'!$B$1:$D$65536,3,FALSE)</f>
        <v>first line keep open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>
      <c r="A110" s="13"/>
      <c r="B110" s="1"/>
      <c r="C110" s="36"/>
      <c r="D110" s="138"/>
      <c r="E110" s="139"/>
      <c r="F110" s="43" t="str">
        <f>VLOOKUP(C110,'[2]Acha Air Sales Price List'!$B$1:$D$65536,3,FALSE)</f>
        <v>first line keep open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>
      <c r="A111" s="13"/>
      <c r="B111" s="1"/>
      <c r="C111" s="36"/>
      <c r="D111" s="138"/>
      <c r="E111" s="139"/>
      <c r="F111" s="43" t="str">
        <f>VLOOKUP(C111,'[2]Acha Air Sales Price List'!$B$1:$D$65536,3,FALSE)</f>
        <v>first line keep open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>
      <c r="A112" s="13"/>
      <c r="B112" s="1"/>
      <c r="C112" s="36"/>
      <c r="D112" s="138"/>
      <c r="E112" s="139"/>
      <c r="F112" s="43" t="str">
        <f>VLOOKUP(C112,'[2]Acha Air Sales Price List'!$B$1:$D$65536,3,FALSE)</f>
        <v>first line keep open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>
      <c r="A113" s="13"/>
      <c r="B113" s="1"/>
      <c r="C113" s="36"/>
      <c r="D113" s="138"/>
      <c r="E113" s="139"/>
      <c r="F113" s="43" t="str">
        <f>VLOOKUP(C113,'[2]Acha Air Sales Price List'!$B$1:$D$65536,3,FALSE)</f>
        <v>first line keep open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>
      <c r="A114" s="13"/>
      <c r="B114" s="1"/>
      <c r="C114" s="36"/>
      <c r="D114" s="138"/>
      <c r="E114" s="139"/>
      <c r="F114" s="43" t="str">
        <f>VLOOKUP(C114,'[2]Acha Air Sales Price List'!$B$1:$D$65536,3,FALSE)</f>
        <v>first line keep open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>
      <c r="A115" s="13"/>
      <c r="B115" s="1"/>
      <c r="C115" s="36"/>
      <c r="D115" s="138"/>
      <c r="E115" s="139"/>
      <c r="F115" s="43" t="str">
        <f>VLOOKUP(C115,'[2]Acha Air Sales Price List'!$B$1:$D$65536,3,FALSE)</f>
        <v>first line keep open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>
      <c r="A116" s="13"/>
      <c r="B116" s="1"/>
      <c r="C116" s="36"/>
      <c r="D116" s="138"/>
      <c r="E116" s="139"/>
      <c r="F116" s="43" t="str">
        <f>VLOOKUP(C116,'[2]Acha Air Sales Price List'!$B$1:$D$65536,3,FALSE)</f>
        <v>first line keep open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>
      <c r="A117" s="13"/>
      <c r="B117" s="1"/>
      <c r="C117" s="36"/>
      <c r="D117" s="138"/>
      <c r="E117" s="139"/>
      <c r="F117" s="43" t="str">
        <f>VLOOKUP(C117,'[2]Acha Air Sales Price List'!$B$1:$D$65536,3,FALSE)</f>
        <v>first line keep open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>
      <c r="A118" s="13"/>
      <c r="B118" s="1"/>
      <c r="C118" s="36"/>
      <c r="D118" s="138"/>
      <c r="E118" s="139"/>
      <c r="F118" s="43" t="str">
        <f>VLOOKUP(C118,'[2]Acha Air Sales Price List'!$B$1:$D$65536,3,FALSE)</f>
        <v>first line keep open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>
      <c r="A119" s="13"/>
      <c r="B119" s="1"/>
      <c r="C119" s="36"/>
      <c r="D119" s="138"/>
      <c r="E119" s="139"/>
      <c r="F119" s="43" t="str">
        <f>VLOOKUP(C119,'[2]Acha Air Sales Price List'!$B$1:$D$65536,3,FALSE)</f>
        <v>first line keep open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>
      <c r="A120" s="13"/>
      <c r="B120" s="1"/>
      <c r="C120" s="36"/>
      <c r="D120" s="138"/>
      <c r="E120" s="139"/>
      <c r="F120" s="43" t="str">
        <f>VLOOKUP(C120,'[2]Acha Air Sales Price List'!$B$1:$D$65536,3,FALSE)</f>
        <v>first line keep open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>
      <c r="A121" s="13"/>
      <c r="B121" s="1"/>
      <c r="C121" s="36"/>
      <c r="D121" s="138"/>
      <c r="E121" s="139"/>
      <c r="F121" s="43" t="str">
        <f>VLOOKUP(C121,'[2]Acha Air Sales Price List'!$B$1:$D$65536,3,FALSE)</f>
        <v>first line keep open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>
      <c r="A122" s="13"/>
      <c r="B122" s="1"/>
      <c r="C122" s="36"/>
      <c r="D122" s="138"/>
      <c r="E122" s="139"/>
      <c r="F122" s="43" t="str">
        <f>VLOOKUP(C122,'[2]Acha Air Sales Price List'!$B$1:$D$65536,3,FALSE)</f>
        <v>first line keep open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>
      <c r="A123" s="13"/>
      <c r="B123" s="1"/>
      <c r="C123" s="36"/>
      <c r="D123" s="138"/>
      <c r="E123" s="139"/>
      <c r="F123" s="43" t="str">
        <f>VLOOKUP(C123,'[2]Acha Air Sales Price List'!$B$1:$D$65536,3,FALSE)</f>
        <v>first line keep open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>
      <c r="A124" s="13"/>
      <c r="B124" s="1"/>
      <c r="C124" s="36"/>
      <c r="D124" s="138"/>
      <c r="E124" s="139"/>
      <c r="F124" s="43" t="str">
        <f>VLOOKUP(C124,'[2]Acha Air Sales Price List'!$B$1:$D$65536,3,FALSE)</f>
        <v>first line keep open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>
      <c r="A125" s="13"/>
      <c r="B125" s="1"/>
      <c r="C125" s="36"/>
      <c r="D125" s="138"/>
      <c r="E125" s="139"/>
      <c r="F125" s="43" t="str">
        <f>VLOOKUP(C125,'[2]Acha Air Sales Price List'!$B$1:$D$65536,3,FALSE)</f>
        <v>first line keep open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>
      <c r="A126" s="13"/>
      <c r="B126" s="1"/>
      <c r="C126" s="36"/>
      <c r="D126" s="138"/>
      <c r="E126" s="139"/>
      <c r="F126" s="43" t="str">
        <f>VLOOKUP(C126,'[2]Acha Air Sales Price List'!$B$1:$D$65536,3,FALSE)</f>
        <v>first line keep open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.4" hidden="1" customHeight="1">
      <c r="A127" s="13"/>
      <c r="B127" s="1"/>
      <c r="C127" s="36"/>
      <c r="D127" s="138"/>
      <c r="E127" s="139"/>
      <c r="F127" s="43" t="str">
        <f>VLOOKUP(C127,'[2]Acha Air Sales Price List'!$B$1:$D$65536,3,FALSE)</f>
        <v>first line keep open</v>
      </c>
      <c r="G127" s="21">
        <f>ROUND(IF(ISBLANK(C127),0,VLOOKUP(C127,'[2]Acha Air Sales Price List'!$B$1:$X$65536,12,FALSE)*$L$14),2)</f>
        <v>0</v>
      </c>
      <c r="H127" s="22">
        <f t="shared" si="3"/>
        <v>0</v>
      </c>
      <c r="I127" s="14"/>
    </row>
    <row r="128" spans="1:9" ht="12.4" hidden="1" customHeight="1">
      <c r="A128" s="13"/>
      <c r="B128" s="1"/>
      <c r="C128" s="36"/>
      <c r="D128" s="138"/>
      <c r="E128" s="139"/>
      <c r="F128" s="43" t="str">
        <f>VLOOKUP(C128,'[2]Acha Air Sales Price List'!$B$1:$D$65536,3,FALSE)</f>
        <v>first line keep open</v>
      </c>
      <c r="G128" s="21">
        <f>ROUND(IF(ISBLANK(C128),0,VLOOKUP(C128,'[2]Acha Air Sales Price List'!$B$1:$X$65536,12,FALSE)*$L$14),2)</f>
        <v>0</v>
      </c>
      <c r="H128" s="22">
        <f t="shared" si="3"/>
        <v>0</v>
      </c>
      <c r="I128" s="14"/>
    </row>
    <row r="129" spans="1:9" ht="12.4" hidden="1" customHeight="1">
      <c r="A129" s="13"/>
      <c r="B129" s="1"/>
      <c r="C129" s="36"/>
      <c r="D129" s="138"/>
      <c r="E129" s="139"/>
      <c r="F129" s="43" t="str">
        <f>VLOOKUP(C129,'[2]Acha Air Sales Price List'!$B$1:$D$65536,3,FALSE)</f>
        <v>first line keep open</v>
      </c>
      <c r="G129" s="21">
        <f>ROUND(IF(ISBLANK(C129),0,VLOOKUP(C129,'[2]Acha Air Sales Price List'!$B$1:$X$65536,12,FALSE)*$L$14),2)</f>
        <v>0</v>
      </c>
      <c r="H129" s="22">
        <f t="shared" si="3"/>
        <v>0</v>
      </c>
      <c r="I129" s="14"/>
    </row>
    <row r="130" spans="1:9" ht="12.4" hidden="1" customHeight="1">
      <c r="A130" s="13"/>
      <c r="B130" s="1"/>
      <c r="C130" s="36"/>
      <c r="D130" s="138"/>
      <c r="E130" s="139"/>
      <c r="F130" s="43" t="str">
        <f>VLOOKUP(C130,'[2]Acha Air Sales Price List'!$B$1:$D$65536,3,FALSE)</f>
        <v>first line keep open</v>
      </c>
      <c r="G130" s="21">
        <f>ROUND(IF(ISBLANK(C130),0,VLOOKUP(C130,'[2]Acha Air Sales Price List'!$B$1:$X$65536,12,FALSE)*$L$14),2)</f>
        <v>0</v>
      </c>
      <c r="H130" s="22">
        <f t="shared" si="3"/>
        <v>0</v>
      </c>
      <c r="I130" s="14"/>
    </row>
    <row r="131" spans="1:9" ht="12.4" hidden="1" customHeight="1">
      <c r="A131" s="13"/>
      <c r="B131" s="1"/>
      <c r="C131" s="36"/>
      <c r="D131" s="138"/>
      <c r="E131" s="139"/>
      <c r="F131" s="43" t="str">
        <f>VLOOKUP(C131,'[2]Acha Air Sales Price List'!$B$1:$D$65536,3,FALSE)</f>
        <v>first line keep open</v>
      </c>
      <c r="G131" s="21">
        <f>ROUND(IF(ISBLANK(C131),0,VLOOKUP(C131,'[2]Acha Air Sales Price List'!$B$1:$X$65536,12,FALSE)*$L$14),2)</f>
        <v>0</v>
      </c>
      <c r="H131" s="22">
        <f t="shared" si="3"/>
        <v>0</v>
      </c>
      <c r="I131" s="14"/>
    </row>
    <row r="132" spans="1:9" ht="12.4" hidden="1" customHeight="1">
      <c r="A132" s="13"/>
      <c r="B132" s="1"/>
      <c r="C132" s="37"/>
      <c r="D132" s="138"/>
      <c r="E132" s="139"/>
      <c r="F132" s="43" t="str">
        <f>VLOOKUP(C132,'[2]Acha Air Sales Price List'!$B$1:$D$65536,3,FALSE)</f>
        <v>first line keep open</v>
      </c>
      <c r="G132" s="21">
        <f>ROUND(IF(ISBLANK(C132),0,VLOOKUP(C132,'[2]Acha Air Sales Price List'!$B$1:$X$65536,12,FALSE)*$L$14),2)</f>
        <v>0</v>
      </c>
      <c r="H132" s="22">
        <f>ROUND(IF(ISNUMBER(B132), G132*B132, 0),5)</f>
        <v>0</v>
      </c>
      <c r="I132" s="14"/>
    </row>
    <row r="133" spans="1:9" ht="12" hidden="1" customHeight="1">
      <c r="A133" s="13"/>
      <c r="B133" s="1"/>
      <c r="C133" s="36"/>
      <c r="D133" s="138"/>
      <c r="E133" s="139"/>
      <c r="F133" s="43" t="str">
        <f>VLOOKUP(C133,'[2]Acha Air Sales Price List'!$B$1:$D$65536,3,FALSE)</f>
        <v>first line keep open</v>
      </c>
      <c r="G133" s="21">
        <f>ROUND(IF(ISBLANK(C133),0,VLOOKUP(C133,'[2]Acha Air Sales Price List'!$B$1:$X$65536,12,FALSE)*$L$14),2)</f>
        <v>0</v>
      </c>
      <c r="H133" s="22">
        <f t="shared" ref="H133:H183" si="4">ROUND(IF(ISNUMBER(B133), G133*B133, 0),5)</f>
        <v>0</v>
      </c>
      <c r="I133" s="14"/>
    </row>
    <row r="134" spans="1:9" ht="12.4" hidden="1" customHeight="1">
      <c r="A134" s="13"/>
      <c r="B134" s="1"/>
      <c r="C134" s="36"/>
      <c r="D134" s="138"/>
      <c r="E134" s="139"/>
      <c r="F134" s="43" t="str">
        <f>VLOOKUP(C134,'[2]Acha Air Sales Price List'!$B$1:$D$65536,3,FALSE)</f>
        <v>first line keep open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>
      <c r="A135" s="13"/>
      <c r="B135" s="1"/>
      <c r="C135" s="36"/>
      <c r="D135" s="138"/>
      <c r="E135" s="139"/>
      <c r="F135" s="43" t="str">
        <f>VLOOKUP(C135,'[2]Acha Air Sales Price List'!$B$1:$D$65536,3,FALSE)</f>
        <v>first line keep open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>
      <c r="A136" s="13"/>
      <c r="B136" s="1"/>
      <c r="C136" s="36"/>
      <c r="D136" s="138"/>
      <c r="E136" s="139"/>
      <c r="F136" s="43" t="str">
        <f>VLOOKUP(C136,'[2]Acha Air Sales Price List'!$B$1:$D$65536,3,FALSE)</f>
        <v>first line keep open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>
      <c r="A137" s="13"/>
      <c r="B137" s="1"/>
      <c r="C137" s="36"/>
      <c r="D137" s="138"/>
      <c r="E137" s="139"/>
      <c r="F137" s="43" t="str">
        <f>VLOOKUP(C137,'[2]Acha Air Sales Price List'!$B$1:$D$65536,3,FALSE)</f>
        <v>first line keep open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>
      <c r="A138" s="13"/>
      <c r="B138" s="1"/>
      <c r="C138" s="36"/>
      <c r="D138" s="138"/>
      <c r="E138" s="139"/>
      <c r="F138" s="43" t="str">
        <f>VLOOKUP(C138,'[2]Acha Air Sales Price List'!$B$1:$D$65536,3,FALSE)</f>
        <v>first line keep open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>
      <c r="A139" s="13"/>
      <c r="B139" s="1"/>
      <c r="C139" s="36"/>
      <c r="D139" s="138"/>
      <c r="E139" s="139"/>
      <c r="F139" s="43" t="str">
        <f>VLOOKUP(C139,'[2]Acha Air Sales Price List'!$B$1:$D$65536,3,FALSE)</f>
        <v>first line keep open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>
      <c r="A140" s="13"/>
      <c r="B140" s="1"/>
      <c r="C140" s="36"/>
      <c r="D140" s="138"/>
      <c r="E140" s="139"/>
      <c r="F140" s="43" t="str">
        <f>VLOOKUP(C140,'[2]Acha Air Sales Price List'!$B$1:$D$65536,3,FALSE)</f>
        <v>first line keep open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>
      <c r="A141" s="13"/>
      <c r="B141" s="1"/>
      <c r="C141" s="36"/>
      <c r="D141" s="138"/>
      <c r="E141" s="139"/>
      <c r="F141" s="43" t="str">
        <f>VLOOKUP(C141,'[2]Acha Air Sales Price List'!$B$1:$D$65536,3,FALSE)</f>
        <v>first line keep open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>
      <c r="A142" s="13"/>
      <c r="B142" s="1"/>
      <c r="C142" s="36"/>
      <c r="D142" s="138"/>
      <c r="E142" s="139"/>
      <c r="F142" s="43" t="str">
        <f>VLOOKUP(C142,'[2]Acha Air Sales Price List'!$B$1:$D$65536,3,FALSE)</f>
        <v>first line keep open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>
      <c r="A143" s="13"/>
      <c r="B143" s="1"/>
      <c r="C143" s="36"/>
      <c r="D143" s="138"/>
      <c r="E143" s="139"/>
      <c r="F143" s="43" t="str">
        <f>VLOOKUP(C143,'[2]Acha Air Sales Price List'!$B$1:$D$65536,3,FALSE)</f>
        <v>first line keep open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>
      <c r="A144" s="13"/>
      <c r="B144" s="1"/>
      <c r="C144" s="36"/>
      <c r="D144" s="138"/>
      <c r="E144" s="139"/>
      <c r="F144" s="43" t="str">
        <f>VLOOKUP(C144,'[2]Acha Air Sales Price List'!$B$1:$D$65536,3,FALSE)</f>
        <v>first line keep open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>
      <c r="A145" s="13"/>
      <c r="B145" s="1"/>
      <c r="C145" s="36"/>
      <c r="D145" s="138"/>
      <c r="E145" s="139"/>
      <c r="F145" s="43" t="str">
        <f>VLOOKUP(C145,'[2]Acha Air Sales Price List'!$B$1:$D$65536,3,FALSE)</f>
        <v>first line keep open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>
      <c r="A146" s="13"/>
      <c r="B146" s="1"/>
      <c r="C146" s="36"/>
      <c r="D146" s="138"/>
      <c r="E146" s="139"/>
      <c r="F146" s="43" t="str">
        <f>VLOOKUP(C146,'[2]Acha Air Sales Price List'!$B$1:$D$65536,3,FALSE)</f>
        <v>first line keep open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>
      <c r="A147" s="13"/>
      <c r="B147" s="1"/>
      <c r="C147" s="36"/>
      <c r="D147" s="138"/>
      <c r="E147" s="139"/>
      <c r="F147" s="43" t="str">
        <f>VLOOKUP(C147,'[2]Acha Air Sales Price List'!$B$1:$D$65536,3,FALSE)</f>
        <v>first line keep open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>
      <c r="A148" s="13"/>
      <c r="B148" s="1"/>
      <c r="C148" s="36"/>
      <c r="D148" s="138"/>
      <c r="E148" s="139"/>
      <c r="F148" s="43" t="str">
        <f>VLOOKUP(C148,'[2]Acha Air Sales Price List'!$B$1:$D$65536,3,FALSE)</f>
        <v>first line keep open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>
      <c r="A149" s="13"/>
      <c r="B149" s="1"/>
      <c r="C149" s="36"/>
      <c r="D149" s="138"/>
      <c r="E149" s="139"/>
      <c r="F149" s="43" t="str">
        <f>VLOOKUP(C149,'[2]Acha Air Sales Price List'!$B$1:$D$65536,3,FALSE)</f>
        <v>first line keep open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>
      <c r="A150" s="13"/>
      <c r="B150" s="1"/>
      <c r="C150" s="36"/>
      <c r="D150" s="138"/>
      <c r="E150" s="139"/>
      <c r="F150" s="43" t="str">
        <f>VLOOKUP(C150,'[2]Acha Air Sales Price List'!$B$1:$D$65536,3,FALSE)</f>
        <v>first line keep open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.4" hidden="1" customHeight="1">
      <c r="A151" s="13"/>
      <c r="B151" s="1"/>
      <c r="C151" s="36"/>
      <c r="D151" s="138"/>
      <c r="E151" s="139"/>
      <c r="F151" s="43" t="str">
        <f>VLOOKUP(C151,'[2]Acha Air Sales Price List'!$B$1:$D$65536,3,FALSE)</f>
        <v>first line keep open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>
      <c r="A152" s="13"/>
      <c r="B152" s="1"/>
      <c r="C152" s="36"/>
      <c r="D152" s="138"/>
      <c r="E152" s="139"/>
      <c r="F152" s="43" t="str">
        <f>VLOOKUP(C152,'[2]Acha Air Sales Price List'!$B$1:$D$65536,3,FALSE)</f>
        <v>first line keep open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>
      <c r="A153" s="13"/>
      <c r="B153" s="1"/>
      <c r="C153" s="36"/>
      <c r="D153" s="138"/>
      <c r="E153" s="139"/>
      <c r="F153" s="43" t="str">
        <f>VLOOKUP(C153,'[2]Acha Air Sales Price List'!$B$1:$D$65536,3,FALSE)</f>
        <v>first line keep open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>
      <c r="A154" s="13"/>
      <c r="B154" s="1"/>
      <c r="C154" s="36"/>
      <c r="D154" s="138"/>
      <c r="E154" s="139"/>
      <c r="F154" s="43" t="str">
        <f>VLOOKUP(C154,'[2]Acha Air Sales Price List'!$B$1:$D$65536,3,FALSE)</f>
        <v>first line keep open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>
      <c r="A155" s="13"/>
      <c r="B155" s="1"/>
      <c r="C155" s="36"/>
      <c r="D155" s="138"/>
      <c r="E155" s="139"/>
      <c r="F155" s="43" t="str">
        <f>VLOOKUP(C155,'[2]Acha Air Sales Price List'!$B$1:$D$65536,3,FALSE)</f>
        <v>first line keep open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>
      <c r="A156" s="13"/>
      <c r="B156" s="1"/>
      <c r="C156" s="37"/>
      <c r="D156" s="138"/>
      <c r="E156" s="139"/>
      <c r="F156" s="43" t="str">
        <f>VLOOKUP(C156,'[2]Acha Air Sales Price List'!$B$1:$D$65536,3,FALSE)</f>
        <v>first line keep open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" hidden="1" customHeight="1">
      <c r="A157" s="13"/>
      <c r="B157" s="1"/>
      <c r="C157" s="36"/>
      <c r="D157" s="138"/>
      <c r="E157" s="139"/>
      <c r="F157" s="43" t="str">
        <f>VLOOKUP(C157,'[2]Acha Air Sales Price List'!$B$1:$D$65536,3,FALSE)</f>
        <v>first line keep open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>
      <c r="A158" s="13"/>
      <c r="B158" s="1"/>
      <c r="C158" s="36"/>
      <c r="D158" s="138"/>
      <c r="E158" s="139"/>
      <c r="F158" s="43" t="str">
        <f>VLOOKUP(C158,'[2]Acha Air Sales Price List'!$B$1:$D$65536,3,FALSE)</f>
        <v>first line keep open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>
      <c r="A159" s="13"/>
      <c r="B159" s="1"/>
      <c r="C159" s="36"/>
      <c r="D159" s="138"/>
      <c r="E159" s="139"/>
      <c r="F159" s="43" t="str">
        <f>VLOOKUP(C159,'[2]Acha Air Sales Price List'!$B$1:$D$65536,3,FALSE)</f>
        <v>first line keep open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>
      <c r="A160" s="13"/>
      <c r="B160" s="1"/>
      <c r="C160" s="36"/>
      <c r="D160" s="138"/>
      <c r="E160" s="139"/>
      <c r="F160" s="43" t="str">
        <f>VLOOKUP(C160,'[2]Acha Air Sales Price List'!$B$1:$D$65536,3,FALSE)</f>
        <v>first line keep open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>
      <c r="A161" s="13"/>
      <c r="B161" s="1"/>
      <c r="C161" s="36"/>
      <c r="D161" s="138"/>
      <c r="E161" s="139"/>
      <c r="F161" s="43" t="str">
        <f>VLOOKUP(C161,'[2]Acha Air Sales Price List'!$B$1:$D$65536,3,FALSE)</f>
        <v>first line keep open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>
      <c r="A162" s="13"/>
      <c r="B162" s="1"/>
      <c r="C162" s="36"/>
      <c r="D162" s="138"/>
      <c r="E162" s="139"/>
      <c r="F162" s="43" t="str">
        <f>VLOOKUP(C162,'[2]Acha Air Sales Price List'!$B$1:$D$65536,3,FALSE)</f>
        <v>first line keep open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>
      <c r="A163" s="13"/>
      <c r="B163" s="1"/>
      <c r="C163" s="36"/>
      <c r="D163" s="138"/>
      <c r="E163" s="139"/>
      <c r="F163" s="43" t="str">
        <f>VLOOKUP(C163,'[2]Acha Air Sales Price List'!$B$1:$D$65536,3,FALSE)</f>
        <v>first line keep open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>
      <c r="A164" s="13"/>
      <c r="B164" s="1"/>
      <c r="C164" s="36"/>
      <c r="D164" s="138"/>
      <c r="E164" s="139"/>
      <c r="F164" s="43" t="str">
        <f>VLOOKUP(C164,'[2]Acha Air Sales Price List'!$B$1:$D$65536,3,FALSE)</f>
        <v>first line keep open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>
      <c r="A165" s="13"/>
      <c r="B165" s="1"/>
      <c r="C165" s="36"/>
      <c r="D165" s="138"/>
      <c r="E165" s="139"/>
      <c r="F165" s="43" t="str">
        <f>VLOOKUP(C165,'[2]Acha Air Sales Price List'!$B$1:$D$65536,3,FALSE)</f>
        <v>first line keep open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>
      <c r="A166" s="13"/>
      <c r="B166" s="1"/>
      <c r="C166" s="36"/>
      <c r="D166" s="138"/>
      <c r="E166" s="139"/>
      <c r="F166" s="43" t="str">
        <f>VLOOKUP(C166,'[2]Acha Air Sales Price List'!$B$1:$D$65536,3,FALSE)</f>
        <v>first line keep open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>
      <c r="A167" s="13"/>
      <c r="B167" s="1"/>
      <c r="C167" s="36"/>
      <c r="D167" s="138"/>
      <c r="E167" s="139"/>
      <c r="F167" s="43" t="str">
        <f>VLOOKUP(C167,'[2]Acha Air Sales Price List'!$B$1:$D$65536,3,FALSE)</f>
        <v>first line keep open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>
      <c r="A168" s="13"/>
      <c r="B168" s="1"/>
      <c r="C168" s="36"/>
      <c r="D168" s="138"/>
      <c r="E168" s="139"/>
      <c r="F168" s="43" t="str">
        <f>VLOOKUP(C168,'[2]Acha Air Sales Price List'!$B$1:$D$65536,3,FALSE)</f>
        <v>first line keep open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>
      <c r="A169" s="13"/>
      <c r="B169" s="1"/>
      <c r="C169" s="36"/>
      <c r="D169" s="138"/>
      <c r="E169" s="139"/>
      <c r="F169" s="43" t="str">
        <f>VLOOKUP(C169,'[2]Acha Air Sales Price List'!$B$1:$D$65536,3,FALSE)</f>
        <v>first line keep open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>
      <c r="A170" s="13"/>
      <c r="B170" s="1"/>
      <c r="C170" s="36"/>
      <c r="D170" s="138"/>
      <c r="E170" s="139"/>
      <c r="F170" s="43" t="str">
        <f>VLOOKUP(C170,'[2]Acha Air Sales Price List'!$B$1:$D$65536,3,FALSE)</f>
        <v>first line keep open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>
      <c r="A171" s="13"/>
      <c r="B171" s="1"/>
      <c r="C171" s="36"/>
      <c r="D171" s="138"/>
      <c r="E171" s="139"/>
      <c r="F171" s="43" t="str">
        <f>VLOOKUP(C171,'[2]Acha Air Sales Price List'!$B$1:$D$65536,3,FALSE)</f>
        <v>first line keep open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>
      <c r="A172" s="13"/>
      <c r="B172" s="1"/>
      <c r="C172" s="36"/>
      <c r="D172" s="138"/>
      <c r="E172" s="139"/>
      <c r="F172" s="43" t="str">
        <f>VLOOKUP(C172,'[2]Acha Air Sales Price List'!$B$1:$D$65536,3,FALSE)</f>
        <v>first line keep open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>
      <c r="A173" s="13"/>
      <c r="B173" s="1"/>
      <c r="C173" s="36"/>
      <c r="D173" s="138"/>
      <c r="E173" s="139"/>
      <c r="F173" s="43" t="str">
        <f>VLOOKUP(C173,'[2]Acha Air Sales Price List'!$B$1:$D$65536,3,FALSE)</f>
        <v>first line keep open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>
      <c r="A174" s="13"/>
      <c r="B174" s="1"/>
      <c r="C174" s="36"/>
      <c r="D174" s="138"/>
      <c r="E174" s="139"/>
      <c r="F174" s="43" t="str">
        <f>VLOOKUP(C174,'[2]Acha Air Sales Price List'!$B$1:$D$65536,3,FALSE)</f>
        <v>first line keep open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>
      <c r="A175" s="13"/>
      <c r="B175" s="1"/>
      <c r="C175" s="36"/>
      <c r="D175" s="138"/>
      <c r="E175" s="139"/>
      <c r="F175" s="43" t="str">
        <f>VLOOKUP(C175,'[2]Acha Air Sales Price List'!$B$1:$D$65536,3,FALSE)</f>
        <v>first line keep open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>
      <c r="A176" s="13"/>
      <c r="B176" s="1"/>
      <c r="C176" s="36"/>
      <c r="D176" s="138"/>
      <c r="E176" s="139"/>
      <c r="F176" s="43" t="str">
        <f>VLOOKUP(C176,'[2]Acha Air Sales Price List'!$B$1:$D$65536,3,FALSE)</f>
        <v>first line keep open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>
      <c r="A177" s="13"/>
      <c r="B177" s="1"/>
      <c r="C177" s="36"/>
      <c r="D177" s="138"/>
      <c r="E177" s="139"/>
      <c r="F177" s="43" t="str">
        <f>VLOOKUP(C177,'[2]Acha Air Sales Price List'!$B$1:$D$65536,3,FALSE)</f>
        <v>first line keep open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>
      <c r="A178" s="13"/>
      <c r="B178" s="1"/>
      <c r="C178" s="36"/>
      <c r="D178" s="138"/>
      <c r="E178" s="139"/>
      <c r="F178" s="43" t="str">
        <f>VLOOKUP(C178,'[2]Acha Air Sales Price List'!$B$1:$D$65536,3,FALSE)</f>
        <v>first line keep open</v>
      </c>
      <c r="G178" s="21">
        <f>ROUND(IF(ISBLANK(C178),0,VLOOKUP(C178,'[2]Acha Air Sales Price List'!$B$1:$X$65536,12,FALSE)*$L$14),2)</f>
        <v>0</v>
      </c>
      <c r="H178" s="22">
        <f t="shared" si="4"/>
        <v>0</v>
      </c>
      <c r="I178" s="14"/>
    </row>
    <row r="179" spans="1:9" ht="12.4" hidden="1" customHeight="1">
      <c r="A179" s="13"/>
      <c r="B179" s="1"/>
      <c r="C179" s="36"/>
      <c r="D179" s="138"/>
      <c r="E179" s="139"/>
      <c r="F179" s="43" t="str">
        <f>VLOOKUP(C179,'[2]Acha Air Sales Price List'!$B$1:$D$65536,3,FALSE)</f>
        <v>first line keep open</v>
      </c>
      <c r="G179" s="21">
        <f>ROUND(IF(ISBLANK(C179),0,VLOOKUP(C179,'[2]Acha Air Sales Price List'!$B$1:$X$65536,12,FALSE)*$L$14),2)</f>
        <v>0</v>
      </c>
      <c r="H179" s="22">
        <f t="shared" si="4"/>
        <v>0</v>
      </c>
      <c r="I179" s="14"/>
    </row>
    <row r="180" spans="1:9" ht="12.4" hidden="1" customHeight="1">
      <c r="A180" s="13"/>
      <c r="B180" s="1"/>
      <c r="C180" s="36"/>
      <c r="D180" s="138"/>
      <c r="E180" s="139"/>
      <c r="F180" s="43" t="str">
        <f>VLOOKUP(C180,'[2]Acha Air Sales Price List'!$B$1:$D$65536,3,FALSE)</f>
        <v>first line keep open</v>
      </c>
      <c r="G180" s="21">
        <f>ROUND(IF(ISBLANK(C180),0,VLOOKUP(C180,'[2]Acha Air Sales Price List'!$B$1:$X$65536,12,FALSE)*$L$14),2)</f>
        <v>0</v>
      </c>
      <c r="H180" s="22">
        <f t="shared" si="4"/>
        <v>0</v>
      </c>
      <c r="I180" s="14"/>
    </row>
    <row r="181" spans="1:9" ht="12.4" hidden="1" customHeight="1">
      <c r="A181" s="13"/>
      <c r="B181" s="1"/>
      <c r="C181" s="36"/>
      <c r="D181" s="138"/>
      <c r="E181" s="139"/>
      <c r="F181" s="43" t="str">
        <f>VLOOKUP(C181,'[2]Acha Air Sales Price List'!$B$1:$D$65536,3,FALSE)</f>
        <v>first line keep open</v>
      </c>
      <c r="G181" s="21">
        <f>ROUND(IF(ISBLANK(C181),0,VLOOKUP(C181,'[2]Acha Air Sales Price List'!$B$1:$X$65536,12,FALSE)*$L$14),2)</f>
        <v>0</v>
      </c>
      <c r="H181" s="22">
        <f t="shared" si="4"/>
        <v>0</v>
      </c>
      <c r="I181" s="14"/>
    </row>
    <row r="182" spans="1:9" ht="12.4" hidden="1" customHeight="1">
      <c r="A182" s="13"/>
      <c r="B182" s="1"/>
      <c r="C182" s="36"/>
      <c r="D182" s="138"/>
      <c r="E182" s="139"/>
      <c r="F182" s="43" t="str">
        <f>VLOOKUP(C182,'[2]Acha Air Sales Price List'!$B$1:$D$65536,3,FALSE)</f>
        <v>first line keep open</v>
      </c>
      <c r="G182" s="21">
        <f>ROUND(IF(ISBLANK(C182),0,VLOOKUP(C182,'[2]Acha Air Sales Price List'!$B$1:$X$65536,12,FALSE)*$L$14),2)</f>
        <v>0</v>
      </c>
      <c r="H182" s="22">
        <f t="shared" si="4"/>
        <v>0</v>
      </c>
      <c r="I182" s="14"/>
    </row>
    <row r="183" spans="1:9" ht="12.4" hidden="1" customHeight="1">
      <c r="A183" s="13"/>
      <c r="B183" s="1"/>
      <c r="C183" s="36"/>
      <c r="D183" s="138"/>
      <c r="E183" s="139"/>
      <c r="F183" s="43" t="str">
        <f>VLOOKUP(C183,'[2]Acha Air Sales Price List'!$B$1:$D$65536,3,FALSE)</f>
        <v>first line keep open</v>
      </c>
      <c r="G183" s="21">
        <f>ROUND(IF(ISBLANK(C183),0,VLOOKUP(C183,'[2]Acha Air Sales Price List'!$B$1:$X$65536,12,FALSE)*$L$14),2)</f>
        <v>0</v>
      </c>
      <c r="H183" s="22">
        <f t="shared" si="4"/>
        <v>0</v>
      </c>
      <c r="I183" s="14"/>
    </row>
    <row r="184" spans="1:9" ht="12.4" hidden="1" customHeight="1">
      <c r="A184" s="13"/>
      <c r="B184" s="1"/>
      <c r="C184" s="37"/>
      <c r="D184" s="138"/>
      <c r="E184" s="139"/>
      <c r="F184" s="43" t="str">
        <f>VLOOKUP(C184,'[2]Acha Air Sales Price List'!$B$1:$D$65536,3,FALSE)</f>
        <v>first line keep open</v>
      </c>
      <c r="G184" s="21">
        <f>ROUND(IF(ISBLANK(C184),0,VLOOKUP(C184,'[2]Acha Air Sales Price List'!$B$1:$X$65536,12,FALSE)*$L$14),2)</f>
        <v>0</v>
      </c>
      <c r="H184" s="22">
        <f>ROUND(IF(ISNUMBER(B184), G184*B184, 0),5)</f>
        <v>0</v>
      </c>
      <c r="I184" s="14"/>
    </row>
    <row r="185" spans="1:9" ht="12" hidden="1" customHeight="1">
      <c r="A185" s="13"/>
      <c r="B185" s="1"/>
      <c r="C185" s="36"/>
      <c r="D185" s="138"/>
      <c r="E185" s="139"/>
      <c r="F185" s="43" t="str">
        <f>VLOOKUP(C185,'[2]Acha Air Sales Price List'!$B$1:$D$65536,3,FALSE)</f>
        <v>first line keep open</v>
      </c>
      <c r="G185" s="21">
        <f>ROUND(IF(ISBLANK(C185),0,VLOOKUP(C185,'[2]Acha Air Sales Price List'!$B$1:$X$65536,12,FALSE)*$L$14),2)</f>
        <v>0</v>
      </c>
      <c r="H185" s="22">
        <f t="shared" ref="H185:H201" si="5">ROUND(IF(ISNUMBER(B185), G185*B185, 0),5)</f>
        <v>0</v>
      </c>
      <c r="I185" s="14"/>
    </row>
    <row r="186" spans="1:9" ht="12.4" hidden="1" customHeight="1">
      <c r="A186" s="13"/>
      <c r="B186" s="1"/>
      <c r="C186" s="36"/>
      <c r="D186" s="138"/>
      <c r="E186" s="139"/>
      <c r="F186" s="43" t="str">
        <f>VLOOKUP(C186,'[2]Acha Air Sales Price List'!$B$1:$D$65536,3,FALSE)</f>
        <v>first line keep open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>
      <c r="A187" s="13"/>
      <c r="B187" s="1"/>
      <c r="C187" s="36"/>
      <c r="D187" s="138"/>
      <c r="E187" s="139"/>
      <c r="F187" s="43" t="str">
        <f>VLOOKUP(C187,'[2]Acha Air Sales Price List'!$B$1:$D$65536,3,FALSE)</f>
        <v>first line keep open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>
      <c r="A188" s="13"/>
      <c r="B188" s="1"/>
      <c r="C188" s="36"/>
      <c r="D188" s="138"/>
      <c r="E188" s="139"/>
      <c r="F188" s="43" t="str">
        <f>VLOOKUP(C188,'[2]Acha Air Sales Price List'!$B$1:$D$65536,3,FALSE)</f>
        <v>first line keep open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>
      <c r="A189" s="13"/>
      <c r="B189" s="1"/>
      <c r="C189" s="36"/>
      <c r="D189" s="138"/>
      <c r="E189" s="139"/>
      <c r="F189" s="43" t="str">
        <f>VLOOKUP(C189,'[2]Acha Air Sales Price List'!$B$1:$D$65536,3,FALSE)</f>
        <v>first line keep open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>
      <c r="A190" s="13"/>
      <c r="B190" s="1"/>
      <c r="C190" s="36"/>
      <c r="D190" s="138"/>
      <c r="E190" s="139"/>
      <c r="F190" s="43" t="str">
        <f>VLOOKUP(C190,'[2]Acha Air Sales Price List'!$B$1:$D$65536,3,FALSE)</f>
        <v>first line keep open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>
      <c r="A191" s="13"/>
      <c r="B191" s="1"/>
      <c r="C191" s="36"/>
      <c r="D191" s="138"/>
      <c r="E191" s="139"/>
      <c r="F191" s="43" t="str">
        <f>VLOOKUP(C191,'[2]Acha Air Sales Price List'!$B$1:$D$65536,3,FALSE)</f>
        <v>first line keep open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>
      <c r="A192" s="13"/>
      <c r="B192" s="1"/>
      <c r="C192" s="36"/>
      <c r="D192" s="138"/>
      <c r="E192" s="139"/>
      <c r="F192" s="43" t="str">
        <f>VLOOKUP(C192,'[2]Acha Air Sales Price List'!$B$1:$D$65536,3,FALSE)</f>
        <v>first line keep open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>
      <c r="A193" s="13"/>
      <c r="B193" s="1"/>
      <c r="C193" s="36"/>
      <c r="D193" s="138"/>
      <c r="E193" s="139"/>
      <c r="F193" s="43" t="str">
        <f>VLOOKUP(C193,'[2]Acha Air Sales Price List'!$B$1:$D$65536,3,FALSE)</f>
        <v>first line keep open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>
      <c r="A194" s="13"/>
      <c r="B194" s="1"/>
      <c r="C194" s="36"/>
      <c r="D194" s="138"/>
      <c r="E194" s="139"/>
      <c r="F194" s="43" t="str">
        <f>VLOOKUP(C194,'[2]Acha Air Sales Price List'!$B$1:$D$65536,3,FALSE)</f>
        <v>first line keep open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>
      <c r="A195" s="13"/>
      <c r="B195" s="1"/>
      <c r="C195" s="36"/>
      <c r="D195" s="138"/>
      <c r="E195" s="139"/>
      <c r="F195" s="43" t="str">
        <f>VLOOKUP(C195,'[2]Acha Air Sales Price List'!$B$1:$D$65536,3,FALSE)</f>
        <v>first line keep open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>
      <c r="A196" s="13"/>
      <c r="B196" s="1"/>
      <c r="C196" s="36"/>
      <c r="D196" s="138"/>
      <c r="E196" s="139"/>
      <c r="F196" s="43" t="str">
        <f>VLOOKUP(C196,'[2]Acha Air Sales Price List'!$B$1:$D$65536,3,FALSE)</f>
        <v>first line keep open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>
      <c r="A197" s="13"/>
      <c r="B197" s="1"/>
      <c r="C197" s="36"/>
      <c r="D197" s="138"/>
      <c r="E197" s="139"/>
      <c r="F197" s="43" t="str">
        <f>VLOOKUP(C197,'[2]Acha Air Sales Price List'!$B$1:$D$65536,3,FALSE)</f>
        <v>first line keep open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>
      <c r="A198" s="13"/>
      <c r="B198" s="1"/>
      <c r="C198" s="36"/>
      <c r="D198" s="138"/>
      <c r="E198" s="139"/>
      <c r="F198" s="43" t="str">
        <f>VLOOKUP(C198,'[2]Acha Air Sales Price List'!$B$1:$D$65536,3,FALSE)</f>
        <v>first line keep open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>
      <c r="A199" s="13"/>
      <c r="B199" s="1"/>
      <c r="C199" s="36"/>
      <c r="D199" s="138"/>
      <c r="E199" s="139"/>
      <c r="F199" s="43" t="str">
        <f>VLOOKUP(C199,'[2]Acha Air Sales Price List'!$B$1:$D$65536,3,FALSE)</f>
        <v>first line keep open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>
      <c r="A200" s="13"/>
      <c r="B200" s="1"/>
      <c r="C200" s="37"/>
      <c r="D200" s="138"/>
      <c r="E200" s="139"/>
      <c r="F200" s="43" t="str">
        <f>VLOOKUP(C200,'[2]Acha Air Sales Price List'!$B$1:$D$65536,3,FALSE)</f>
        <v>first line keep open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>
      <c r="A201" s="13"/>
      <c r="B201" s="1"/>
      <c r="C201" s="37"/>
      <c r="D201" s="138"/>
      <c r="E201" s="139"/>
      <c r="F201" s="43" t="str">
        <f>VLOOKUP(C201,'[2]Acha Air Sales Price List'!$B$1:$D$65536,3,FALSE)</f>
        <v>first line keep open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>
      <c r="A202" s="13"/>
      <c r="B202" s="1"/>
      <c r="C202" s="36"/>
      <c r="D202" s="138"/>
      <c r="E202" s="139"/>
      <c r="F202" s="43" t="str">
        <f>VLOOKUP(C202,'[2]Acha Air Sales Price List'!$B$1:$D$65536,3,FALSE)</f>
        <v>first line keep open</v>
      </c>
      <c r="G202" s="21">
        <f>ROUND(IF(ISBLANK(C202),0,VLOOKUP(C202,'[2]Acha Air Sales Price List'!$B$1:$X$65536,12,FALSE)*$L$14),2)</f>
        <v>0</v>
      </c>
      <c r="H202" s="22">
        <f>ROUND(IF(ISNUMBER(B202), G202*B202, 0),5)</f>
        <v>0</v>
      </c>
      <c r="I202" s="14"/>
    </row>
    <row r="203" spans="1:9" ht="12.4" hidden="1" customHeight="1">
      <c r="A203" s="13"/>
      <c r="B203" s="1"/>
      <c r="C203" s="36"/>
      <c r="D203" s="138"/>
      <c r="E203" s="139"/>
      <c r="F203" s="43" t="str">
        <f>VLOOKUP(C203,'[2]Acha Air Sales Price List'!$B$1:$D$65536,3,FALSE)</f>
        <v>first line keep open</v>
      </c>
      <c r="G203" s="21">
        <f>ROUND(IF(ISBLANK(C203),0,VLOOKUP(C203,'[2]Acha Air Sales Price List'!$B$1:$X$65536,12,FALSE)*$L$14),2)</f>
        <v>0</v>
      </c>
      <c r="H203" s="22">
        <f t="shared" ref="H203:H240" si="6">ROUND(IF(ISNUMBER(B203), G203*B203, 0),5)</f>
        <v>0</v>
      </c>
      <c r="I203" s="14"/>
    </row>
    <row r="204" spans="1:9" ht="12.4" hidden="1" customHeight="1">
      <c r="A204" s="13"/>
      <c r="B204" s="1"/>
      <c r="C204" s="36"/>
      <c r="D204" s="138"/>
      <c r="E204" s="139"/>
      <c r="F204" s="43" t="str">
        <f>VLOOKUP(C204,'[2]Acha Air Sales Price List'!$B$1:$D$65536,3,FALSE)</f>
        <v>first line keep open</v>
      </c>
      <c r="G204" s="21">
        <f>ROUND(IF(ISBLANK(C204),0,VLOOKUP(C204,'[2]Acha Air Sales Price List'!$B$1:$X$65536,12,FALSE)*$L$14),2)</f>
        <v>0</v>
      </c>
      <c r="H204" s="22">
        <f t="shared" si="6"/>
        <v>0</v>
      </c>
      <c r="I204" s="14"/>
    </row>
    <row r="205" spans="1:9" ht="12.4" hidden="1" customHeight="1">
      <c r="A205" s="13"/>
      <c r="B205" s="1"/>
      <c r="C205" s="36"/>
      <c r="D205" s="138"/>
      <c r="E205" s="139"/>
      <c r="F205" s="43" t="str">
        <f>VLOOKUP(C205,'[2]Acha Air Sales Price List'!$B$1:$D$65536,3,FALSE)</f>
        <v>first line keep open</v>
      </c>
      <c r="G205" s="21">
        <f>ROUND(IF(ISBLANK(C205),0,VLOOKUP(C205,'[2]Acha Air Sales Price List'!$B$1:$X$65536,12,FALSE)*$L$14),2)</f>
        <v>0</v>
      </c>
      <c r="H205" s="22">
        <f t="shared" si="6"/>
        <v>0</v>
      </c>
      <c r="I205" s="14"/>
    </row>
    <row r="206" spans="1:9" ht="12.4" hidden="1" customHeight="1">
      <c r="A206" s="13"/>
      <c r="B206" s="1"/>
      <c r="C206" s="36"/>
      <c r="D206" s="138"/>
      <c r="E206" s="139"/>
      <c r="F206" s="43" t="str">
        <f>VLOOKUP(C206,'[2]Acha Air Sales Price List'!$B$1:$D$65536,3,FALSE)</f>
        <v>first line keep open</v>
      </c>
      <c r="G206" s="21">
        <f>ROUND(IF(ISBLANK(C206),0,VLOOKUP(C206,'[2]Acha Air Sales Price List'!$B$1:$X$65536,12,FALSE)*$L$14),2)</f>
        <v>0</v>
      </c>
      <c r="H206" s="22">
        <f t="shared" si="6"/>
        <v>0</v>
      </c>
      <c r="I206" s="14"/>
    </row>
    <row r="207" spans="1:9" ht="12.4" hidden="1" customHeight="1">
      <c r="A207" s="13"/>
      <c r="B207" s="1"/>
      <c r="C207" s="36"/>
      <c r="D207" s="138"/>
      <c r="E207" s="139"/>
      <c r="F207" s="43" t="str">
        <f>VLOOKUP(C207,'[2]Acha Air Sales Price List'!$B$1:$D$65536,3,FALSE)</f>
        <v>first line keep open</v>
      </c>
      <c r="G207" s="21">
        <f>ROUND(IF(ISBLANK(C207),0,VLOOKUP(C207,'[2]Acha Air Sales Price List'!$B$1:$X$65536,12,FALSE)*$L$14),2)</f>
        <v>0</v>
      </c>
      <c r="H207" s="22">
        <f t="shared" si="6"/>
        <v>0</v>
      </c>
      <c r="I207" s="14"/>
    </row>
    <row r="208" spans="1:9" ht="12.4" hidden="1" customHeight="1">
      <c r="A208" s="13"/>
      <c r="B208" s="1"/>
      <c r="C208" s="36"/>
      <c r="D208" s="138"/>
      <c r="E208" s="139"/>
      <c r="F208" s="43" t="str">
        <f>VLOOKUP(C208,'[2]Acha Air Sales Price List'!$B$1:$D$65536,3,FALSE)</f>
        <v>first line keep open</v>
      </c>
      <c r="G208" s="21">
        <f>ROUND(IF(ISBLANK(C208),0,VLOOKUP(C208,'[2]Acha Air Sales Price List'!$B$1:$X$65536,12,FALSE)*$L$14),2)</f>
        <v>0</v>
      </c>
      <c r="H208" s="22">
        <f t="shared" si="6"/>
        <v>0</v>
      </c>
      <c r="I208" s="14"/>
    </row>
    <row r="209" spans="1:9" ht="12.4" hidden="1" customHeight="1">
      <c r="A209" s="13"/>
      <c r="B209" s="1"/>
      <c r="C209" s="36"/>
      <c r="D209" s="138"/>
      <c r="E209" s="139"/>
      <c r="F209" s="43" t="str">
        <f>VLOOKUP(C209,'[2]Acha Air Sales Price List'!$B$1:$D$65536,3,FALSE)</f>
        <v>first line keep open</v>
      </c>
      <c r="G209" s="21">
        <f>ROUND(IF(ISBLANK(C209),0,VLOOKUP(C209,'[2]Acha Air Sales Price List'!$B$1:$X$65536,12,FALSE)*$L$14),2)</f>
        <v>0</v>
      </c>
      <c r="H209" s="22">
        <f t="shared" si="6"/>
        <v>0</v>
      </c>
      <c r="I209" s="14"/>
    </row>
    <row r="210" spans="1:9" ht="12.4" hidden="1" customHeight="1">
      <c r="A210" s="13"/>
      <c r="B210" s="1"/>
      <c r="C210" s="36"/>
      <c r="D210" s="138"/>
      <c r="E210" s="139"/>
      <c r="F210" s="43" t="str">
        <f>VLOOKUP(C210,'[2]Acha Air Sales Price List'!$B$1:$D$65536,3,FALSE)</f>
        <v>first line keep open</v>
      </c>
      <c r="G210" s="21">
        <f>ROUND(IF(ISBLANK(C210),0,VLOOKUP(C210,'[2]Acha Air Sales Price List'!$B$1:$X$65536,12,FALSE)*$L$14),2)</f>
        <v>0</v>
      </c>
      <c r="H210" s="22">
        <f t="shared" si="6"/>
        <v>0</v>
      </c>
      <c r="I210" s="14"/>
    </row>
    <row r="211" spans="1:9" ht="12.4" hidden="1" customHeight="1">
      <c r="A211" s="13"/>
      <c r="B211" s="1"/>
      <c r="C211" s="36"/>
      <c r="D211" s="138"/>
      <c r="E211" s="139"/>
      <c r="F211" s="43" t="str">
        <f>VLOOKUP(C211,'[2]Acha Air Sales Price List'!$B$1:$D$65536,3,FALSE)</f>
        <v>first line keep open</v>
      </c>
      <c r="G211" s="21">
        <f>ROUND(IF(ISBLANK(C211),0,VLOOKUP(C211,'[2]Acha Air Sales Price List'!$B$1:$X$65536,12,FALSE)*$L$14),2)</f>
        <v>0</v>
      </c>
      <c r="H211" s="22">
        <f t="shared" si="6"/>
        <v>0</v>
      </c>
      <c r="I211" s="14"/>
    </row>
    <row r="212" spans="1:9" ht="12.4" hidden="1" customHeight="1">
      <c r="A212" s="13"/>
      <c r="B212" s="1"/>
      <c r="C212" s="36"/>
      <c r="D212" s="138"/>
      <c r="E212" s="139"/>
      <c r="F212" s="43" t="str">
        <f>VLOOKUP(C212,'[2]Acha Air Sales Price List'!$B$1:$D$65536,3,FALSE)</f>
        <v>first line keep open</v>
      </c>
      <c r="G212" s="21">
        <f>ROUND(IF(ISBLANK(C212),0,VLOOKUP(C212,'[2]Acha Air Sales Price List'!$B$1:$X$65536,12,FALSE)*$L$14),2)</f>
        <v>0</v>
      </c>
      <c r="H212" s="22">
        <f t="shared" si="6"/>
        <v>0</v>
      </c>
      <c r="I212" s="14"/>
    </row>
    <row r="213" spans="1:9" ht="12.4" hidden="1" customHeight="1">
      <c r="A213" s="13"/>
      <c r="B213" s="1"/>
      <c r="C213" s="37"/>
      <c r="D213" s="138"/>
      <c r="E213" s="139"/>
      <c r="F213" s="43" t="str">
        <f>VLOOKUP(C213,'[2]Acha Air Sales Price List'!$B$1:$D$65536,3,FALSE)</f>
        <v>first line keep open</v>
      </c>
      <c r="G213" s="21">
        <f>ROUND(IF(ISBLANK(C213),0,VLOOKUP(C213,'[2]Acha Air Sales Price List'!$B$1:$X$65536,12,FALSE)*$L$14),2)</f>
        <v>0</v>
      </c>
      <c r="H213" s="22">
        <f t="shared" si="6"/>
        <v>0</v>
      </c>
      <c r="I213" s="14"/>
    </row>
    <row r="214" spans="1:9" ht="12" hidden="1" customHeight="1">
      <c r="A214" s="13"/>
      <c r="B214" s="1"/>
      <c r="C214" s="36"/>
      <c r="D214" s="138"/>
      <c r="E214" s="139"/>
      <c r="F214" s="43" t="str">
        <f>VLOOKUP(C214,'[2]Acha Air Sales Price List'!$B$1:$D$65536,3,FALSE)</f>
        <v>first line keep open</v>
      </c>
      <c r="G214" s="21">
        <f>ROUND(IF(ISBLANK(C214),0,VLOOKUP(C214,'[2]Acha Air Sales Price List'!$B$1:$X$65536,12,FALSE)*$L$14),2)</f>
        <v>0</v>
      </c>
      <c r="H214" s="22">
        <f t="shared" si="6"/>
        <v>0</v>
      </c>
      <c r="I214" s="14"/>
    </row>
    <row r="215" spans="1:9" ht="12.4" hidden="1" customHeight="1">
      <c r="A215" s="13"/>
      <c r="B215" s="1"/>
      <c r="C215" s="36"/>
      <c r="D215" s="138"/>
      <c r="E215" s="139"/>
      <c r="F215" s="43" t="str">
        <f>VLOOKUP(C215,'[2]Acha Air Sales Price List'!$B$1:$D$65536,3,FALSE)</f>
        <v>first line keep open</v>
      </c>
      <c r="G215" s="21">
        <f>ROUND(IF(ISBLANK(C215),0,VLOOKUP(C215,'[2]Acha Air Sales Price List'!$B$1:$X$65536,12,FALSE)*$L$14),2)</f>
        <v>0</v>
      </c>
      <c r="H215" s="22">
        <f t="shared" si="6"/>
        <v>0</v>
      </c>
      <c r="I215" s="14"/>
    </row>
    <row r="216" spans="1:9" ht="12.4" hidden="1" customHeight="1">
      <c r="A216" s="13"/>
      <c r="B216" s="1"/>
      <c r="C216" s="36"/>
      <c r="D216" s="138"/>
      <c r="E216" s="139"/>
      <c r="F216" s="43" t="str">
        <f>VLOOKUP(C216,'[2]Acha Air Sales Price List'!$B$1:$D$65536,3,FALSE)</f>
        <v>first line keep open</v>
      </c>
      <c r="G216" s="21">
        <f>ROUND(IF(ISBLANK(C216),0,VLOOKUP(C216,'[2]Acha Air Sales Price List'!$B$1:$X$65536,12,FALSE)*$L$14),2)</f>
        <v>0</v>
      </c>
      <c r="H216" s="22">
        <f t="shared" si="6"/>
        <v>0</v>
      </c>
      <c r="I216" s="14"/>
    </row>
    <row r="217" spans="1:9" ht="12.4" hidden="1" customHeight="1">
      <c r="A217" s="13"/>
      <c r="B217" s="1"/>
      <c r="C217" s="36"/>
      <c r="D217" s="138"/>
      <c r="E217" s="139"/>
      <c r="F217" s="43" t="str">
        <f>VLOOKUP(C217,'[2]Acha Air Sales Price List'!$B$1:$D$65536,3,FALSE)</f>
        <v>first line keep open</v>
      </c>
      <c r="G217" s="21">
        <f>ROUND(IF(ISBLANK(C217),0,VLOOKUP(C217,'[2]Acha Air Sales Price List'!$B$1:$X$65536,12,FALSE)*$L$14),2)</f>
        <v>0</v>
      </c>
      <c r="H217" s="22">
        <f t="shared" si="6"/>
        <v>0</v>
      </c>
      <c r="I217" s="14"/>
    </row>
    <row r="218" spans="1:9" ht="12.4" hidden="1" customHeight="1">
      <c r="A218" s="13"/>
      <c r="B218" s="1"/>
      <c r="C218" s="36"/>
      <c r="D218" s="138"/>
      <c r="E218" s="139"/>
      <c r="F218" s="43" t="str">
        <f>VLOOKUP(C218,'[2]Acha Air Sales Price List'!$B$1:$D$65536,3,FALSE)</f>
        <v>first line keep open</v>
      </c>
      <c r="G218" s="21">
        <f>ROUND(IF(ISBLANK(C218),0,VLOOKUP(C218,'[2]Acha Air Sales Price List'!$B$1:$X$65536,12,FALSE)*$L$14),2)</f>
        <v>0</v>
      </c>
      <c r="H218" s="22">
        <f t="shared" si="6"/>
        <v>0</v>
      </c>
      <c r="I218" s="14"/>
    </row>
    <row r="219" spans="1:9" ht="12.4" hidden="1" customHeight="1">
      <c r="A219" s="13"/>
      <c r="B219" s="1"/>
      <c r="C219" s="36"/>
      <c r="D219" s="138"/>
      <c r="E219" s="139"/>
      <c r="F219" s="43" t="str">
        <f>VLOOKUP(C219,'[2]Acha Air Sales Price List'!$B$1:$D$65536,3,FALSE)</f>
        <v>first line keep open</v>
      </c>
      <c r="G219" s="21">
        <f>ROUND(IF(ISBLANK(C219),0,VLOOKUP(C219,'[2]Acha Air Sales Price List'!$B$1:$X$65536,12,FALSE)*$L$14),2)</f>
        <v>0</v>
      </c>
      <c r="H219" s="22">
        <f t="shared" si="6"/>
        <v>0</v>
      </c>
      <c r="I219" s="14"/>
    </row>
    <row r="220" spans="1:9" ht="12.4" hidden="1" customHeight="1">
      <c r="A220" s="13"/>
      <c r="B220" s="1"/>
      <c r="C220" s="36"/>
      <c r="D220" s="138"/>
      <c r="E220" s="139"/>
      <c r="F220" s="43" t="str">
        <f>VLOOKUP(C220,'[2]Acha Air Sales Price List'!$B$1:$D$65536,3,FALSE)</f>
        <v>first line keep open</v>
      </c>
      <c r="G220" s="21">
        <f>ROUND(IF(ISBLANK(C220),0,VLOOKUP(C220,'[2]Acha Air Sales Price List'!$B$1:$X$65536,12,FALSE)*$L$14),2)</f>
        <v>0</v>
      </c>
      <c r="H220" s="22">
        <f t="shared" si="6"/>
        <v>0</v>
      </c>
      <c r="I220" s="14"/>
    </row>
    <row r="221" spans="1:9" ht="12.4" hidden="1" customHeight="1">
      <c r="A221" s="13"/>
      <c r="B221" s="1"/>
      <c r="C221" s="36"/>
      <c r="D221" s="138"/>
      <c r="E221" s="139"/>
      <c r="F221" s="43" t="str">
        <f>VLOOKUP(C221,'[2]Acha Air Sales Price List'!$B$1:$D$65536,3,FALSE)</f>
        <v>first line keep open</v>
      </c>
      <c r="G221" s="21">
        <f>ROUND(IF(ISBLANK(C221),0,VLOOKUP(C221,'[2]Acha Air Sales Price List'!$B$1:$X$65536,12,FALSE)*$L$14),2)</f>
        <v>0</v>
      </c>
      <c r="H221" s="22">
        <f t="shared" si="6"/>
        <v>0</v>
      </c>
      <c r="I221" s="14"/>
    </row>
    <row r="222" spans="1:9" ht="12.4" hidden="1" customHeight="1">
      <c r="A222" s="13"/>
      <c r="B222" s="1"/>
      <c r="C222" s="36"/>
      <c r="D222" s="138"/>
      <c r="E222" s="139"/>
      <c r="F222" s="43" t="str">
        <f>VLOOKUP(C222,'[2]Acha Air Sales Price List'!$B$1:$D$65536,3,FALSE)</f>
        <v>first line keep open</v>
      </c>
      <c r="G222" s="21">
        <f>ROUND(IF(ISBLANK(C222),0,VLOOKUP(C222,'[2]Acha Air Sales Price List'!$B$1:$X$65536,12,FALSE)*$L$14),2)</f>
        <v>0</v>
      </c>
      <c r="H222" s="22">
        <f t="shared" si="6"/>
        <v>0</v>
      </c>
      <c r="I222" s="14"/>
    </row>
    <row r="223" spans="1:9" ht="12.4" hidden="1" customHeight="1">
      <c r="A223" s="13"/>
      <c r="B223" s="1"/>
      <c r="C223" s="36"/>
      <c r="D223" s="138"/>
      <c r="E223" s="139"/>
      <c r="F223" s="43" t="str">
        <f>VLOOKUP(C223,'[2]Acha Air Sales Price List'!$B$1:$D$65536,3,FALSE)</f>
        <v>first line keep open</v>
      </c>
      <c r="G223" s="21">
        <f>ROUND(IF(ISBLANK(C223),0,VLOOKUP(C223,'[2]Acha Air Sales Price List'!$B$1:$X$65536,12,FALSE)*$L$14),2)</f>
        <v>0</v>
      </c>
      <c r="H223" s="22">
        <f t="shared" si="6"/>
        <v>0</v>
      </c>
      <c r="I223" s="14"/>
    </row>
    <row r="224" spans="1:9" ht="12.4" hidden="1" customHeight="1">
      <c r="A224" s="13"/>
      <c r="B224" s="1"/>
      <c r="C224" s="36"/>
      <c r="D224" s="138"/>
      <c r="E224" s="139"/>
      <c r="F224" s="43" t="str">
        <f>VLOOKUP(C224,'[2]Acha Air Sales Price List'!$B$1:$D$65536,3,FALSE)</f>
        <v>first line keep open</v>
      </c>
      <c r="G224" s="21">
        <f>ROUND(IF(ISBLANK(C224),0,VLOOKUP(C224,'[2]Acha Air Sales Price List'!$B$1:$X$65536,12,FALSE)*$L$14),2)</f>
        <v>0</v>
      </c>
      <c r="H224" s="22">
        <f t="shared" si="6"/>
        <v>0</v>
      </c>
      <c r="I224" s="14"/>
    </row>
    <row r="225" spans="1:9" ht="12.4" hidden="1" customHeight="1">
      <c r="A225" s="13"/>
      <c r="B225" s="1"/>
      <c r="C225" s="36"/>
      <c r="D225" s="138"/>
      <c r="E225" s="139"/>
      <c r="F225" s="43" t="str">
        <f>VLOOKUP(C225,'[2]Acha Air Sales Price List'!$B$1:$D$65536,3,FALSE)</f>
        <v>first line keep open</v>
      </c>
      <c r="G225" s="21">
        <f>ROUND(IF(ISBLANK(C225),0,VLOOKUP(C225,'[2]Acha Air Sales Price List'!$B$1:$X$65536,12,FALSE)*$L$14),2)</f>
        <v>0</v>
      </c>
      <c r="H225" s="22">
        <f t="shared" si="6"/>
        <v>0</v>
      </c>
      <c r="I225" s="14"/>
    </row>
    <row r="226" spans="1:9" ht="12.4" hidden="1" customHeight="1">
      <c r="A226" s="13"/>
      <c r="B226" s="1"/>
      <c r="C226" s="36"/>
      <c r="D226" s="138"/>
      <c r="E226" s="139"/>
      <c r="F226" s="43" t="str">
        <f>VLOOKUP(C226,'[2]Acha Air Sales Price List'!$B$1:$D$65536,3,FALSE)</f>
        <v>first line keep open</v>
      </c>
      <c r="G226" s="21">
        <f>ROUND(IF(ISBLANK(C226),0,VLOOKUP(C226,'[2]Acha Air Sales Price List'!$B$1:$X$65536,12,FALSE)*$L$14),2)</f>
        <v>0</v>
      </c>
      <c r="H226" s="22">
        <f t="shared" si="6"/>
        <v>0</v>
      </c>
      <c r="I226" s="14"/>
    </row>
    <row r="227" spans="1:9" ht="12.4" hidden="1" customHeight="1">
      <c r="A227" s="13"/>
      <c r="B227" s="1"/>
      <c r="C227" s="36"/>
      <c r="D227" s="138"/>
      <c r="E227" s="139"/>
      <c r="F227" s="43" t="str">
        <f>VLOOKUP(C227,'[2]Acha Air Sales Price List'!$B$1:$D$65536,3,FALSE)</f>
        <v>first line keep open</v>
      </c>
      <c r="G227" s="21">
        <f>ROUND(IF(ISBLANK(C227),0,VLOOKUP(C227,'[2]Acha Air Sales Price List'!$B$1:$X$65536,12,FALSE)*$L$14),2)</f>
        <v>0</v>
      </c>
      <c r="H227" s="22">
        <f t="shared" si="6"/>
        <v>0</v>
      </c>
      <c r="I227" s="14"/>
    </row>
    <row r="228" spans="1:9" ht="12.4" hidden="1" customHeight="1">
      <c r="A228" s="13"/>
      <c r="B228" s="1"/>
      <c r="C228" s="36"/>
      <c r="D228" s="138"/>
      <c r="E228" s="139"/>
      <c r="F228" s="43" t="str">
        <f>VLOOKUP(C228,'[2]Acha Air Sales Price List'!$B$1:$D$65536,3,FALSE)</f>
        <v>first line keep open</v>
      </c>
      <c r="G228" s="21">
        <f>ROUND(IF(ISBLANK(C228),0,VLOOKUP(C228,'[2]Acha Air Sales Price List'!$B$1:$X$65536,12,FALSE)*$L$14),2)</f>
        <v>0</v>
      </c>
      <c r="H228" s="22">
        <f t="shared" si="6"/>
        <v>0</v>
      </c>
      <c r="I228" s="14"/>
    </row>
    <row r="229" spans="1:9" ht="12.4" hidden="1" customHeight="1">
      <c r="A229" s="13"/>
      <c r="B229" s="1"/>
      <c r="C229" s="36"/>
      <c r="D229" s="138"/>
      <c r="E229" s="139"/>
      <c r="F229" s="43" t="str">
        <f>VLOOKUP(C229,'[2]Acha Air Sales Price List'!$B$1:$D$65536,3,FALSE)</f>
        <v>first line keep open</v>
      </c>
      <c r="G229" s="21">
        <f>ROUND(IF(ISBLANK(C229),0,VLOOKUP(C229,'[2]Acha Air Sales Price List'!$B$1:$X$65536,12,FALSE)*$L$14),2)</f>
        <v>0</v>
      </c>
      <c r="H229" s="22">
        <f t="shared" si="6"/>
        <v>0</v>
      </c>
      <c r="I229" s="14"/>
    </row>
    <row r="230" spans="1:9" ht="12.4" hidden="1" customHeight="1">
      <c r="A230" s="13"/>
      <c r="B230" s="1"/>
      <c r="C230" s="36"/>
      <c r="D230" s="138"/>
      <c r="E230" s="139"/>
      <c r="F230" s="43" t="str">
        <f>VLOOKUP(C230,'[2]Acha Air Sales Price List'!$B$1:$D$65536,3,FALSE)</f>
        <v>first line keep open</v>
      </c>
      <c r="G230" s="21">
        <f>ROUND(IF(ISBLANK(C230),0,VLOOKUP(C230,'[2]Acha Air Sales Price List'!$B$1:$X$65536,12,FALSE)*$L$14),2)</f>
        <v>0</v>
      </c>
      <c r="H230" s="22">
        <f t="shared" si="6"/>
        <v>0</v>
      </c>
      <c r="I230" s="14"/>
    </row>
    <row r="231" spans="1:9" ht="12.4" hidden="1" customHeight="1">
      <c r="A231" s="13"/>
      <c r="B231" s="1"/>
      <c r="C231" s="36"/>
      <c r="D231" s="138"/>
      <c r="E231" s="139"/>
      <c r="F231" s="43" t="str">
        <f>VLOOKUP(C231,'[2]Acha Air Sales Price List'!$B$1:$D$65536,3,FALSE)</f>
        <v>first line keep open</v>
      </c>
      <c r="G231" s="21">
        <f>ROUND(IF(ISBLANK(C231),0,VLOOKUP(C231,'[2]Acha Air Sales Price List'!$B$1:$X$65536,12,FALSE)*$L$14),2)</f>
        <v>0</v>
      </c>
      <c r="H231" s="22">
        <f t="shared" si="6"/>
        <v>0</v>
      </c>
      <c r="I231" s="14"/>
    </row>
    <row r="232" spans="1:9" ht="12.4" hidden="1" customHeight="1">
      <c r="A232" s="13"/>
      <c r="B232" s="1"/>
      <c r="C232" s="36"/>
      <c r="D232" s="138"/>
      <c r="E232" s="139"/>
      <c r="F232" s="43" t="str">
        <f>VLOOKUP(C232,'[2]Acha Air Sales Price List'!$B$1:$D$65536,3,FALSE)</f>
        <v>first line keep open</v>
      </c>
      <c r="G232" s="21">
        <f>ROUND(IF(ISBLANK(C232),0,VLOOKUP(C232,'[2]Acha Air Sales Price List'!$B$1:$X$65536,12,FALSE)*$L$14),2)</f>
        <v>0</v>
      </c>
      <c r="H232" s="22">
        <f t="shared" si="6"/>
        <v>0</v>
      </c>
      <c r="I232" s="14"/>
    </row>
    <row r="233" spans="1:9" ht="12.4" hidden="1" customHeight="1">
      <c r="A233" s="13"/>
      <c r="B233" s="1"/>
      <c r="C233" s="36"/>
      <c r="D233" s="138"/>
      <c r="E233" s="139"/>
      <c r="F233" s="43" t="str">
        <f>VLOOKUP(C233,'[2]Acha Air Sales Price List'!$B$1:$D$65536,3,FALSE)</f>
        <v>first line keep open</v>
      </c>
      <c r="G233" s="21">
        <f>ROUND(IF(ISBLANK(C233),0,VLOOKUP(C233,'[2]Acha Air Sales Price List'!$B$1:$X$65536,12,FALSE)*$L$14),2)</f>
        <v>0</v>
      </c>
      <c r="H233" s="22">
        <f t="shared" si="6"/>
        <v>0</v>
      </c>
      <c r="I233" s="14"/>
    </row>
    <row r="234" spans="1:9" ht="12.4" hidden="1" customHeight="1">
      <c r="A234" s="13"/>
      <c r="B234" s="1"/>
      <c r="C234" s="36"/>
      <c r="D234" s="138"/>
      <c r="E234" s="139"/>
      <c r="F234" s="43" t="str">
        <f>VLOOKUP(C234,'[2]Acha Air Sales Price List'!$B$1:$D$65536,3,FALSE)</f>
        <v>first line keep open</v>
      </c>
      <c r="G234" s="21">
        <f>ROUND(IF(ISBLANK(C234),0,VLOOKUP(C234,'[2]Acha Air Sales Price List'!$B$1:$X$65536,12,FALSE)*$L$14),2)</f>
        <v>0</v>
      </c>
      <c r="H234" s="22">
        <f t="shared" si="6"/>
        <v>0</v>
      </c>
      <c r="I234" s="14"/>
    </row>
    <row r="235" spans="1:9" ht="12.4" hidden="1" customHeight="1">
      <c r="A235" s="13"/>
      <c r="B235" s="1"/>
      <c r="C235" s="36"/>
      <c r="D235" s="138"/>
      <c r="E235" s="139"/>
      <c r="F235" s="43" t="str">
        <f>VLOOKUP(C235,'[2]Acha Air Sales Price List'!$B$1:$D$65536,3,FALSE)</f>
        <v>first line keep open</v>
      </c>
      <c r="G235" s="21">
        <f>ROUND(IF(ISBLANK(C235),0,VLOOKUP(C235,'[2]Acha Air Sales Price List'!$B$1:$X$65536,12,FALSE)*$L$14),2)</f>
        <v>0</v>
      </c>
      <c r="H235" s="22">
        <f t="shared" si="6"/>
        <v>0</v>
      </c>
      <c r="I235" s="14"/>
    </row>
    <row r="236" spans="1:9" ht="12.4" hidden="1" customHeight="1">
      <c r="A236" s="13"/>
      <c r="B236" s="1"/>
      <c r="C236" s="36"/>
      <c r="D236" s="138"/>
      <c r="E236" s="139"/>
      <c r="F236" s="43" t="str">
        <f>VLOOKUP(C236,'[2]Acha Air Sales Price List'!$B$1:$D$65536,3,FALSE)</f>
        <v>first line keep open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>
      <c r="A237" s="13"/>
      <c r="B237" s="1"/>
      <c r="C237" s="36"/>
      <c r="D237" s="138"/>
      <c r="E237" s="139"/>
      <c r="F237" s="43" t="str">
        <f>VLOOKUP(C237,'[2]Acha Air Sales Price List'!$B$1:$D$65536,3,FALSE)</f>
        <v>first line keep open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>
      <c r="A238" s="13"/>
      <c r="B238" s="1"/>
      <c r="C238" s="36"/>
      <c r="D238" s="138"/>
      <c r="E238" s="139"/>
      <c r="F238" s="43" t="str">
        <f>VLOOKUP(C238,'[2]Acha Air Sales Price List'!$B$1:$D$65536,3,FALSE)</f>
        <v>first line keep open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>
      <c r="A239" s="13"/>
      <c r="B239" s="1"/>
      <c r="C239" s="36"/>
      <c r="D239" s="138"/>
      <c r="E239" s="139"/>
      <c r="F239" s="43" t="str">
        <f>VLOOKUP(C239,'[2]Acha Air Sales Price List'!$B$1:$D$65536,3,FALSE)</f>
        <v>first line keep open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>
      <c r="A240" s="13"/>
      <c r="B240" s="1"/>
      <c r="C240" s="36"/>
      <c r="D240" s="138"/>
      <c r="E240" s="139"/>
      <c r="F240" s="43" t="str">
        <f>VLOOKUP(C240,'[2]Acha Air Sales Price List'!$B$1:$D$65536,3,FALSE)</f>
        <v>first line keep open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>
      <c r="A241" s="13"/>
      <c r="B241" s="1"/>
      <c r="C241" s="37"/>
      <c r="D241" s="138"/>
      <c r="E241" s="139"/>
      <c r="F241" s="43" t="str">
        <f>VLOOKUP(C241,'[2]Acha Air Sales Price List'!$B$1:$D$65536,3,FALSE)</f>
        <v>first line keep open</v>
      </c>
      <c r="G241" s="21">
        <f>ROUND(IF(ISBLANK(C241),0,VLOOKUP(C241,'[2]Acha Air Sales Price List'!$B$1:$X$65536,12,FALSE)*$L$14),2)</f>
        <v>0</v>
      </c>
      <c r="H241" s="22">
        <f>ROUND(IF(ISNUMBER(B241), G241*B241, 0),5)</f>
        <v>0</v>
      </c>
      <c r="I241" s="14"/>
    </row>
    <row r="242" spans="1:9" ht="12" hidden="1" customHeight="1">
      <c r="A242" s="13"/>
      <c r="B242" s="1"/>
      <c r="C242" s="36"/>
      <c r="D242" s="138"/>
      <c r="E242" s="139"/>
      <c r="F242" s="43" t="str">
        <f>VLOOKUP(C242,'[2]Acha Air Sales Price List'!$B$1:$D$65536,3,FALSE)</f>
        <v>first line keep open</v>
      </c>
      <c r="G242" s="21">
        <f>ROUND(IF(ISBLANK(C242),0,VLOOKUP(C242,'[2]Acha Air Sales Price List'!$B$1:$X$65536,12,FALSE)*$L$14),2)</f>
        <v>0</v>
      </c>
      <c r="H242" s="22">
        <f t="shared" ref="H242:H292" si="7">ROUND(IF(ISNUMBER(B242), G242*B242, 0),5)</f>
        <v>0</v>
      </c>
      <c r="I242" s="14"/>
    </row>
    <row r="243" spans="1:9" ht="12.4" hidden="1" customHeight="1">
      <c r="A243" s="13"/>
      <c r="B243" s="1"/>
      <c r="C243" s="36"/>
      <c r="D243" s="138"/>
      <c r="E243" s="139"/>
      <c r="F243" s="43" t="str">
        <f>VLOOKUP(C243,'[2]Acha Air Sales Price List'!$B$1:$D$65536,3,FALSE)</f>
        <v>first line keep open</v>
      </c>
      <c r="G243" s="21">
        <f>ROUND(IF(ISBLANK(C243),0,VLOOKUP(C243,'[2]Acha Air Sales Price List'!$B$1:$X$65536,12,FALSE)*$L$14),2)</f>
        <v>0</v>
      </c>
      <c r="H243" s="22">
        <f t="shared" si="7"/>
        <v>0</v>
      </c>
      <c r="I243" s="14"/>
    </row>
    <row r="244" spans="1:9" ht="12.4" hidden="1" customHeight="1">
      <c r="A244" s="13"/>
      <c r="B244" s="1"/>
      <c r="C244" s="36"/>
      <c r="D244" s="138"/>
      <c r="E244" s="139"/>
      <c r="F244" s="43" t="str">
        <f>VLOOKUP(C244,'[2]Acha Air Sales Price List'!$B$1:$D$65536,3,FALSE)</f>
        <v>first line keep open</v>
      </c>
      <c r="G244" s="21">
        <f>ROUND(IF(ISBLANK(C244),0,VLOOKUP(C244,'[2]Acha Air Sales Price List'!$B$1:$X$65536,12,FALSE)*$L$14),2)</f>
        <v>0</v>
      </c>
      <c r="H244" s="22">
        <f t="shared" si="7"/>
        <v>0</v>
      </c>
      <c r="I244" s="14"/>
    </row>
    <row r="245" spans="1:9" ht="12.4" hidden="1" customHeight="1">
      <c r="A245" s="13"/>
      <c r="B245" s="1"/>
      <c r="C245" s="36"/>
      <c r="D245" s="138"/>
      <c r="E245" s="139"/>
      <c r="F245" s="43" t="str">
        <f>VLOOKUP(C245,'[2]Acha Air Sales Price List'!$B$1:$D$65536,3,FALSE)</f>
        <v>first line keep open</v>
      </c>
      <c r="G245" s="21">
        <f>ROUND(IF(ISBLANK(C245),0,VLOOKUP(C245,'[2]Acha Air Sales Price List'!$B$1:$X$65536,12,FALSE)*$L$14),2)</f>
        <v>0</v>
      </c>
      <c r="H245" s="22">
        <f t="shared" si="7"/>
        <v>0</v>
      </c>
      <c r="I245" s="14"/>
    </row>
    <row r="246" spans="1:9" ht="12.4" hidden="1" customHeight="1">
      <c r="A246" s="13"/>
      <c r="B246" s="1"/>
      <c r="C246" s="36"/>
      <c r="D246" s="138"/>
      <c r="E246" s="139"/>
      <c r="F246" s="43" t="str">
        <f>VLOOKUP(C246,'[2]Acha Air Sales Price List'!$B$1:$D$65536,3,FALSE)</f>
        <v>first line keep open</v>
      </c>
      <c r="G246" s="21">
        <f>ROUND(IF(ISBLANK(C246),0,VLOOKUP(C246,'[2]Acha Air Sales Price List'!$B$1:$X$65536,12,FALSE)*$L$14),2)</f>
        <v>0</v>
      </c>
      <c r="H246" s="22">
        <f t="shared" si="7"/>
        <v>0</v>
      </c>
      <c r="I246" s="14"/>
    </row>
    <row r="247" spans="1:9" ht="12.4" hidden="1" customHeight="1">
      <c r="A247" s="13"/>
      <c r="B247" s="1"/>
      <c r="C247" s="36"/>
      <c r="D247" s="138"/>
      <c r="E247" s="139"/>
      <c r="F247" s="43" t="str">
        <f>VLOOKUP(C247,'[2]Acha Air Sales Price List'!$B$1:$D$65536,3,FALSE)</f>
        <v>first line keep open</v>
      </c>
      <c r="G247" s="21">
        <f>ROUND(IF(ISBLANK(C247),0,VLOOKUP(C247,'[2]Acha Air Sales Price List'!$B$1:$X$65536,12,FALSE)*$L$14),2)</f>
        <v>0</v>
      </c>
      <c r="H247" s="22">
        <f t="shared" si="7"/>
        <v>0</v>
      </c>
      <c r="I247" s="14"/>
    </row>
    <row r="248" spans="1:9" ht="12.4" hidden="1" customHeight="1">
      <c r="A248" s="13"/>
      <c r="B248" s="1"/>
      <c r="C248" s="36"/>
      <c r="D248" s="138"/>
      <c r="E248" s="139"/>
      <c r="F248" s="43" t="str">
        <f>VLOOKUP(C248,'[2]Acha Air Sales Price List'!$B$1:$D$65536,3,FALSE)</f>
        <v>first line keep open</v>
      </c>
      <c r="G248" s="21">
        <f>ROUND(IF(ISBLANK(C248),0,VLOOKUP(C248,'[2]Acha Air Sales Price List'!$B$1:$X$65536,12,FALSE)*$L$14),2)</f>
        <v>0</v>
      </c>
      <c r="H248" s="22">
        <f t="shared" si="7"/>
        <v>0</v>
      </c>
      <c r="I248" s="14"/>
    </row>
    <row r="249" spans="1:9" ht="12.4" hidden="1" customHeight="1">
      <c r="A249" s="13"/>
      <c r="B249" s="1"/>
      <c r="C249" s="36"/>
      <c r="D249" s="138"/>
      <c r="E249" s="139"/>
      <c r="F249" s="43" t="str">
        <f>VLOOKUP(C249,'[2]Acha Air Sales Price List'!$B$1:$D$65536,3,FALSE)</f>
        <v>first line keep open</v>
      </c>
      <c r="G249" s="21">
        <f>ROUND(IF(ISBLANK(C249),0,VLOOKUP(C249,'[2]Acha Air Sales Price List'!$B$1:$X$65536,12,FALSE)*$L$14),2)</f>
        <v>0</v>
      </c>
      <c r="H249" s="22">
        <f t="shared" si="7"/>
        <v>0</v>
      </c>
      <c r="I249" s="14"/>
    </row>
    <row r="250" spans="1:9" ht="12.4" hidden="1" customHeight="1">
      <c r="A250" s="13"/>
      <c r="B250" s="1"/>
      <c r="C250" s="36"/>
      <c r="D250" s="138"/>
      <c r="E250" s="139"/>
      <c r="F250" s="43" t="str">
        <f>VLOOKUP(C250,'[2]Acha Air Sales Price List'!$B$1:$D$65536,3,FALSE)</f>
        <v>first line keep open</v>
      </c>
      <c r="G250" s="21">
        <f>ROUND(IF(ISBLANK(C250),0,VLOOKUP(C250,'[2]Acha Air Sales Price List'!$B$1:$X$65536,12,FALSE)*$L$14),2)</f>
        <v>0</v>
      </c>
      <c r="H250" s="22">
        <f t="shared" si="7"/>
        <v>0</v>
      </c>
      <c r="I250" s="14"/>
    </row>
    <row r="251" spans="1:9" ht="12.4" hidden="1" customHeight="1">
      <c r="A251" s="13"/>
      <c r="B251" s="1"/>
      <c r="C251" s="36"/>
      <c r="D251" s="138"/>
      <c r="E251" s="139"/>
      <c r="F251" s="43" t="str">
        <f>VLOOKUP(C251,'[2]Acha Air Sales Price List'!$B$1:$D$65536,3,FALSE)</f>
        <v>first line keep open</v>
      </c>
      <c r="G251" s="21">
        <f>ROUND(IF(ISBLANK(C251),0,VLOOKUP(C251,'[2]Acha Air Sales Price List'!$B$1:$X$65536,12,FALSE)*$L$14),2)</f>
        <v>0</v>
      </c>
      <c r="H251" s="22">
        <f t="shared" si="7"/>
        <v>0</v>
      </c>
      <c r="I251" s="14"/>
    </row>
    <row r="252" spans="1:9" ht="12.4" hidden="1" customHeight="1">
      <c r="A252" s="13"/>
      <c r="B252" s="1"/>
      <c r="C252" s="36"/>
      <c r="D252" s="138"/>
      <c r="E252" s="139"/>
      <c r="F252" s="43" t="str">
        <f>VLOOKUP(C252,'[2]Acha Air Sales Price List'!$B$1:$D$65536,3,FALSE)</f>
        <v>first line keep open</v>
      </c>
      <c r="G252" s="21">
        <f>ROUND(IF(ISBLANK(C252),0,VLOOKUP(C252,'[2]Acha Air Sales Price List'!$B$1:$X$65536,12,FALSE)*$L$14),2)</f>
        <v>0</v>
      </c>
      <c r="H252" s="22">
        <f t="shared" si="7"/>
        <v>0</v>
      </c>
      <c r="I252" s="14"/>
    </row>
    <row r="253" spans="1:9" ht="12.4" hidden="1" customHeight="1">
      <c r="A253" s="13"/>
      <c r="B253" s="1"/>
      <c r="C253" s="36"/>
      <c r="D253" s="138"/>
      <c r="E253" s="139"/>
      <c r="F253" s="43" t="str">
        <f>VLOOKUP(C253,'[2]Acha Air Sales Price List'!$B$1:$D$65536,3,FALSE)</f>
        <v>first line keep open</v>
      </c>
      <c r="G253" s="21">
        <f>ROUND(IF(ISBLANK(C253),0,VLOOKUP(C253,'[2]Acha Air Sales Price List'!$B$1:$X$65536,12,FALSE)*$L$14),2)</f>
        <v>0</v>
      </c>
      <c r="H253" s="22">
        <f t="shared" si="7"/>
        <v>0</v>
      </c>
      <c r="I253" s="14"/>
    </row>
    <row r="254" spans="1:9" ht="12.4" hidden="1" customHeight="1">
      <c r="A254" s="13"/>
      <c r="B254" s="1"/>
      <c r="C254" s="36"/>
      <c r="D254" s="138"/>
      <c r="E254" s="139"/>
      <c r="F254" s="43" t="str">
        <f>VLOOKUP(C254,'[2]Acha Air Sales Price List'!$B$1:$D$65536,3,FALSE)</f>
        <v>first line keep open</v>
      </c>
      <c r="G254" s="21">
        <f>ROUND(IF(ISBLANK(C254),0,VLOOKUP(C254,'[2]Acha Air Sales Price List'!$B$1:$X$65536,12,FALSE)*$L$14),2)</f>
        <v>0</v>
      </c>
      <c r="H254" s="22">
        <f t="shared" si="7"/>
        <v>0</v>
      </c>
      <c r="I254" s="14"/>
    </row>
    <row r="255" spans="1:9" ht="12.4" hidden="1" customHeight="1">
      <c r="A255" s="13"/>
      <c r="B255" s="1"/>
      <c r="C255" s="36"/>
      <c r="D255" s="138"/>
      <c r="E255" s="139"/>
      <c r="F255" s="43" t="str">
        <f>VLOOKUP(C255,'[2]Acha Air Sales Price List'!$B$1:$D$65536,3,FALSE)</f>
        <v>first line keep open</v>
      </c>
      <c r="G255" s="21">
        <f>ROUND(IF(ISBLANK(C255),0,VLOOKUP(C255,'[2]Acha Air Sales Price List'!$B$1:$X$65536,12,FALSE)*$L$14),2)</f>
        <v>0</v>
      </c>
      <c r="H255" s="22">
        <f t="shared" si="7"/>
        <v>0</v>
      </c>
      <c r="I255" s="14"/>
    </row>
    <row r="256" spans="1:9" ht="12.4" hidden="1" customHeight="1">
      <c r="A256" s="13"/>
      <c r="B256" s="1"/>
      <c r="C256" s="36"/>
      <c r="D256" s="138"/>
      <c r="E256" s="139"/>
      <c r="F256" s="43" t="str">
        <f>VLOOKUP(C256,'[2]Acha Air Sales Price List'!$B$1:$D$65536,3,FALSE)</f>
        <v>first line keep open</v>
      </c>
      <c r="G256" s="21">
        <f>ROUND(IF(ISBLANK(C256),0,VLOOKUP(C256,'[2]Acha Air Sales Price List'!$B$1:$X$65536,12,FALSE)*$L$14),2)</f>
        <v>0</v>
      </c>
      <c r="H256" s="22">
        <f t="shared" si="7"/>
        <v>0</v>
      </c>
      <c r="I256" s="14"/>
    </row>
    <row r="257" spans="1:9" ht="12.4" hidden="1" customHeight="1">
      <c r="A257" s="13"/>
      <c r="B257" s="1"/>
      <c r="C257" s="36"/>
      <c r="D257" s="138"/>
      <c r="E257" s="139"/>
      <c r="F257" s="43" t="str">
        <f>VLOOKUP(C257,'[2]Acha Air Sales Price List'!$B$1:$D$65536,3,FALSE)</f>
        <v>first line keep open</v>
      </c>
      <c r="G257" s="21">
        <f>ROUND(IF(ISBLANK(C257),0,VLOOKUP(C257,'[2]Acha Air Sales Price List'!$B$1:$X$65536,12,FALSE)*$L$14),2)</f>
        <v>0</v>
      </c>
      <c r="H257" s="22">
        <f t="shared" si="7"/>
        <v>0</v>
      </c>
      <c r="I257" s="14"/>
    </row>
    <row r="258" spans="1:9" ht="12.4" hidden="1" customHeight="1">
      <c r="A258" s="13"/>
      <c r="B258" s="1"/>
      <c r="C258" s="36"/>
      <c r="D258" s="138"/>
      <c r="E258" s="139"/>
      <c r="F258" s="43" t="str">
        <f>VLOOKUP(C258,'[2]Acha Air Sales Price List'!$B$1:$D$65536,3,FALSE)</f>
        <v>first line keep open</v>
      </c>
      <c r="G258" s="21">
        <f>ROUND(IF(ISBLANK(C258),0,VLOOKUP(C258,'[2]Acha Air Sales Price List'!$B$1:$X$65536,12,FALSE)*$L$14),2)</f>
        <v>0</v>
      </c>
      <c r="H258" s="22">
        <f t="shared" si="7"/>
        <v>0</v>
      </c>
      <c r="I258" s="14"/>
    </row>
    <row r="259" spans="1:9" ht="12.4" hidden="1" customHeight="1">
      <c r="A259" s="13"/>
      <c r="B259" s="1"/>
      <c r="C259" s="36"/>
      <c r="D259" s="138"/>
      <c r="E259" s="139"/>
      <c r="F259" s="43" t="str">
        <f>VLOOKUP(C259,'[2]Acha Air Sales Price List'!$B$1:$D$65536,3,FALSE)</f>
        <v>first line keep open</v>
      </c>
      <c r="G259" s="21">
        <f>ROUND(IF(ISBLANK(C259),0,VLOOKUP(C259,'[2]Acha Air Sales Price List'!$B$1:$X$65536,12,FALSE)*$L$14),2)</f>
        <v>0</v>
      </c>
      <c r="H259" s="22">
        <f t="shared" si="7"/>
        <v>0</v>
      </c>
      <c r="I259" s="14"/>
    </row>
    <row r="260" spans="1:9" ht="12.4" hidden="1" customHeight="1">
      <c r="A260" s="13"/>
      <c r="B260" s="1"/>
      <c r="C260" s="36"/>
      <c r="D260" s="138"/>
      <c r="E260" s="139"/>
      <c r="F260" s="43" t="str">
        <f>VLOOKUP(C260,'[2]Acha Air Sales Price List'!$B$1:$D$65536,3,FALSE)</f>
        <v>first line keep open</v>
      </c>
      <c r="G260" s="21">
        <f>ROUND(IF(ISBLANK(C260),0,VLOOKUP(C260,'[2]Acha Air Sales Price List'!$B$1:$X$65536,12,FALSE)*$L$14),2)</f>
        <v>0</v>
      </c>
      <c r="H260" s="22">
        <f t="shared" si="7"/>
        <v>0</v>
      </c>
      <c r="I260" s="14"/>
    </row>
    <row r="261" spans="1:9" ht="12.4" hidden="1" customHeight="1">
      <c r="A261" s="13"/>
      <c r="B261" s="1"/>
      <c r="C261" s="36"/>
      <c r="D261" s="138"/>
      <c r="E261" s="139"/>
      <c r="F261" s="43" t="str">
        <f>VLOOKUP(C261,'[2]Acha Air Sales Price List'!$B$1:$D$65536,3,FALSE)</f>
        <v>first line keep open</v>
      </c>
      <c r="G261" s="21">
        <f>ROUND(IF(ISBLANK(C261),0,VLOOKUP(C261,'[2]Acha Air Sales Price List'!$B$1:$X$65536,12,FALSE)*$L$14),2)</f>
        <v>0</v>
      </c>
      <c r="H261" s="22">
        <f t="shared" si="7"/>
        <v>0</v>
      </c>
      <c r="I261" s="14"/>
    </row>
    <row r="262" spans="1:9" ht="12.4" hidden="1" customHeight="1">
      <c r="A262" s="13"/>
      <c r="B262" s="1"/>
      <c r="C262" s="36"/>
      <c r="D262" s="138"/>
      <c r="E262" s="139"/>
      <c r="F262" s="43" t="str">
        <f>VLOOKUP(C262,'[2]Acha Air Sales Price List'!$B$1:$D$65536,3,FALSE)</f>
        <v>first line keep open</v>
      </c>
      <c r="G262" s="21">
        <f>ROUND(IF(ISBLANK(C262),0,VLOOKUP(C262,'[2]Acha Air Sales Price List'!$B$1:$X$65536,12,FALSE)*$L$14),2)</f>
        <v>0</v>
      </c>
      <c r="H262" s="22">
        <f t="shared" si="7"/>
        <v>0</v>
      </c>
      <c r="I262" s="14"/>
    </row>
    <row r="263" spans="1:9" ht="12.4" hidden="1" customHeight="1">
      <c r="A263" s="13"/>
      <c r="B263" s="1"/>
      <c r="C263" s="36"/>
      <c r="D263" s="138"/>
      <c r="E263" s="139"/>
      <c r="F263" s="43" t="str">
        <f>VLOOKUP(C263,'[2]Acha Air Sales Price List'!$B$1:$D$65536,3,FALSE)</f>
        <v>first line keep open</v>
      </c>
      <c r="G263" s="21">
        <f>ROUND(IF(ISBLANK(C263),0,VLOOKUP(C263,'[2]Acha Air Sales Price List'!$B$1:$X$65536,12,FALSE)*$L$14),2)</f>
        <v>0</v>
      </c>
      <c r="H263" s="22">
        <f t="shared" si="7"/>
        <v>0</v>
      </c>
      <c r="I263" s="14"/>
    </row>
    <row r="264" spans="1:9" ht="12.4" hidden="1" customHeight="1">
      <c r="A264" s="13"/>
      <c r="B264" s="1"/>
      <c r="C264" s="36"/>
      <c r="D264" s="138"/>
      <c r="E264" s="139"/>
      <c r="F264" s="43" t="str">
        <f>VLOOKUP(C264,'[2]Acha Air Sales Price List'!$B$1:$D$65536,3,FALSE)</f>
        <v>first line keep open</v>
      </c>
      <c r="G264" s="21">
        <f>ROUND(IF(ISBLANK(C264),0,VLOOKUP(C264,'[2]Acha Air Sales Price List'!$B$1:$X$65536,12,FALSE)*$L$14),2)</f>
        <v>0</v>
      </c>
      <c r="H264" s="22">
        <f t="shared" si="7"/>
        <v>0</v>
      </c>
      <c r="I264" s="14"/>
    </row>
    <row r="265" spans="1:9" ht="12.4" hidden="1" customHeight="1">
      <c r="A265" s="13"/>
      <c r="B265" s="1"/>
      <c r="C265" s="37"/>
      <c r="D265" s="138"/>
      <c r="E265" s="139"/>
      <c r="F265" s="43" t="str">
        <f>VLOOKUP(C265,'[2]Acha Air Sales Price List'!$B$1:$D$65536,3,FALSE)</f>
        <v>first line keep open</v>
      </c>
      <c r="G265" s="21">
        <f>ROUND(IF(ISBLANK(C265),0,VLOOKUP(C265,'[2]Acha Air Sales Price List'!$B$1:$X$65536,12,FALSE)*$L$14),2)</f>
        <v>0</v>
      </c>
      <c r="H265" s="22">
        <f t="shared" si="7"/>
        <v>0</v>
      </c>
      <c r="I265" s="14"/>
    </row>
    <row r="266" spans="1:9" ht="12" hidden="1" customHeight="1">
      <c r="A266" s="13"/>
      <c r="B266" s="1"/>
      <c r="C266" s="36"/>
      <c r="D266" s="138"/>
      <c r="E266" s="139"/>
      <c r="F266" s="43" t="str">
        <f>VLOOKUP(C266,'[2]Acha Air Sales Price List'!$B$1:$D$65536,3,FALSE)</f>
        <v>first line keep open</v>
      </c>
      <c r="G266" s="21">
        <f>ROUND(IF(ISBLANK(C266),0,VLOOKUP(C266,'[2]Acha Air Sales Price List'!$B$1:$X$65536,12,FALSE)*$L$14),2)</f>
        <v>0</v>
      </c>
      <c r="H266" s="22">
        <f t="shared" si="7"/>
        <v>0</v>
      </c>
      <c r="I266" s="14"/>
    </row>
    <row r="267" spans="1:9" ht="12.4" hidden="1" customHeight="1">
      <c r="A267" s="13"/>
      <c r="B267" s="1"/>
      <c r="C267" s="36"/>
      <c r="D267" s="138"/>
      <c r="E267" s="139"/>
      <c r="F267" s="43" t="str">
        <f>VLOOKUP(C267,'[2]Acha Air Sales Price List'!$B$1:$D$65536,3,FALSE)</f>
        <v>first line keep open</v>
      </c>
      <c r="G267" s="21">
        <f>ROUND(IF(ISBLANK(C267),0,VLOOKUP(C267,'[2]Acha Air Sales Price List'!$B$1:$X$65536,12,FALSE)*$L$14),2)</f>
        <v>0</v>
      </c>
      <c r="H267" s="22">
        <f t="shared" si="7"/>
        <v>0</v>
      </c>
      <c r="I267" s="14"/>
    </row>
    <row r="268" spans="1:9" ht="12.4" hidden="1" customHeight="1">
      <c r="A268" s="13"/>
      <c r="B268" s="1"/>
      <c r="C268" s="36"/>
      <c r="D268" s="138"/>
      <c r="E268" s="139"/>
      <c r="F268" s="43" t="str">
        <f>VLOOKUP(C268,'[2]Acha Air Sales Price List'!$B$1:$D$65536,3,FALSE)</f>
        <v>first line keep open</v>
      </c>
      <c r="G268" s="21">
        <f>ROUND(IF(ISBLANK(C268),0,VLOOKUP(C268,'[2]Acha Air Sales Price List'!$B$1:$X$65536,12,FALSE)*$L$14),2)</f>
        <v>0</v>
      </c>
      <c r="H268" s="22">
        <f t="shared" si="7"/>
        <v>0</v>
      </c>
      <c r="I268" s="14"/>
    </row>
    <row r="269" spans="1:9" ht="12.4" hidden="1" customHeight="1">
      <c r="A269" s="13"/>
      <c r="B269" s="1"/>
      <c r="C269" s="36"/>
      <c r="D269" s="138"/>
      <c r="E269" s="139"/>
      <c r="F269" s="43" t="str">
        <f>VLOOKUP(C269,'[2]Acha Air Sales Price List'!$B$1:$D$65536,3,FALSE)</f>
        <v>first line keep open</v>
      </c>
      <c r="G269" s="21">
        <f>ROUND(IF(ISBLANK(C269),0,VLOOKUP(C269,'[2]Acha Air Sales Price List'!$B$1:$X$65536,12,FALSE)*$L$14),2)</f>
        <v>0</v>
      </c>
      <c r="H269" s="22">
        <f t="shared" si="7"/>
        <v>0</v>
      </c>
      <c r="I269" s="14"/>
    </row>
    <row r="270" spans="1:9" ht="12.4" hidden="1" customHeight="1">
      <c r="A270" s="13"/>
      <c r="B270" s="1"/>
      <c r="C270" s="36"/>
      <c r="D270" s="138"/>
      <c r="E270" s="139"/>
      <c r="F270" s="43" t="str">
        <f>VLOOKUP(C270,'[2]Acha Air Sales Price List'!$B$1:$D$65536,3,FALSE)</f>
        <v>first line keep open</v>
      </c>
      <c r="G270" s="21">
        <f>ROUND(IF(ISBLANK(C270),0,VLOOKUP(C270,'[2]Acha Air Sales Price List'!$B$1:$X$65536,12,FALSE)*$L$14),2)</f>
        <v>0</v>
      </c>
      <c r="H270" s="22">
        <f t="shared" si="7"/>
        <v>0</v>
      </c>
      <c r="I270" s="14"/>
    </row>
    <row r="271" spans="1:9" ht="12.4" hidden="1" customHeight="1">
      <c r="A271" s="13"/>
      <c r="B271" s="1"/>
      <c r="C271" s="36"/>
      <c r="D271" s="138"/>
      <c r="E271" s="139"/>
      <c r="F271" s="43" t="str">
        <f>VLOOKUP(C271,'[2]Acha Air Sales Price List'!$B$1:$D$65536,3,FALSE)</f>
        <v>first line keep open</v>
      </c>
      <c r="G271" s="21">
        <f>ROUND(IF(ISBLANK(C271),0,VLOOKUP(C271,'[2]Acha Air Sales Price List'!$B$1:$X$65536,12,FALSE)*$L$14),2)</f>
        <v>0</v>
      </c>
      <c r="H271" s="22">
        <f t="shared" si="7"/>
        <v>0</v>
      </c>
      <c r="I271" s="14"/>
    </row>
    <row r="272" spans="1:9" ht="12.4" hidden="1" customHeight="1">
      <c r="A272" s="13"/>
      <c r="B272" s="1"/>
      <c r="C272" s="36"/>
      <c r="D272" s="138"/>
      <c r="E272" s="139"/>
      <c r="F272" s="43" t="str">
        <f>VLOOKUP(C272,'[2]Acha Air Sales Price List'!$B$1:$D$65536,3,FALSE)</f>
        <v>first line keep open</v>
      </c>
      <c r="G272" s="21">
        <f>ROUND(IF(ISBLANK(C272),0,VLOOKUP(C272,'[2]Acha Air Sales Price List'!$B$1:$X$65536,12,FALSE)*$L$14),2)</f>
        <v>0</v>
      </c>
      <c r="H272" s="22">
        <f t="shared" si="7"/>
        <v>0</v>
      </c>
      <c r="I272" s="14"/>
    </row>
    <row r="273" spans="1:9" ht="12.4" hidden="1" customHeight="1">
      <c r="A273" s="13"/>
      <c r="B273" s="1"/>
      <c r="C273" s="36"/>
      <c r="D273" s="138"/>
      <c r="E273" s="139"/>
      <c r="F273" s="43" t="str">
        <f>VLOOKUP(C273,'[2]Acha Air Sales Price List'!$B$1:$D$65536,3,FALSE)</f>
        <v>first line keep open</v>
      </c>
      <c r="G273" s="21">
        <f>ROUND(IF(ISBLANK(C273),0,VLOOKUP(C273,'[2]Acha Air Sales Price List'!$B$1:$X$65536,12,FALSE)*$L$14),2)</f>
        <v>0</v>
      </c>
      <c r="H273" s="22">
        <f t="shared" si="7"/>
        <v>0</v>
      </c>
      <c r="I273" s="14"/>
    </row>
    <row r="274" spans="1:9" ht="12.4" hidden="1" customHeight="1">
      <c r="A274" s="13"/>
      <c r="B274" s="1"/>
      <c r="C274" s="36"/>
      <c r="D274" s="138"/>
      <c r="E274" s="139"/>
      <c r="F274" s="43" t="str">
        <f>VLOOKUP(C274,'[2]Acha Air Sales Price List'!$B$1:$D$65536,3,FALSE)</f>
        <v>first line keep open</v>
      </c>
      <c r="G274" s="21">
        <f>ROUND(IF(ISBLANK(C274),0,VLOOKUP(C274,'[2]Acha Air Sales Price List'!$B$1:$X$65536,12,FALSE)*$L$14),2)</f>
        <v>0</v>
      </c>
      <c r="H274" s="22">
        <f t="shared" si="7"/>
        <v>0</v>
      </c>
      <c r="I274" s="14"/>
    </row>
    <row r="275" spans="1:9" ht="12.4" hidden="1" customHeight="1">
      <c r="A275" s="13"/>
      <c r="B275" s="1"/>
      <c r="C275" s="36"/>
      <c r="D275" s="138"/>
      <c r="E275" s="139"/>
      <c r="F275" s="43" t="str">
        <f>VLOOKUP(C275,'[2]Acha Air Sales Price List'!$B$1:$D$65536,3,FALSE)</f>
        <v>first line keep open</v>
      </c>
      <c r="G275" s="21">
        <f>ROUND(IF(ISBLANK(C275),0,VLOOKUP(C275,'[2]Acha Air Sales Price List'!$B$1:$X$65536,12,FALSE)*$L$14),2)</f>
        <v>0</v>
      </c>
      <c r="H275" s="22">
        <f t="shared" si="7"/>
        <v>0</v>
      </c>
      <c r="I275" s="14"/>
    </row>
    <row r="276" spans="1:9" ht="12.4" hidden="1" customHeight="1">
      <c r="A276" s="13"/>
      <c r="B276" s="1"/>
      <c r="C276" s="36"/>
      <c r="D276" s="138"/>
      <c r="E276" s="139"/>
      <c r="F276" s="43" t="str">
        <f>VLOOKUP(C276,'[2]Acha Air Sales Price List'!$B$1:$D$65536,3,FALSE)</f>
        <v>first line keep open</v>
      </c>
      <c r="G276" s="21">
        <f>ROUND(IF(ISBLANK(C276),0,VLOOKUP(C276,'[2]Acha Air Sales Price List'!$B$1:$X$65536,12,FALSE)*$L$14),2)</f>
        <v>0</v>
      </c>
      <c r="H276" s="22">
        <f t="shared" si="7"/>
        <v>0</v>
      </c>
      <c r="I276" s="14"/>
    </row>
    <row r="277" spans="1:9" ht="12.4" hidden="1" customHeight="1">
      <c r="A277" s="13"/>
      <c r="B277" s="1"/>
      <c r="C277" s="36"/>
      <c r="D277" s="138"/>
      <c r="E277" s="139"/>
      <c r="F277" s="43" t="str">
        <f>VLOOKUP(C277,'[2]Acha Air Sales Price List'!$B$1:$D$65536,3,FALSE)</f>
        <v>first line keep open</v>
      </c>
      <c r="G277" s="21">
        <f>ROUND(IF(ISBLANK(C277),0,VLOOKUP(C277,'[2]Acha Air Sales Price List'!$B$1:$X$65536,12,FALSE)*$L$14),2)</f>
        <v>0</v>
      </c>
      <c r="H277" s="22">
        <f t="shared" si="7"/>
        <v>0</v>
      </c>
      <c r="I277" s="14"/>
    </row>
    <row r="278" spans="1:9" ht="12.4" hidden="1" customHeight="1">
      <c r="A278" s="13"/>
      <c r="B278" s="1"/>
      <c r="C278" s="36"/>
      <c r="D278" s="138"/>
      <c r="E278" s="139"/>
      <c r="F278" s="43" t="str">
        <f>VLOOKUP(C278,'[2]Acha Air Sales Price List'!$B$1:$D$65536,3,FALSE)</f>
        <v>first line keep open</v>
      </c>
      <c r="G278" s="21">
        <f>ROUND(IF(ISBLANK(C278),0,VLOOKUP(C278,'[2]Acha Air Sales Price List'!$B$1:$X$65536,12,FALSE)*$L$14),2)</f>
        <v>0</v>
      </c>
      <c r="H278" s="22">
        <f t="shared" si="7"/>
        <v>0</v>
      </c>
      <c r="I278" s="14"/>
    </row>
    <row r="279" spans="1:9" ht="12.4" hidden="1" customHeight="1">
      <c r="A279" s="13"/>
      <c r="B279" s="1"/>
      <c r="C279" s="36"/>
      <c r="D279" s="138"/>
      <c r="E279" s="139"/>
      <c r="F279" s="43" t="str">
        <f>VLOOKUP(C279,'[2]Acha Air Sales Price List'!$B$1:$D$65536,3,FALSE)</f>
        <v>first line keep open</v>
      </c>
      <c r="G279" s="21">
        <f>ROUND(IF(ISBLANK(C279),0,VLOOKUP(C279,'[2]Acha Air Sales Price List'!$B$1:$X$65536,12,FALSE)*$L$14),2)</f>
        <v>0</v>
      </c>
      <c r="H279" s="22">
        <f t="shared" si="7"/>
        <v>0</v>
      </c>
      <c r="I279" s="14"/>
    </row>
    <row r="280" spans="1:9" ht="12.4" hidden="1" customHeight="1">
      <c r="A280" s="13"/>
      <c r="B280" s="1"/>
      <c r="C280" s="36"/>
      <c r="D280" s="138"/>
      <c r="E280" s="139"/>
      <c r="F280" s="43" t="str">
        <f>VLOOKUP(C280,'[2]Acha Air Sales Price List'!$B$1:$D$65536,3,FALSE)</f>
        <v>first line keep open</v>
      </c>
      <c r="G280" s="21">
        <f>ROUND(IF(ISBLANK(C280),0,VLOOKUP(C280,'[2]Acha Air Sales Price List'!$B$1:$X$65536,12,FALSE)*$L$14),2)</f>
        <v>0</v>
      </c>
      <c r="H280" s="22">
        <f t="shared" si="7"/>
        <v>0</v>
      </c>
      <c r="I280" s="14"/>
    </row>
    <row r="281" spans="1:9" ht="12.4" hidden="1" customHeight="1">
      <c r="A281" s="13"/>
      <c r="B281" s="1"/>
      <c r="C281" s="36"/>
      <c r="D281" s="138"/>
      <c r="E281" s="139"/>
      <c r="F281" s="43" t="str">
        <f>VLOOKUP(C281,'[2]Acha Air Sales Price List'!$B$1:$D$65536,3,FALSE)</f>
        <v>first line keep open</v>
      </c>
      <c r="G281" s="21">
        <f>ROUND(IF(ISBLANK(C281),0,VLOOKUP(C281,'[2]Acha Air Sales Price List'!$B$1:$X$65536,12,FALSE)*$L$14),2)</f>
        <v>0</v>
      </c>
      <c r="H281" s="22">
        <f t="shared" si="7"/>
        <v>0</v>
      </c>
      <c r="I281" s="14"/>
    </row>
    <row r="282" spans="1:9" ht="12.4" hidden="1" customHeight="1">
      <c r="A282" s="13"/>
      <c r="B282" s="1"/>
      <c r="C282" s="36"/>
      <c r="D282" s="138"/>
      <c r="E282" s="139"/>
      <c r="F282" s="43" t="str">
        <f>VLOOKUP(C282,'[2]Acha Air Sales Price List'!$B$1:$D$65536,3,FALSE)</f>
        <v>first line keep open</v>
      </c>
      <c r="G282" s="21">
        <f>ROUND(IF(ISBLANK(C282),0,VLOOKUP(C282,'[2]Acha Air Sales Price List'!$B$1:$X$65536,12,FALSE)*$L$14),2)</f>
        <v>0</v>
      </c>
      <c r="H282" s="22">
        <f t="shared" si="7"/>
        <v>0</v>
      </c>
      <c r="I282" s="14"/>
    </row>
    <row r="283" spans="1:9" ht="12.4" hidden="1" customHeight="1">
      <c r="A283" s="13"/>
      <c r="B283" s="1"/>
      <c r="C283" s="36"/>
      <c r="D283" s="138"/>
      <c r="E283" s="139"/>
      <c r="F283" s="43" t="str">
        <f>VLOOKUP(C283,'[2]Acha Air Sales Price List'!$B$1:$D$65536,3,FALSE)</f>
        <v>first line keep open</v>
      </c>
      <c r="G283" s="21">
        <f>ROUND(IF(ISBLANK(C283),0,VLOOKUP(C283,'[2]Acha Air Sales Price List'!$B$1:$X$65536,12,FALSE)*$L$14),2)</f>
        <v>0</v>
      </c>
      <c r="H283" s="22">
        <f t="shared" si="7"/>
        <v>0</v>
      </c>
      <c r="I283" s="14"/>
    </row>
    <row r="284" spans="1:9" ht="12.4" hidden="1" customHeight="1">
      <c r="A284" s="13"/>
      <c r="B284" s="1"/>
      <c r="C284" s="36"/>
      <c r="D284" s="138"/>
      <c r="E284" s="139"/>
      <c r="F284" s="43" t="str">
        <f>VLOOKUP(C284,'[2]Acha Air Sales Price List'!$B$1:$D$65536,3,FALSE)</f>
        <v>first line keep open</v>
      </c>
      <c r="G284" s="21">
        <f>ROUND(IF(ISBLANK(C284),0,VLOOKUP(C284,'[2]Acha Air Sales Price List'!$B$1:$X$65536,12,FALSE)*$L$14),2)</f>
        <v>0</v>
      </c>
      <c r="H284" s="22">
        <f t="shared" si="7"/>
        <v>0</v>
      </c>
      <c r="I284" s="14"/>
    </row>
    <row r="285" spans="1:9" ht="12.4" hidden="1" customHeight="1">
      <c r="A285" s="13"/>
      <c r="B285" s="1"/>
      <c r="C285" s="36"/>
      <c r="D285" s="138"/>
      <c r="E285" s="139"/>
      <c r="F285" s="43" t="str">
        <f>VLOOKUP(C285,'[2]Acha Air Sales Price List'!$B$1:$D$65536,3,FALSE)</f>
        <v>first line keep open</v>
      </c>
      <c r="G285" s="21">
        <f>ROUND(IF(ISBLANK(C285),0,VLOOKUP(C285,'[2]Acha Air Sales Price List'!$B$1:$X$65536,12,FALSE)*$L$14),2)</f>
        <v>0</v>
      </c>
      <c r="H285" s="22">
        <f t="shared" si="7"/>
        <v>0</v>
      </c>
      <c r="I285" s="14"/>
    </row>
    <row r="286" spans="1:9" ht="12.4" hidden="1" customHeight="1">
      <c r="A286" s="13"/>
      <c r="B286" s="1"/>
      <c r="C286" s="36"/>
      <c r="D286" s="138"/>
      <c r="E286" s="139"/>
      <c r="F286" s="43" t="str">
        <f>VLOOKUP(C286,'[2]Acha Air Sales Price List'!$B$1:$D$65536,3,FALSE)</f>
        <v>first line keep open</v>
      </c>
      <c r="G286" s="21">
        <f>ROUND(IF(ISBLANK(C286),0,VLOOKUP(C286,'[2]Acha Air Sales Price List'!$B$1:$X$65536,12,FALSE)*$L$14),2)</f>
        <v>0</v>
      </c>
      <c r="H286" s="22">
        <f t="shared" si="7"/>
        <v>0</v>
      </c>
      <c r="I286" s="14"/>
    </row>
    <row r="287" spans="1:9" ht="12.4" hidden="1" customHeight="1">
      <c r="A287" s="13"/>
      <c r="B287" s="1"/>
      <c r="C287" s="36"/>
      <c r="D287" s="138"/>
      <c r="E287" s="139"/>
      <c r="F287" s="43" t="str">
        <f>VLOOKUP(C287,'[2]Acha Air Sales Price List'!$B$1:$D$65536,3,FALSE)</f>
        <v>first line keep open</v>
      </c>
      <c r="G287" s="21">
        <f>ROUND(IF(ISBLANK(C287),0,VLOOKUP(C287,'[2]Acha Air Sales Price List'!$B$1:$X$65536,12,FALSE)*$L$14),2)</f>
        <v>0</v>
      </c>
      <c r="H287" s="22">
        <f t="shared" si="7"/>
        <v>0</v>
      </c>
      <c r="I287" s="14"/>
    </row>
    <row r="288" spans="1:9" ht="12.4" hidden="1" customHeight="1">
      <c r="A288" s="13"/>
      <c r="B288" s="1"/>
      <c r="C288" s="36"/>
      <c r="D288" s="138"/>
      <c r="E288" s="139"/>
      <c r="F288" s="43" t="str">
        <f>VLOOKUP(C288,'[2]Acha Air Sales Price List'!$B$1:$D$65536,3,FALSE)</f>
        <v>first line keep open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>
      <c r="A289" s="13"/>
      <c r="B289" s="1"/>
      <c r="C289" s="36"/>
      <c r="D289" s="138"/>
      <c r="E289" s="139"/>
      <c r="F289" s="43" t="str">
        <f>VLOOKUP(C289,'[2]Acha Air Sales Price List'!$B$1:$D$65536,3,FALSE)</f>
        <v>first line keep open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>
      <c r="A290" s="13"/>
      <c r="B290" s="1"/>
      <c r="C290" s="36"/>
      <c r="D290" s="138"/>
      <c r="E290" s="139"/>
      <c r="F290" s="43" t="str">
        <f>VLOOKUP(C290,'[2]Acha Air Sales Price List'!$B$1:$D$65536,3,FALSE)</f>
        <v>first line keep open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>
      <c r="A291" s="13"/>
      <c r="B291" s="1"/>
      <c r="C291" s="36"/>
      <c r="D291" s="138"/>
      <c r="E291" s="139"/>
      <c r="F291" s="43" t="str">
        <f>VLOOKUP(C291,'[2]Acha Air Sales Price List'!$B$1:$D$65536,3,FALSE)</f>
        <v>first line keep open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>
      <c r="A292" s="13"/>
      <c r="B292" s="1"/>
      <c r="C292" s="36"/>
      <c r="D292" s="138"/>
      <c r="E292" s="139"/>
      <c r="F292" s="43" t="str">
        <f>VLOOKUP(C292,'[2]Acha Air Sales Price List'!$B$1:$D$65536,3,FALSE)</f>
        <v>first line keep open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>
      <c r="A293" s="13"/>
      <c r="B293" s="1"/>
      <c r="C293" s="37"/>
      <c r="D293" s="138"/>
      <c r="E293" s="139"/>
      <c r="F293" s="43" t="str">
        <f>VLOOKUP(C293,'[2]Acha Air Sales Price List'!$B$1:$D$65536,3,FALSE)</f>
        <v>first line keep open</v>
      </c>
      <c r="G293" s="21">
        <f>ROUND(IF(ISBLANK(C293),0,VLOOKUP(C293,'[2]Acha Air Sales Price List'!$B$1:$X$65536,12,FALSE)*$L$14),2)</f>
        <v>0</v>
      </c>
      <c r="H293" s="22">
        <f>ROUND(IF(ISNUMBER(B293), G293*B293, 0),5)</f>
        <v>0</v>
      </c>
      <c r="I293" s="14"/>
    </row>
    <row r="294" spans="1:9" ht="12" hidden="1" customHeight="1">
      <c r="A294" s="13"/>
      <c r="B294" s="1"/>
      <c r="C294" s="36"/>
      <c r="D294" s="138"/>
      <c r="E294" s="139"/>
      <c r="F294" s="43" t="str">
        <f>VLOOKUP(C294,'[2]Acha Air Sales Price List'!$B$1:$D$65536,3,FALSE)</f>
        <v>first line keep open</v>
      </c>
      <c r="G294" s="21">
        <f>ROUND(IF(ISBLANK(C294),0,VLOOKUP(C294,'[2]Acha Air Sales Price List'!$B$1:$X$65536,12,FALSE)*$L$14),2)</f>
        <v>0</v>
      </c>
      <c r="H294" s="22">
        <f t="shared" ref="H294:H348" si="8">ROUND(IF(ISNUMBER(B294), G294*B294, 0),5)</f>
        <v>0</v>
      </c>
      <c r="I294" s="14"/>
    </row>
    <row r="295" spans="1:9" ht="12.4" hidden="1" customHeight="1">
      <c r="A295" s="13"/>
      <c r="B295" s="1"/>
      <c r="C295" s="36"/>
      <c r="D295" s="138"/>
      <c r="E295" s="139"/>
      <c r="F295" s="43" t="str">
        <f>VLOOKUP(C295,'[2]Acha Air Sales Price List'!$B$1:$D$65536,3,FALSE)</f>
        <v>first line keep open</v>
      </c>
      <c r="G295" s="21">
        <f>ROUND(IF(ISBLANK(C295),0,VLOOKUP(C295,'[2]Acha Air Sales Price List'!$B$1:$X$65536,12,FALSE)*$L$14),2)</f>
        <v>0</v>
      </c>
      <c r="H295" s="22">
        <f t="shared" si="8"/>
        <v>0</v>
      </c>
      <c r="I295" s="14"/>
    </row>
    <row r="296" spans="1:9" ht="12.4" hidden="1" customHeight="1">
      <c r="A296" s="13"/>
      <c r="B296" s="1"/>
      <c r="C296" s="36"/>
      <c r="D296" s="138"/>
      <c r="E296" s="139"/>
      <c r="F296" s="43" t="str">
        <f>VLOOKUP(C296,'[2]Acha Air Sales Price List'!$B$1:$D$65536,3,FALSE)</f>
        <v>first line keep open</v>
      </c>
      <c r="G296" s="21">
        <f>ROUND(IF(ISBLANK(C296),0,VLOOKUP(C296,'[2]Acha Air Sales Price List'!$B$1:$X$65536,12,FALSE)*$L$14),2)</f>
        <v>0</v>
      </c>
      <c r="H296" s="22">
        <f t="shared" si="8"/>
        <v>0</v>
      </c>
      <c r="I296" s="14"/>
    </row>
    <row r="297" spans="1:9" ht="12.4" hidden="1" customHeight="1">
      <c r="A297" s="13"/>
      <c r="B297" s="1"/>
      <c r="C297" s="36"/>
      <c r="D297" s="138"/>
      <c r="E297" s="139"/>
      <c r="F297" s="43" t="str">
        <f>VLOOKUP(C297,'[2]Acha Air Sales Price List'!$B$1:$D$65536,3,FALSE)</f>
        <v>first line keep open</v>
      </c>
      <c r="G297" s="21">
        <f>ROUND(IF(ISBLANK(C297),0,VLOOKUP(C297,'[2]Acha Air Sales Price List'!$B$1:$X$65536,12,FALSE)*$L$14),2)</f>
        <v>0</v>
      </c>
      <c r="H297" s="22">
        <f t="shared" si="8"/>
        <v>0</v>
      </c>
      <c r="I297" s="14"/>
    </row>
    <row r="298" spans="1:9" ht="12.4" hidden="1" customHeight="1">
      <c r="A298" s="13"/>
      <c r="B298" s="1"/>
      <c r="C298" s="36"/>
      <c r="D298" s="138"/>
      <c r="E298" s="139"/>
      <c r="F298" s="43" t="str">
        <f>VLOOKUP(C298,'[2]Acha Air Sales Price List'!$B$1:$D$65536,3,FALSE)</f>
        <v>first line keep open</v>
      </c>
      <c r="G298" s="21">
        <f>ROUND(IF(ISBLANK(C298),0,VLOOKUP(C298,'[2]Acha Air Sales Price List'!$B$1:$X$65536,12,FALSE)*$L$14),2)</f>
        <v>0</v>
      </c>
      <c r="H298" s="22">
        <f t="shared" si="8"/>
        <v>0</v>
      </c>
      <c r="I298" s="14"/>
    </row>
    <row r="299" spans="1:9" ht="12.4" hidden="1" customHeight="1">
      <c r="A299" s="13"/>
      <c r="B299" s="1"/>
      <c r="C299" s="36"/>
      <c r="D299" s="138"/>
      <c r="E299" s="139"/>
      <c r="F299" s="43" t="str">
        <f>VLOOKUP(C299,'[2]Acha Air Sales Price List'!$B$1:$D$65536,3,FALSE)</f>
        <v>first line keep open</v>
      </c>
      <c r="G299" s="21">
        <f>ROUND(IF(ISBLANK(C299),0,VLOOKUP(C299,'[2]Acha Air Sales Price List'!$B$1:$X$65536,12,FALSE)*$L$14),2)</f>
        <v>0</v>
      </c>
      <c r="H299" s="22">
        <f t="shared" si="8"/>
        <v>0</v>
      </c>
      <c r="I299" s="14"/>
    </row>
    <row r="300" spans="1:9" ht="12.4" hidden="1" customHeight="1">
      <c r="A300" s="13"/>
      <c r="B300" s="1"/>
      <c r="C300" s="36"/>
      <c r="D300" s="138"/>
      <c r="E300" s="139"/>
      <c r="F300" s="43" t="str">
        <f>VLOOKUP(C300,'[2]Acha Air Sales Price List'!$B$1:$D$65536,3,FALSE)</f>
        <v>first line keep open</v>
      </c>
      <c r="G300" s="21">
        <f>ROUND(IF(ISBLANK(C300),0,VLOOKUP(C300,'[2]Acha Air Sales Price List'!$B$1:$X$65536,12,FALSE)*$L$14),2)</f>
        <v>0</v>
      </c>
      <c r="H300" s="22">
        <f t="shared" si="8"/>
        <v>0</v>
      </c>
      <c r="I300" s="14"/>
    </row>
    <row r="301" spans="1:9" ht="12.4" hidden="1" customHeight="1">
      <c r="A301" s="13"/>
      <c r="B301" s="1"/>
      <c r="C301" s="36"/>
      <c r="D301" s="138"/>
      <c r="E301" s="139"/>
      <c r="F301" s="43" t="str">
        <f>VLOOKUP(C301,'[2]Acha Air Sales Price List'!$B$1:$D$65536,3,FALSE)</f>
        <v>first line keep open</v>
      </c>
      <c r="G301" s="21">
        <f>ROUND(IF(ISBLANK(C301),0,VLOOKUP(C301,'[2]Acha Air Sales Price List'!$B$1:$X$65536,12,FALSE)*$L$14),2)</f>
        <v>0</v>
      </c>
      <c r="H301" s="22">
        <f t="shared" si="8"/>
        <v>0</v>
      </c>
      <c r="I301" s="14"/>
    </row>
    <row r="302" spans="1:9" ht="12.4" hidden="1" customHeight="1">
      <c r="A302" s="13"/>
      <c r="B302" s="1"/>
      <c r="C302" s="36"/>
      <c r="D302" s="138"/>
      <c r="E302" s="139"/>
      <c r="F302" s="43" t="str">
        <f>VLOOKUP(C302,'[2]Acha Air Sales Price List'!$B$1:$D$65536,3,FALSE)</f>
        <v>first line keep open</v>
      </c>
      <c r="G302" s="21">
        <f>ROUND(IF(ISBLANK(C302),0,VLOOKUP(C302,'[2]Acha Air Sales Price List'!$B$1:$X$65536,12,FALSE)*$L$14),2)</f>
        <v>0</v>
      </c>
      <c r="H302" s="22">
        <f t="shared" si="8"/>
        <v>0</v>
      </c>
      <c r="I302" s="14"/>
    </row>
    <row r="303" spans="1:9" ht="12.4" hidden="1" customHeight="1">
      <c r="A303" s="13"/>
      <c r="B303" s="1"/>
      <c r="C303" s="36"/>
      <c r="D303" s="138"/>
      <c r="E303" s="139"/>
      <c r="F303" s="43" t="str">
        <f>VLOOKUP(C303,'[2]Acha Air Sales Price List'!$B$1:$D$65536,3,FALSE)</f>
        <v>first line keep open</v>
      </c>
      <c r="G303" s="21">
        <f>ROUND(IF(ISBLANK(C303),0,VLOOKUP(C303,'[2]Acha Air Sales Price List'!$B$1:$X$65536,12,FALSE)*$L$14),2)</f>
        <v>0</v>
      </c>
      <c r="H303" s="22">
        <f t="shared" si="8"/>
        <v>0</v>
      </c>
      <c r="I303" s="14"/>
    </row>
    <row r="304" spans="1:9" ht="12.4" hidden="1" customHeight="1">
      <c r="A304" s="13"/>
      <c r="B304" s="1"/>
      <c r="C304" s="36"/>
      <c r="D304" s="138"/>
      <c r="E304" s="139"/>
      <c r="F304" s="43" t="str">
        <f>VLOOKUP(C304,'[2]Acha Air Sales Price List'!$B$1:$D$65536,3,FALSE)</f>
        <v>first line keep open</v>
      </c>
      <c r="G304" s="21">
        <f>ROUND(IF(ISBLANK(C304),0,VLOOKUP(C304,'[2]Acha Air Sales Price List'!$B$1:$X$65536,12,FALSE)*$L$14),2)</f>
        <v>0</v>
      </c>
      <c r="H304" s="22">
        <f t="shared" si="8"/>
        <v>0</v>
      </c>
      <c r="I304" s="14"/>
    </row>
    <row r="305" spans="1:9" ht="12.4" hidden="1" customHeight="1">
      <c r="A305" s="13"/>
      <c r="B305" s="1"/>
      <c r="C305" s="36"/>
      <c r="D305" s="138"/>
      <c r="E305" s="139"/>
      <c r="F305" s="43" t="str">
        <f>VLOOKUP(C305,'[2]Acha Air Sales Price List'!$B$1:$D$65536,3,FALSE)</f>
        <v>first line keep open</v>
      </c>
      <c r="G305" s="21">
        <f>ROUND(IF(ISBLANK(C305),0,VLOOKUP(C305,'[2]Acha Air Sales Price List'!$B$1:$X$65536,12,FALSE)*$L$14),2)</f>
        <v>0</v>
      </c>
      <c r="H305" s="22">
        <f t="shared" si="8"/>
        <v>0</v>
      </c>
      <c r="I305" s="14"/>
    </row>
    <row r="306" spans="1:9" ht="12.4" hidden="1" customHeight="1">
      <c r="A306" s="13"/>
      <c r="B306" s="1"/>
      <c r="C306" s="36"/>
      <c r="D306" s="138"/>
      <c r="E306" s="139"/>
      <c r="F306" s="43" t="str">
        <f>VLOOKUP(C306,'[2]Acha Air Sales Price List'!$B$1:$D$65536,3,FALSE)</f>
        <v>first line keep open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>
      <c r="A307" s="13"/>
      <c r="B307" s="1"/>
      <c r="C307" s="36"/>
      <c r="D307" s="138"/>
      <c r="E307" s="139"/>
      <c r="F307" s="43" t="str">
        <f>VLOOKUP(C307,'[2]Acha Air Sales Price List'!$B$1:$D$65536,3,FALSE)</f>
        <v>first line keep open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>
      <c r="A308" s="13"/>
      <c r="B308" s="1"/>
      <c r="C308" s="36"/>
      <c r="D308" s="138"/>
      <c r="E308" s="139"/>
      <c r="F308" s="43" t="str">
        <f>VLOOKUP(C308,'[2]Acha Air Sales Price List'!$B$1:$D$65536,3,FALSE)</f>
        <v>first line keep open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>
      <c r="A309" s="13"/>
      <c r="B309" s="1"/>
      <c r="C309" s="37"/>
      <c r="D309" s="138"/>
      <c r="E309" s="139"/>
      <c r="F309" s="43" t="str">
        <f>VLOOKUP(C309,'[2]Acha Air Sales Price List'!$B$1:$D$65536,3,FALSE)</f>
        <v>first line keep open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>
      <c r="A310" s="13"/>
      <c r="B310" s="1"/>
      <c r="C310" s="37"/>
      <c r="D310" s="138"/>
      <c r="E310" s="139"/>
      <c r="F310" s="43" t="str">
        <f>VLOOKUP(C310,'[2]Acha Air Sales Price List'!$B$1:$D$65536,3,FALSE)</f>
        <v>first line keep open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>
      <c r="A311" s="13"/>
      <c r="B311" s="1"/>
      <c r="C311" s="36"/>
      <c r="D311" s="138"/>
      <c r="E311" s="139"/>
      <c r="F311" s="43" t="str">
        <f>VLOOKUP(C311,'[2]Acha Air Sales Price List'!$B$1:$D$65536,3,FALSE)</f>
        <v>first line keep open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>
      <c r="A312" s="13"/>
      <c r="B312" s="1"/>
      <c r="C312" s="36"/>
      <c r="D312" s="138"/>
      <c r="E312" s="139"/>
      <c r="F312" s="43" t="str">
        <f>VLOOKUP(C312,'[2]Acha Air Sales Price List'!$B$1:$D$65536,3,FALSE)</f>
        <v>first line keep open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>
      <c r="A313" s="13"/>
      <c r="B313" s="1"/>
      <c r="C313" s="36"/>
      <c r="D313" s="138"/>
      <c r="E313" s="139"/>
      <c r="F313" s="43" t="str">
        <f>VLOOKUP(C313,'[2]Acha Air Sales Price List'!$B$1:$D$65536,3,FALSE)</f>
        <v>first line keep open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>
      <c r="A314" s="13"/>
      <c r="B314" s="1"/>
      <c r="C314" s="36"/>
      <c r="D314" s="138"/>
      <c r="E314" s="139"/>
      <c r="F314" s="43" t="str">
        <f>VLOOKUP(C314,'[2]Acha Air Sales Price List'!$B$1:$D$65536,3,FALSE)</f>
        <v>first line keep open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>
      <c r="A315" s="13"/>
      <c r="B315" s="1"/>
      <c r="C315" s="36"/>
      <c r="D315" s="138"/>
      <c r="E315" s="139"/>
      <c r="F315" s="43" t="str">
        <f>VLOOKUP(C315,'[2]Acha Air Sales Price List'!$B$1:$D$65536,3,FALSE)</f>
        <v>first line keep open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.4" hidden="1" customHeight="1">
      <c r="A316" s="13"/>
      <c r="B316" s="1"/>
      <c r="C316" s="36"/>
      <c r="D316" s="138"/>
      <c r="E316" s="139"/>
      <c r="F316" s="43" t="str">
        <f>VLOOKUP(C316,'[2]Acha Air Sales Price List'!$B$1:$D$65536,3,FALSE)</f>
        <v>first line keep open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>
      <c r="A317" s="13"/>
      <c r="B317" s="1"/>
      <c r="C317" s="36"/>
      <c r="D317" s="138"/>
      <c r="E317" s="139"/>
      <c r="F317" s="43" t="str">
        <f>VLOOKUP(C317,'[2]Acha Air Sales Price List'!$B$1:$D$65536,3,FALSE)</f>
        <v>first line keep open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>
      <c r="A318" s="13"/>
      <c r="B318" s="1"/>
      <c r="C318" s="36"/>
      <c r="D318" s="138"/>
      <c r="E318" s="139"/>
      <c r="F318" s="43" t="str">
        <f>VLOOKUP(C318,'[2]Acha Air Sales Price List'!$B$1:$D$65536,3,FALSE)</f>
        <v>first line keep open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>
      <c r="A319" s="13"/>
      <c r="B319" s="1"/>
      <c r="C319" s="36"/>
      <c r="D319" s="138"/>
      <c r="E319" s="139"/>
      <c r="F319" s="43" t="str">
        <f>VLOOKUP(C319,'[2]Acha Air Sales Price List'!$B$1:$D$65536,3,FALSE)</f>
        <v>first line keep open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>
      <c r="A320" s="13"/>
      <c r="B320" s="1"/>
      <c r="C320" s="36"/>
      <c r="D320" s="138"/>
      <c r="E320" s="139"/>
      <c r="F320" s="43" t="str">
        <f>VLOOKUP(C320,'[2]Acha Air Sales Price List'!$B$1:$D$65536,3,FALSE)</f>
        <v>first line keep open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>
      <c r="A321" s="13"/>
      <c r="B321" s="1"/>
      <c r="C321" s="37"/>
      <c r="D321" s="138"/>
      <c r="E321" s="139"/>
      <c r="F321" s="43" t="str">
        <f>VLOOKUP(C321,'[2]Acha Air Sales Price List'!$B$1:$D$65536,3,FALSE)</f>
        <v>first line keep open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" hidden="1" customHeight="1">
      <c r="A322" s="13"/>
      <c r="B322" s="1"/>
      <c r="C322" s="36"/>
      <c r="D322" s="138"/>
      <c r="E322" s="139"/>
      <c r="F322" s="43" t="str">
        <f>VLOOKUP(C322,'[2]Acha Air Sales Price List'!$B$1:$D$65536,3,FALSE)</f>
        <v>first line keep open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>
      <c r="A323" s="13"/>
      <c r="B323" s="1"/>
      <c r="C323" s="36"/>
      <c r="D323" s="138"/>
      <c r="E323" s="139"/>
      <c r="F323" s="43" t="str">
        <f>VLOOKUP(C323,'[2]Acha Air Sales Price List'!$B$1:$D$65536,3,FALSE)</f>
        <v>first line keep open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>
      <c r="A324" s="13"/>
      <c r="B324" s="1"/>
      <c r="C324" s="36"/>
      <c r="D324" s="138"/>
      <c r="E324" s="139"/>
      <c r="F324" s="43" t="str">
        <f>VLOOKUP(C324,'[2]Acha Air Sales Price List'!$B$1:$D$65536,3,FALSE)</f>
        <v>first line keep open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>
      <c r="A325" s="13"/>
      <c r="B325" s="1"/>
      <c r="C325" s="36"/>
      <c r="D325" s="138"/>
      <c r="E325" s="139"/>
      <c r="F325" s="43" t="str">
        <f>VLOOKUP(C325,'[2]Acha Air Sales Price List'!$B$1:$D$65536,3,FALSE)</f>
        <v>first line keep open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>
      <c r="A326" s="13"/>
      <c r="B326" s="1"/>
      <c r="C326" s="36"/>
      <c r="D326" s="138"/>
      <c r="E326" s="139"/>
      <c r="F326" s="43" t="str">
        <f>VLOOKUP(C326,'[2]Acha Air Sales Price List'!$B$1:$D$65536,3,FALSE)</f>
        <v>first line keep open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>
      <c r="A327" s="13"/>
      <c r="B327" s="1"/>
      <c r="C327" s="36"/>
      <c r="D327" s="138"/>
      <c r="E327" s="139"/>
      <c r="F327" s="43" t="str">
        <f>VLOOKUP(C327,'[2]Acha Air Sales Price List'!$B$1:$D$65536,3,FALSE)</f>
        <v>first line keep open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>
      <c r="A328" s="13"/>
      <c r="B328" s="1"/>
      <c r="C328" s="36"/>
      <c r="D328" s="138"/>
      <c r="E328" s="139"/>
      <c r="F328" s="43" t="str">
        <f>VLOOKUP(C328,'[2]Acha Air Sales Price List'!$B$1:$D$65536,3,FALSE)</f>
        <v>first line keep open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>
      <c r="A329" s="13"/>
      <c r="B329" s="1"/>
      <c r="C329" s="36"/>
      <c r="D329" s="138"/>
      <c r="E329" s="139"/>
      <c r="F329" s="43" t="str">
        <f>VLOOKUP(C329,'[2]Acha Air Sales Price List'!$B$1:$D$65536,3,FALSE)</f>
        <v>first line keep open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>
      <c r="A330" s="13"/>
      <c r="B330" s="1"/>
      <c r="C330" s="36"/>
      <c r="D330" s="138"/>
      <c r="E330" s="139"/>
      <c r="F330" s="43" t="str">
        <f>VLOOKUP(C330,'[2]Acha Air Sales Price List'!$B$1:$D$65536,3,FALSE)</f>
        <v>first line keep open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>
      <c r="A331" s="13"/>
      <c r="B331" s="1"/>
      <c r="C331" s="36"/>
      <c r="D331" s="138"/>
      <c r="E331" s="139"/>
      <c r="F331" s="43" t="str">
        <f>VLOOKUP(C331,'[2]Acha Air Sales Price List'!$B$1:$D$65536,3,FALSE)</f>
        <v>first line keep open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>
      <c r="A332" s="13"/>
      <c r="B332" s="1"/>
      <c r="C332" s="36"/>
      <c r="D332" s="138"/>
      <c r="E332" s="139"/>
      <c r="F332" s="43" t="str">
        <f>VLOOKUP(C332,'[2]Acha Air Sales Price List'!$B$1:$D$65536,3,FALSE)</f>
        <v>first line keep open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>
      <c r="A333" s="13"/>
      <c r="B333" s="1"/>
      <c r="C333" s="36"/>
      <c r="D333" s="138"/>
      <c r="E333" s="139"/>
      <c r="F333" s="43" t="str">
        <f>VLOOKUP(C333,'[2]Acha Air Sales Price List'!$B$1:$D$65536,3,FALSE)</f>
        <v>first line keep open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>
      <c r="A334" s="13"/>
      <c r="B334" s="1"/>
      <c r="C334" s="36"/>
      <c r="D334" s="138"/>
      <c r="E334" s="139"/>
      <c r="F334" s="43" t="str">
        <f>VLOOKUP(C334,'[2]Acha Air Sales Price List'!$B$1:$D$65536,3,FALSE)</f>
        <v>first line keep open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>
      <c r="A335" s="13"/>
      <c r="B335" s="1"/>
      <c r="C335" s="36"/>
      <c r="D335" s="138"/>
      <c r="E335" s="139"/>
      <c r="F335" s="43" t="str">
        <f>VLOOKUP(C335,'[2]Acha Air Sales Price List'!$B$1:$D$65536,3,FALSE)</f>
        <v>first line keep open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>
      <c r="A336" s="13"/>
      <c r="B336" s="1"/>
      <c r="C336" s="36"/>
      <c r="D336" s="138"/>
      <c r="E336" s="139"/>
      <c r="F336" s="43" t="str">
        <f>VLOOKUP(C336,'[2]Acha Air Sales Price List'!$B$1:$D$65536,3,FALSE)</f>
        <v>first line keep open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>
      <c r="A337" s="13"/>
      <c r="B337" s="1"/>
      <c r="C337" s="36"/>
      <c r="D337" s="138"/>
      <c r="E337" s="139"/>
      <c r="F337" s="43" t="str">
        <f>VLOOKUP(C337,'[2]Acha Air Sales Price List'!$B$1:$D$65536,3,FALSE)</f>
        <v>first line keep open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>
      <c r="A338" s="13"/>
      <c r="B338" s="1"/>
      <c r="C338" s="36"/>
      <c r="D338" s="138"/>
      <c r="E338" s="139"/>
      <c r="F338" s="43" t="str">
        <f>VLOOKUP(C338,'[2]Acha Air Sales Price List'!$B$1:$D$65536,3,FALSE)</f>
        <v>first line keep open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>
      <c r="A339" s="13"/>
      <c r="B339" s="1"/>
      <c r="C339" s="36"/>
      <c r="D339" s="138"/>
      <c r="E339" s="139"/>
      <c r="F339" s="43" t="str">
        <f>VLOOKUP(C339,'[2]Acha Air Sales Price List'!$B$1:$D$65536,3,FALSE)</f>
        <v>first line keep open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>
      <c r="A340" s="13"/>
      <c r="B340" s="1"/>
      <c r="C340" s="36"/>
      <c r="D340" s="138"/>
      <c r="E340" s="139"/>
      <c r="F340" s="43" t="str">
        <f>VLOOKUP(C340,'[2]Acha Air Sales Price List'!$B$1:$D$65536,3,FALSE)</f>
        <v>first line keep open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>
      <c r="A341" s="13"/>
      <c r="B341" s="1"/>
      <c r="C341" s="36"/>
      <c r="D341" s="138"/>
      <c r="E341" s="139"/>
      <c r="F341" s="43" t="str">
        <f>VLOOKUP(C341,'[2]Acha Air Sales Price List'!$B$1:$D$65536,3,FALSE)</f>
        <v>first line keep open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>
      <c r="A342" s="13"/>
      <c r="B342" s="1"/>
      <c r="C342" s="36"/>
      <c r="D342" s="138"/>
      <c r="E342" s="139"/>
      <c r="F342" s="43" t="str">
        <f>VLOOKUP(C342,'[2]Acha Air Sales Price List'!$B$1:$D$65536,3,FALSE)</f>
        <v>first line keep open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>
      <c r="A343" s="13"/>
      <c r="B343" s="1"/>
      <c r="C343" s="36"/>
      <c r="D343" s="138"/>
      <c r="E343" s="139"/>
      <c r="F343" s="43" t="str">
        <f>VLOOKUP(C343,'[2]Acha Air Sales Price List'!$B$1:$D$65536,3,FALSE)</f>
        <v>first line keep open</v>
      </c>
      <c r="G343" s="21">
        <f>ROUND(IF(ISBLANK(C343),0,VLOOKUP(C343,'[2]Acha Air Sales Price List'!$B$1:$X$65536,12,FALSE)*$L$14),2)</f>
        <v>0</v>
      </c>
      <c r="H343" s="22">
        <f t="shared" si="8"/>
        <v>0</v>
      </c>
      <c r="I343" s="14"/>
    </row>
    <row r="344" spans="1:9" ht="12.4" hidden="1" customHeight="1">
      <c r="A344" s="13"/>
      <c r="B344" s="1"/>
      <c r="C344" s="36"/>
      <c r="D344" s="138"/>
      <c r="E344" s="139"/>
      <c r="F344" s="43" t="str">
        <f>VLOOKUP(C344,'[2]Acha Air Sales Price List'!$B$1:$D$65536,3,FALSE)</f>
        <v>first line keep open</v>
      </c>
      <c r="G344" s="21">
        <f>ROUND(IF(ISBLANK(C344),0,VLOOKUP(C344,'[2]Acha Air Sales Price List'!$B$1:$X$65536,12,FALSE)*$L$14),2)</f>
        <v>0</v>
      </c>
      <c r="H344" s="22">
        <f t="shared" si="8"/>
        <v>0</v>
      </c>
      <c r="I344" s="14"/>
    </row>
    <row r="345" spans="1:9" ht="12.4" hidden="1" customHeight="1">
      <c r="A345" s="13"/>
      <c r="B345" s="1"/>
      <c r="C345" s="36"/>
      <c r="D345" s="138"/>
      <c r="E345" s="139"/>
      <c r="F345" s="43" t="str">
        <f>VLOOKUP(C345,'[2]Acha Air Sales Price List'!$B$1:$D$65536,3,FALSE)</f>
        <v>first line keep open</v>
      </c>
      <c r="G345" s="21">
        <f>ROUND(IF(ISBLANK(C345),0,VLOOKUP(C345,'[2]Acha Air Sales Price List'!$B$1:$X$65536,12,FALSE)*$L$14),2)</f>
        <v>0</v>
      </c>
      <c r="H345" s="22">
        <f t="shared" si="8"/>
        <v>0</v>
      </c>
      <c r="I345" s="14"/>
    </row>
    <row r="346" spans="1:9" ht="12.4" hidden="1" customHeight="1">
      <c r="A346" s="13"/>
      <c r="B346" s="1"/>
      <c r="C346" s="36"/>
      <c r="D346" s="138"/>
      <c r="E346" s="139"/>
      <c r="F346" s="43" t="str">
        <f>VLOOKUP(C346,'[2]Acha Air Sales Price List'!$B$1:$D$65536,3,FALSE)</f>
        <v>first line keep open</v>
      </c>
      <c r="G346" s="21">
        <f>ROUND(IF(ISBLANK(C346),0,VLOOKUP(C346,'[2]Acha Air Sales Price List'!$B$1:$X$65536,12,FALSE)*$L$14),2)</f>
        <v>0</v>
      </c>
      <c r="H346" s="22">
        <f t="shared" si="8"/>
        <v>0</v>
      </c>
      <c r="I346" s="14"/>
    </row>
    <row r="347" spans="1:9" ht="12.4" hidden="1" customHeight="1">
      <c r="A347" s="13"/>
      <c r="B347" s="1"/>
      <c r="C347" s="36"/>
      <c r="D347" s="138"/>
      <c r="E347" s="139"/>
      <c r="F347" s="43" t="str">
        <f>VLOOKUP(C347,'[2]Acha Air Sales Price List'!$B$1:$D$65536,3,FALSE)</f>
        <v>first line keep open</v>
      </c>
      <c r="G347" s="21">
        <f>ROUND(IF(ISBLANK(C347),0,VLOOKUP(C347,'[2]Acha Air Sales Price List'!$B$1:$X$65536,12,FALSE)*$L$14),2)</f>
        <v>0</v>
      </c>
      <c r="H347" s="22">
        <f t="shared" si="8"/>
        <v>0</v>
      </c>
      <c r="I347" s="14"/>
    </row>
    <row r="348" spans="1:9" ht="12.4" hidden="1" customHeight="1">
      <c r="A348" s="13"/>
      <c r="B348" s="1"/>
      <c r="C348" s="36"/>
      <c r="D348" s="138"/>
      <c r="E348" s="139"/>
      <c r="F348" s="43" t="str">
        <f>VLOOKUP(C348,'[2]Acha Air Sales Price List'!$B$1:$D$65536,3,FALSE)</f>
        <v>first line keep open</v>
      </c>
      <c r="G348" s="21">
        <f>ROUND(IF(ISBLANK(C348),0,VLOOKUP(C348,'[2]Acha Air Sales Price List'!$B$1:$X$65536,12,FALSE)*$L$14),2)</f>
        <v>0</v>
      </c>
      <c r="H348" s="22">
        <f t="shared" si="8"/>
        <v>0</v>
      </c>
      <c r="I348" s="14"/>
    </row>
    <row r="349" spans="1:9" ht="12.4" hidden="1" customHeight="1">
      <c r="A349" s="13"/>
      <c r="B349" s="1"/>
      <c r="C349" s="37"/>
      <c r="D349" s="138"/>
      <c r="E349" s="139"/>
      <c r="F349" s="43" t="str">
        <f>VLOOKUP(C349,'[2]Acha Air Sales Price List'!$B$1:$D$65536,3,FALSE)</f>
        <v>first line keep open</v>
      </c>
      <c r="G349" s="21">
        <f>ROUND(IF(ISBLANK(C349),0,VLOOKUP(C349,'[2]Acha Air Sales Price List'!$B$1:$X$65536,12,FALSE)*$L$14),2)</f>
        <v>0</v>
      </c>
      <c r="H349" s="22">
        <f>ROUND(IF(ISNUMBER(B349), G349*B349, 0),5)</f>
        <v>0</v>
      </c>
      <c r="I349" s="14"/>
    </row>
    <row r="350" spans="1:9" ht="12" hidden="1" customHeight="1">
      <c r="A350" s="13"/>
      <c r="B350" s="1"/>
      <c r="C350" s="36"/>
      <c r="D350" s="138"/>
      <c r="E350" s="139"/>
      <c r="F350" s="43" t="str">
        <f>VLOOKUP(C350,'[2]Acha Air Sales Price List'!$B$1:$D$65536,3,FALSE)</f>
        <v>first line keep open</v>
      </c>
      <c r="G350" s="21">
        <f>ROUND(IF(ISBLANK(C350),0,VLOOKUP(C350,'[2]Acha Air Sales Price List'!$B$1:$X$65536,12,FALSE)*$L$14),2)</f>
        <v>0</v>
      </c>
      <c r="H350" s="22">
        <f t="shared" ref="H350:H400" si="9">ROUND(IF(ISNUMBER(B350), G350*B350, 0),5)</f>
        <v>0</v>
      </c>
      <c r="I350" s="14"/>
    </row>
    <row r="351" spans="1:9" ht="12.4" hidden="1" customHeight="1">
      <c r="A351" s="13"/>
      <c r="B351" s="1"/>
      <c r="C351" s="36"/>
      <c r="D351" s="138"/>
      <c r="E351" s="139"/>
      <c r="F351" s="43" t="str">
        <f>VLOOKUP(C351,'[2]Acha Air Sales Price List'!$B$1:$D$65536,3,FALSE)</f>
        <v>first line keep open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>
      <c r="A352" s="13"/>
      <c r="B352" s="1"/>
      <c r="C352" s="36"/>
      <c r="D352" s="138"/>
      <c r="E352" s="139"/>
      <c r="F352" s="43" t="str">
        <f>VLOOKUP(C352,'[2]Acha Air Sales Price List'!$B$1:$D$65536,3,FALSE)</f>
        <v>first line keep open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>
      <c r="A353" s="13"/>
      <c r="B353" s="1"/>
      <c r="C353" s="36"/>
      <c r="D353" s="138"/>
      <c r="E353" s="139"/>
      <c r="F353" s="43" t="str">
        <f>VLOOKUP(C353,'[2]Acha Air Sales Price List'!$B$1:$D$65536,3,FALSE)</f>
        <v>first line keep open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>
      <c r="A354" s="13"/>
      <c r="B354" s="1"/>
      <c r="C354" s="36"/>
      <c r="D354" s="138"/>
      <c r="E354" s="139"/>
      <c r="F354" s="43" t="str">
        <f>VLOOKUP(C354,'[2]Acha Air Sales Price List'!$B$1:$D$65536,3,FALSE)</f>
        <v>first line keep open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>
      <c r="A355" s="13"/>
      <c r="B355" s="1"/>
      <c r="C355" s="36"/>
      <c r="D355" s="138"/>
      <c r="E355" s="139"/>
      <c r="F355" s="43" t="str">
        <f>VLOOKUP(C355,'[2]Acha Air Sales Price List'!$B$1:$D$65536,3,FALSE)</f>
        <v>first line keep open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>
      <c r="A356" s="13"/>
      <c r="B356" s="1"/>
      <c r="C356" s="36"/>
      <c r="D356" s="138"/>
      <c r="E356" s="139"/>
      <c r="F356" s="43" t="str">
        <f>VLOOKUP(C356,'[2]Acha Air Sales Price List'!$B$1:$D$65536,3,FALSE)</f>
        <v>first line keep open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>
      <c r="A357" s="13"/>
      <c r="B357" s="1"/>
      <c r="C357" s="36"/>
      <c r="D357" s="138"/>
      <c r="E357" s="139"/>
      <c r="F357" s="43" t="str">
        <f>VLOOKUP(C357,'[2]Acha Air Sales Price List'!$B$1:$D$65536,3,FALSE)</f>
        <v>first line keep open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>
      <c r="A358" s="13"/>
      <c r="B358" s="1"/>
      <c r="C358" s="36"/>
      <c r="D358" s="138"/>
      <c r="E358" s="139"/>
      <c r="F358" s="43" t="str">
        <f>VLOOKUP(C358,'[2]Acha Air Sales Price List'!$B$1:$D$65536,3,FALSE)</f>
        <v>first line keep open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>
      <c r="A359" s="13"/>
      <c r="B359" s="1"/>
      <c r="C359" s="36"/>
      <c r="D359" s="138"/>
      <c r="E359" s="139"/>
      <c r="F359" s="43" t="str">
        <f>VLOOKUP(C359,'[2]Acha Air Sales Price List'!$B$1:$D$65536,3,FALSE)</f>
        <v>first line keep open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>
      <c r="A360" s="13"/>
      <c r="B360" s="1"/>
      <c r="C360" s="36"/>
      <c r="D360" s="138"/>
      <c r="E360" s="139"/>
      <c r="F360" s="43" t="str">
        <f>VLOOKUP(C360,'[2]Acha Air Sales Price List'!$B$1:$D$65536,3,FALSE)</f>
        <v>first line keep open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>
      <c r="A361" s="13"/>
      <c r="B361" s="1"/>
      <c r="C361" s="36"/>
      <c r="D361" s="138"/>
      <c r="E361" s="139"/>
      <c r="F361" s="43" t="str">
        <f>VLOOKUP(C361,'[2]Acha Air Sales Price List'!$B$1:$D$65536,3,FALSE)</f>
        <v>first line keep open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>
      <c r="A362" s="13"/>
      <c r="B362" s="1"/>
      <c r="C362" s="36"/>
      <c r="D362" s="138"/>
      <c r="E362" s="139"/>
      <c r="F362" s="43" t="str">
        <f>VLOOKUP(C362,'[2]Acha Air Sales Price List'!$B$1:$D$65536,3,FALSE)</f>
        <v>first line keep open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>
      <c r="A363" s="13"/>
      <c r="B363" s="1"/>
      <c r="C363" s="36"/>
      <c r="D363" s="138"/>
      <c r="E363" s="139"/>
      <c r="F363" s="43" t="str">
        <f>VLOOKUP(C363,'[2]Acha Air Sales Price List'!$B$1:$D$65536,3,FALSE)</f>
        <v>first line keep open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>
      <c r="A364" s="13"/>
      <c r="B364" s="1"/>
      <c r="C364" s="36"/>
      <c r="D364" s="138"/>
      <c r="E364" s="139"/>
      <c r="F364" s="43" t="str">
        <f>VLOOKUP(C364,'[2]Acha Air Sales Price List'!$B$1:$D$65536,3,FALSE)</f>
        <v>first line keep open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>
      <c r="A365" s="13"/>
      <c r="B365" s="1"/>
      <c r="C365" s="36"/>
      <c r="D365" s="138"/>
      <c r="E365" s="139"/>
      <c r="F365" s="43" t="str">
        <f>VLOOKUP(C365,'[2]Acha Air Sales Price List'!$B$1:$D$65536,3,FALSE)</f>
        <v>first line keep open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>
      <c r="A366" s="13"/>
      <c r="B366" s="1"/>
      <c r="C366" s="36"/>
      <c r="D366" s="138"/>
      <c r="E366" s="139"/>
      <c r="F366" s="43" t="str">
        <f>VLOOKUP(C366,'[2]Acha Air Sales Price List'!$B$1:$D$65536,3,FALSE)</f>
        <v>first line keep open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>
      <c r="A367" s="13"/>
      <c r="B367" s="1"/>
      <c r="C367" s="36"/>
      <c r="D367" s="138"/>
      <c r="E367" s="139"/>
      <c r="F367" s="43" t="str">
        <f>VLOOKUP(C367,'[2]Acha Air Sales Price List'!$B$1:$D$65536,3,FALSE)</f>
        <v>first line keep open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.4" hidden="1" customHeight="1">
      <c r="A368" s="13"/>
      <c r="B368" s="1"/>
      <c r="C368" s="36"/>
      <c r="D368" s="138"/>
      <c r="E368" s="139"/>
      <c r="F368" s="43" t="str">
        <f>VLOOKUP(C368,'[2]Acha Air Sales Price List'!$B$1:$D$65536,3,FALSE)</f>
        <v>first line keep open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>
      <c r="A369" s="13"/>
      <c r="B369" s="1"/>
      <c r="C369" s="36"/>
      <c r="D369" s="138"/>
      <c r="E369" s="139"/>
      <c r="F369" s="43" t="str">
        <f>VLOOKUP(C369,'[2]Acha Air Sales Price List'!$B$1:$D$65536,3,FALSE)</f>
        <v>first line keep open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>
      <c r="A370" s="13"/>
      <c r="B370" s="1"/>
      <c r="C370" s="36"/>
      <c r="D370" s="138"/>
      <c r="E370" s="139"/>
      <c r="F370" s="43" t="str">
        <f>VLOOKUP(C370,'[2]Acha Air Sales Price List'!$B$1:$D$65536,3,FALSE)</f>
        <v>first line keep open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>
      <c r="A371" s="13"/>
      <c r="B371" s="1"/>
      <c r="C371" s="36"/>
      <c r="D371" s="138"/>
      <c r="E371" s="139"/>
      <c r="F371" s="43" t="str">
        <f>VLOOKUP(C371,'[2]Acha Air Sales Price List'!$B$1:$D$65536,3,FALSE)</f>
        <v>first line keep open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>
      <c r="A372" s="13"/>
      <c r="B372" s="1"/>
      <c r="C372" s="36"/>
      <c r="D372" s="138"/>
      <c r="E372" s="139"/>
      <c r="F372" s="43" t="str">
        <f>VLOOKUP(C372,'[2]Acha Air Sales Price List'!$B$1:$D$65536,3,FALSE)</f>
        <v>first line keep open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>
      <c r="A373" s="13"/>
      <c r="B373" s="1"/>
      <c r="C373" s="37"/>
      <c r="D373" s="138"/>
      <c r="E373" s="139"/>
      <c r="F373" s="43" t="str">
        <f>VLOOKUP(C373,'[2]Acha Air Sales Price List'!$B$1:$D$65536,3,FALSE)</f>
        <v>first line keep open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" hidden="1" customHeight="1">
      <c r="A374" s="13"/>
      <c r="B374" s="1"/>
      <c r="C374" s="36"/>
      <c r="D374" s="138"/>
      <c r="E374" s="139"/>
      <c r="F374" s="43" t="str">
        <f>VLOOKUP(C374,'[2]Acha Air Sales Price List'!$B$1:$D$65536,3,FALSE)</f>
        <v>first line keep open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>
      <c r="A375" s="13"/>
      <c r="B375" s="1"/>
      <c r="C375" s="36"/>
      <c r="D375" s="138"/>
      <c r="E375" s="139"/>
      <c r="F375" s="43" t="str">
        <f>VLOOKUP(C375,'[2]Acha Air Sales Price List'!$B$1:$D$65536,3,FALSE)</f>
        <v>first line keep open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>
      <c r="A376" s="13"/>
      <c r="B376" s="1"/>
      <c r="C376" s="36"/>
      <c r="D376" s="138"/>
      <c r="E376" s="139"/>
      <c r="F376" s="43" t="str">
        <f>VLOOKUP(C376,'[2]Acha Air Sales Price List'!$B$1:$D$65536,3,FALSE)</f>
        <v>first line keep open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>
      <c r="A377" s="13"/>
      <c r="B377" s="1"/>
      <c r="C377" s="36"/>
      <c r="D377" s="138"/>
      <c r="E377" s="139"/>
      <c r="F377" s="43" t="str">
        <f>VLOOKUP(C377,'[2]Acha Air Sales Price List'!$B$1:$D$65536,3,FALSE)</f>
        <v>first line keep open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>
      <c r="A378" s="13"/>
      <c r="B378" s="1"/>
      <c r="C378" s="36"/>
      <c r="D378" s="138"/>
      <c r="E378" s="139"/>
      <c r="F378" s="43" t="str">
        <f>VLOOKUP(C378,'[2]Acha Air Sales Price List'!$B$1:$D$65536,3,FALSE)</f>
        <v>first line keep open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>
      <c r="A379" s="13"/>
      <c r="B379" s="1"/>
      <c r="C379" s="36"/>
      <c r="D379" s="138"/>
      <c r="E379" s="139"/>
      <c r="F379" s="43" t="str">
        <f>VLOOKUP(C379,'[2]Acha Air Sales Price List'!$B$1:$D$65536,3,FALSE)</f>
        <v>first line keep open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>
      <c r="A380" s="13"/>
      <c r="B380" s="1"/>
      <c r="C380" s="36"/>
      <c r="D380" s="138"/>
      <c r="E380" s="139"/>
      <c r="F380" s="43" t="str">
        <f>VLOOKUP(C380,'[2]Acha Air Sales Price List'!$B$1:$D$65536,3,FALSE)</f>
        <v>first line keep open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>
      <c r="A381" s="13"/>
      <c r="B381" s="1"/>
      <c r="C381" s="36"/>
      <c r="D381" s="138"/>
      <c r="E381" s="139"/>
      <c r="F381" s="43" t="str">
        <f>VLOOKUP(C381,'[2]Acha Air Sales Price List'!$B$1:$D$65536,3,FALSE)</f>
        <v>first line keep open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>
      <c r="A382" s="13"/>
      <c r="B382" s="1"/>
      <c r="C382" s="36"/>
      <c r="D382" s="138"/>
      <c r="E382" s="139"/>
      <c r="F382" s="43" t="str">
        <f>VLOOKUP(C382,'[2]Acha Air Sales Price List'!$B$1:$D$65536,3,FALSE)</f>
        <v>first line keep open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>
      <c r="A383" s="13"/>
      <c r="B383" s="1"/>
      <c r="C383" s="36"/>
      <c r="D383" s="138"/>
      <c r="E383" s="139"/>
      <c r="F383" s="43" t="str">
        <f>VLOOKUP(C383,'[2]Acha Air Sales Price List'!$B$1:$D$65536,3,FALSE)</f>
        <v>first line keep open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>
      <c r="A384" s="13"/>
      <c r="B384" s="1"/>
      <c r="C384" s="36"/>
      <c r="D384" s="138"/>
      <c r="E384" s="139"/>
      <c r="F384" s="43" t="str">
        <f>VLOOKUP(C384,'[2]Acha Air Sales Price List'!$B$1:$D$65536,3,FALSE)</f>
        <v>first line keep open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>
      <c r="A385" s="13"/>
      <c r="B385" s="1"/>
      <c r="C385" s="36"/>
      <c r="D385" s="138"/>
      <c r="E385" s="139"/>
      <c r="F385" s="43" t="str">
        <f>VLOOKUP(C385,'[2]Acha Air Sales Price List'!$B$1:$D$65536,3,FALSE)</f>
        <v>first line keep open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>
      <c r="A386" s="13"/>
      <c r="B386" s="1"/>
      <c r="C386" s="36"/>
      <c r="D386" s="138"/>
      <c r="E386" s="139"/>
      <c r="F386" s="43" t="str">
        <f>VLOOKUP(C386,'[2]Acha Air Sales Price List'!$B$1:$D$65536,3,FALSE)</f>
        <v>first line keep open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>
      <c r="A387" s="13"/>
      <c r="B387" s="1"/>
      <c r="C387" s="36"/>
      <c r="D387" s="138"/>
      <c r="E387" s="139"/>
      <c r="F387" s="43" t="str">
        <f>VLOOKUP(C387,'[2]Acha Air Sales Price List'!$B$1:$D$65536,3,FALSE)</f>
        <v>first line keep open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>
      <c r="A388" s="13"/>
      <c r="B388" s="1"/>
      <c r="C388" s="36"/>
      <c r="D388" s="138"/>
      <c r="E388" s="139"/>
      <c r="F388" s="43" t="str">
        <f>VLOOKUP(C388,'[2]Acha Air Sales Price List'!$B$1:$D$65536,3,FALSE)</f>
        <v>first line keep open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>
      <c r="A389" s="13"/>
      <c r="B389" s="1"/>
      <c r="C389" s="36"/>
      <c r="D389" s="138"/>
      <c r="E389" s="139"/>
      <c r="F389" s="43" t="str">
        <f>VLOOKUP(C389,'[2]Acha Air Sales Price List'!$B$1:$D$65536,3,FALSE)</f>
        <v>first line keep open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>
      <c r="A390" s="13"/>
      <c r="B390" s="1"/>
      <c r="C390" s="36"/>
      <c r="D390" s="138"/>
      <c r="E390" s="139"/>
      <c r="F390" s="43" t="str">
        <f>VLOOKUP(C390,'[2]Acha Air Sales Price List'!$B$1:$D$65536,3,FALSE)</f>
        <v>first line keep open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>
      <c r="A391" s="13"/>
      <c r="B391" s="1"/>
      <c r="C391" s="36"/>
      <c r="D391" s="138"/>
      <c r="E391" s="139"/>
      <c r="F391" s="43" t="str">
        <f>VLOOKUP(C391,'[2]Acha Air Sales Price List'!$B$1:$D$65536,3,FALSE)</f>
        <v>first line keep open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>
      <c r="A392" s="13"/>
      <c r="B392" s="1"/>
      <c r="C392" s="36"/>
      <c r="D392" s="138"/>
      <c r="E392" s="139"/>
      <c r="F392" s="43" t="str">
        <f>VLOOKUP(C392,'[2]Acha Air Sales Price List'!$B$1:$D$65536,3,FALSE)</f>
        <v>first line keep open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>
      <c r="A393" s="13"/>
      <c r="B393" s="1"/>
      <c r="C393" s="36"/>
      <c r="D393" s="138"/>
      <c r="E393" s="139"/>
      <c r="F393" s="43" t="str">
        <f>VLOOKUP(C393,'[2]Acha Air Sales Price List'!$B$1:$D$65536,3,FALSE)</f>
        <v>first line keep open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>
      <c r="A394" s="13"/>
      <c r="B394" s="1"/>
      <c r="C394" s="36"/>
      <c r="D394" s="138"/>
      <c r="E394" s="139"/>
      <c r="F394" s="43" t="str">
        <f>VLOOKUP(C394,'[2]Acha Air Sales Price List'!$B$1:$D$65536,3,FALSE)</f>
        <v>first line keep open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>
      <c r="A395" s="13"/>
      <c r="B395" s="1"/>
      <c r="C395" s="36"/>
      <c r="D395" s="138"/>
      <c r="E395" s="139"/>
      <c r="F395" s="43" t="str">
        <f>VLOOKUP(C395,'[2]Acha Air Sales Price List'!$B$1:$D$65536,3,FALSE)</f>
        <v>first line keep open</v>
      </c>
      <c r="G395" s="21">
        <f>ROUND(IF(ISBLANK(C395),0,VLOOKUP(C395,'[2]Acha Air Sales Price List'!$B$1:$X$65536,12,FALSE)*$L$14),2)</f>
        <v>0</v>
      </c>
      <c r="H395" s="22">
        <f t="shared" si="9"/>
        <v>0</v>
      </c>
      <c r="I395" s="14"/>
    </row>
    <row r="396" spans="1:9" ht="12.4" hidden="1" customHeight="1">
      <c r="A396" s="13"/>
      <c r="B396" s="1"/>
      <c r="C396" s="36"/>
      <c r="D396" s="138"/>
      <c r="E396" s="139"/>
      <c r="F396" s="43" t="str">
        <f>VLOOKUP(C396,'[2]Acha Air Sales Price List'!$B$1:$D$65536,3,FALSE)</f>
        <v>first line keep open</v>
      </c>
      <c r="G396" s="21">
        <f>ROUND(IF(ISBLANK(C396),0,VLOOKUP(C396,'[2]Acha Air Sales Price List'!$B$1:$X$65536,12,FALSE)*$L$14),2)</f>
        <v>0</v>
      </c>
      <c r="H396" s="22">
        <f t="shared" si="9"/>
        <v>0</v>
      </c>
      <c r="I396" s="14"/>
    </row>
    <row r="397" spans="1:9" ht="12.4" hidden="1" customHeight="1">
      <c r="A397" s="13"/>
      <c r="B397" s="1"/>
      <c r="C397" s="36"/>
      <c r="D397" s="138"/>
      <c r="E397" s="139"/>
      <c r="F397" s="43" t="str">
        <f>VLOOKUP(C397,'[2]Acha Air Sales Price List'!$B$1:$D$65536,3,FALSE)</f>
        <v>first line keep open</v>
      </c>
      <c r="G397" s="21">
        <f>ROUND(IF(ISBLANK(C397),0,VLOOKUP(C397,'[2]Acha Air Sales Price List'!$B$1:$X$65536,12,FALSE)*$L$14),2)</f>
        <v>0</v>
      </c>
      <c r="H397" s="22">
        <f t="shared" si="9"/>
        <v>0</v>
      </c>
      <c r="I397" s="14"/>
    </row>
    <row r="398" spans="1:9" ht="12.4" hidden="1" customHeight="1">
      <c r="A398" s="13"/>
      <c r="B398" s="1"/>
      <c r="C398" s="36"/>
      <c r="D398" s="138"/>
      <c r="E398" s="139"/>
      <c r="F398" s="43" t="str">
        <f>VLOOKUP(C398,'[2]Acha Air Sales Price List'!$B$1:$D$65536,3,FALSE)</f>
        <v>first line keep open</v>
      </c>
      <c r="G398" s="21">
        <f>ROUND(IF(ISBLANK(C398),0,VLOOKUP(C398,'[2]Acha Air Sales Price List'!$B$1:$X$65536,12,FALSE)*$L$14),2)</f>
        <v>0</v>
      </c>
      <c r="H398" s="22">
        <f t="shared" si="9"/>
        <v>0</v>
      </c>
      <c r="I398" s="14"/>
    </row>
    <row r="399" spans="1:9" ht="12.4" hidden="1" customHeight="1">
      <c r="A399" s="13"/>
      <c r="B399" s="1"/>
      <c r="C399" s="36"/>
      <c r="D399" s="138"/>
      <c r="E399" s="139"/>
      <c r="F399" s="43" t="str">
        <f>VLOOKUP(C399,'[2]Acha Air Sales Price List'!$B$1:$D$65536,3,FALSE)</f>
        <v>first line keep open</v>
      </c>
      <c r="G399" s="21">
        <f>ROUND(IF(ISBLANK(C399),0,VLOOKUP(C399,'[2]Acha Air Sales Price List'!$B$1:$X$65536,12,FALSE)*$L$14),2)</f>
        <v>0</v>
      </c>
      <c r="H399" s="22">
        <f t="shared" si="9"/>
        <v>0</v>
      </c>
      <c r="I399" s="14"/>
    </row>
    <row r="400" spans="1:9" ht="12.4" hidden="1" customHeight="1">
      <c r="A400" s="13"/>
      <c r="B400" s="1"/>
      <c r="C400" s="36"/>
      <c r="D400" s="138"/>
      <c r="E400" s="139"/>
      <c r="F400" s="43" t="str">
        <f>VLOOKUP(C400,'[2]Acha Air Sales Price List'!$B$1:$D$65536,3,FALSE)</f>
        <v>first line keep open</v>
      </c>
      <c r="G400" s="21">
        <f>ROUND(IF(ISBLANK(C400),0,VLOOKUP(C400,'[2]Acha Air Sales Price List'!$B$1:$X$65536,12,FALSE)*$L$14),2)</f>
        <v>0</v>
      </c>
      <c r="H400" s="22">
        <f t="shared" si="9"/>
        <v>0</v>
      </c>
      <c r="I400" s="14"/>
    </row>
    <row r="401" spans="1:9" ht="12.4" hidden="1" customHeight="1">
      <c r="A401" s="13"/>
      <c r="B401" s="1"/>
      <c r="C401" s="37"/>
      <c r="D401" s="138"/>
      <c r="E401" s="139"/>
      <c r="F401" s="43" t="str">
        <f>VLOOKUP(C401,'[2]Acha Air Sales Price List'!$B$1:$D$65536,3,FALSE)</f>
        <v>first line keep open</v>
      </c>
      <c r="G401" s="21">
        <f>ROUND(IF(ISBLANK(C401),0,VLOOKUP(C401,'[2]Acha Air Sales Price List'!$B$1:$X$65536,12,FALSE)*$L$14),2)</f>
        <v>0</v>
      </c>
      <c r="H401" s="22">
        <f>ROUND(IF(ISNUMBER(B401), G401*B401, 0),5)</f>
        <v>0</v>
      </c>
      <c r="I401" s="14"/>
    </row>
    <row r="402" spans="1:9" ht="12" hidden="1" customHeight="1">
      <c r="A402" s="13"/>
      <c r="B402" s="1"/>
      <c r="C402" s="36"/>
      <c r="D402" s="138"/>
      <c r="E402" s="139"/>
      <c r="F402" s="43" t="str">
        <f>VLOOKUP(C402,'[2]Acha Air Sales Price List'!$B$1:$D$65536,3,FALSE)</f>
        <v>first line keep open</v>
      </c>
      <c r="G402" s="21">
        <f>ROUND(IF(ISBLANK(C402),0,VLOOKUP(C402,'[2]Acha Air Sales Price List'!$B$1:$X$65536,12,FALSE)*$L$14),2)</f>
        <v>0</v>
      </c>
      <c r="H402" s="22">
        <f t="shared" ref="H402:H418" si="10">ROUND(IF(ISNUMBER(B402), G402*B402, 0),5)</f>
        <v>0</v>
      </c>
      <c r="I402" s="14"/>
    </row>
    <row r="403" spans="1:9" ht="12.4" hidden="1" customHeight="1">
      <c r="A403" s="13"/>
      <c r="B403" s="1"/>
      <c r="C403" s="36"/>
      <c r="D403" s="138"/>
      <c r="E403" s="139"/>
      <c r="F403" s="43" t="str">
        <f>VLOOKUP(C403,'[2]Acha Air Sales Price List'!$B$1:$D$65536,3,FALSE)</f>
        <v>first line keep open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>
      <c r="A404" s="13"/>
      <c r="B404" s="1"/>
      <c r="C404" s="36"/>
      <c r="D404" s="138"/>
      <c r="E404" s="139"/>
      <c r="F404" s="43" t="str">
        <f>VLOOKUP(C404,'[2]Acha Air Sales Price List'!$B$1:$D$65536,3,FALSE)</f>
        <v>first line keep open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>
      <c r="A405" s="13"/>
      <c r="B405" s="1"/>
      <c r="C405" s="36"/>
      <c r="D405" s="138"/>
      <c r="E405" s="139"/>
      <c r="F405" s="43" t="str">
        <f>VLOOKUP(C405,'[2]Acha Air Sales Price List'!$B$1:$D$65536,3,FALSE)</f>
        <v>first line keep open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>
      <c r="A406" s="13"/>
      <c r="B406" s="1"/>
      <c r="C406" s="36"/>
      <c r="D406" s="138"/>
      <c r="E406" s="139"/>
      <c r="F406" s="43" t="str">
        <f>VLOOKUP(C406,'[2]Acha Air Sales Price List'!$B$1:$D$65536,3,FALSE)</f>
        <v>first line keep open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>
      <c r="A407" s="13"/>
      <c r="B407" s="1"/>
      <c r="C407" s="36"/>
      <c r="D407" s="138"/>
      <c r="E407" s="139"/>
      <c r="F407" s="43" t="str">
        <f>VLOOKUP(C407,'[2]Acha Air Sales Price List'!$B$1:$D$65536,3,FALSE)</f>
        <v>first line keep open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>
      <c r="A408" s="13"/>
      <c r="B408" s="1"/>
      <c r="C408" s="36"/>
      <c r="D408" s="138"/>
      <c r="E408" s="139"/>
      <c r="F408" s="43" t="str">
        <f>VLOOKUP(C408,'[2]Acha Air Sales Price List'!$B$1:$D$65536,3,FALSE)</f>
        <v>first line keep open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>
      <c r="A409" s="13"/>
      <c r="B409" s="1"/>
      <c r="C409" s="36"/>
      <c r="D409" s="138"/>
      <c r="E409" s="139"/>
      <c r="F409" s="43" t="str">
        <f>VLOOKUP(C409,'[2]Acha Air Sales Price List'!$B$1:$D$65536,3,FALSE)</f>
        <v>first line keep open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>
      <c r="A410" s="13"/>
      <c r="B410" s="1"/>
      <c r="C410" s="36"/>
      <c r="D410" s="138"/>
      <c r="E410" s="139"/>
      <c r="F410" s="43" t="str">
        <f>VLOOKUP(C410,'[2]Acha Air Sales Price List'!$B$1:$D$65536,3,FALSE)</f>
        <v>first line keep open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>
      <c r="A411" s="13"/>
      <c r="B411" s="1"/>
      <c r="C411" s="36"/>
      <c r="D411" s="138"/>
      <c r="E411" s="139"/>
      <c r="F411" s="43" t="str">
        <f>VLOOKUP(C411,'[2]Acha Air Sales Price List'!$B$1:$D$65536,3,FALSE)</f>
        <v>first line keep open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>
      <c r="A412" s="13"/>
      <c r="B412" s="1"/>
      <c r="C412" s="36"/>
      <c r="D412" s="138"/>
      <c r="E412" s="139"/>
      <c r="F412" s="43" t="str">
        <f>VLOOKUP(C412,'[2]Acha Air Sales Price List'!$B$1:$D$65536,3,FALSE)</f>
        <v>first line keep open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>
      <c r="A413" s="13"/>
      <c r="B413" s="1"/>
      <c r="C413" s="36"/>
      <c r="D413" s="138"/>
      <c r="E413" s="139"/>
      <c r="F413" s="43" t="str">
        <f>VLOOKUP(C413,'[2]Acha Air Sales Price List'!$B$1:$D$65536,3,FALSE)</f>
        <v>first line keep open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>
      <c r="A414" s="13"/>
      <c r="B414" s="1"/>
      <c r="C414" s="36"/>
      <c r="D414" s="138"/>
      <c r="E414" s="139"/>
      <c r="F414" s="43" t="str">
        <f>VLOOKUP(C414,'[2]Acha Air Sales Price List'!$B$1:$D$65536,3,FALSE)</f>
        <v>first line keep open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>
      <c r="A415" s="13"/>
      <c r="B415" s="1"/>
      <c r="C415" s="36"/>
      <c r="D415" s="138"/>
      <c r="E415" s="139"/>
      <c r="F415" s="43" t="str">
        <f>VLOOKUP(C415,'[2]Acha Air Sales Price List'!$B$1:$D$65536,3,FALSE)</f>
        <v>first line keep open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>
      <c r="A416" s="13"/>
      <c r="B416" s="1"/>
      <c r="C416" s="36"/>
      <c r="D416" s="138"/>
      <c r="E416" s="139"/>
      <c r="F416" s="43" t="str">
        <f>VLOOKUP(C416,'[2]Acha Air Sales Price List'!$B$1:$D$65536,3,FALSE)</f>
        <v>first line keep open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>
      <c r="A417" s="13"/>
      <c r="B417" s="1"/>
      <c r="C417" s="37"/>
      <c r="D417" s="138"/>
      <c r="E417" s="139"/>
      <c r="F417" s="43" t="str">
        <f>VLOOKUP(C417,'[2]Acha Air Sales Price List'!$B$1:$D$65536,3,FALSE)</f>
        <v>first line keep open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>
      <c r="A418" s="13"/>
      <c r="B418" s="1"/>
      <c r="C418" s="37"/>
      <c r="D418" s="138"/>
      <c r="E418" s="139"/>
      <c r="F418" s="43" t="str">
        <f>VLOOKUP(C418,'[2]Acha Air Sales Price List'!$B$1:$D$65536,3,FALSE)</f>
        <v>first line keep open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>
      <c r="A419" s="13"/>
      <c r="B419" s="1"/>
      <c r="C419" s="36"/>
      <c r="D419" s="138"/>
      <c r="E419" s="139"/>
      <c r="F419" s="43" t="str">
        <f>VLOOKUP(C419,'[2]Acha Air Sales Price List'!$B$1:$D$65536,3,FALSE)</f>
        <v>first line keep open</v>
      </c>
      <c r="G419" s="21">
        <f>ROUND(IF(ISBLANK(C419),0,VLOOKUP(C419,'[2]Acha Air Sales Price List'!$B$1:$X$65536,12,FALSE)*$L$14),2)</f>
        <v>0</v>
      </c>
      <c r="H419" s="22">
        <f>ROUND(IF(ISNUMBER(B419), G419*B419, 0),5)</f>
        <v>0</v>
      </c>
      <c r="I419" s="14"/>
    </row>
    <row r="420" spans="1:9" ht="12.4" hidden="1" customHeight="1">
      <c r="A420" s="13"/>
      <c r="B420" s="1"/>
      <c r="C420" s="36"/>
      <c r="D420" s="138"/>
      <c r="E420" s="139"/>
      <c r="F420" s="43" t="str">
        <f>VLOOKUP(C420,'[2]Acha Air Sales Price List'!$B$1:$D$65536,3,FALSE)</f>
        <v>first line keep open</v>
      </c>
      <c r="G420" s="21">
        <f>ROUND(IF(ISBLANK(C420),0,VLOOKUP(C420,'[2]Acha Air Sales Price List'!$B$1:$X$65536,12,FALSE)*$L$14),2)</f>
        <v>0</v>
      </c>
      <c r="H420" s="22">
        <f t="shared" ref="H420:H457" si="11">ROUND(IF(ISNUMBER(B420), G420*B420, 0),5)</f>
        <v>0</v>
      </c>
      <c r="I420" s="14"/>
    </row>
    <row r="421" spans="1:9" ht="12.4" hidden="1" customHeight="1">
      <c r="A421" s="13"/>
      <c r="B421" s="1"/>
      <c r="C421" s="36"/>
      <c r="D421" s="138"/>
      <c r="E421" s="139"/>
      <c r="F421" s="43" t="str">
        <f>VLOOKUP(C421,'[2]Acha Air Sales Price List'!$B$1:$D$65536,3,FALSE)</f>
        <v>first line keep open</v>
      </c>
      <c r="G421" s="21">
        <f>ROUND(IF(ISBLANK(C421),0,VLOOKUP(C421,'[2]Acha Air Sales Price List'!$B$1:$X$65536,12,FALSE)*$L$14),2)</f>
        <v>0</v>
      </c>
      <c r="H421" s="22">
        <f t="shared" si="11"/>
        <v>0</v>
      </c>
      <c r="I421" s="14"/>
    </row>
    <row r="422" spans="1:9" ht="12.4" hidden="1" customHeight="1">
      <c r="A422" s="13"/>
      <c r="B422" s="1"/>
      <c r="C422" s="36"/>
      <c r="D422" s="138"/>
      <c r="E422" s="139"/>
      <c r="F422" s="43" t="str">
        <f>VLOOKUP(C422,'[2]Acha Air Sales Price List'!$B$1:$D$65536,3,FALSE)</f>
        <v>first line keep open</v>
      </c>
      <c r="G422" s="21">
        <f>ROUND(IF(ISBLANK(C422),0,VLOOKUP(C422,'[2]Acha Air Sales Price List'!$B$1:$X$65536,12,FALSE)*$L$14),2)</f>
        <v>0</v>
      </c>
      <c r="H422" s="22">
        <f t="shared" si="11"/>
        <v>0</v>
      </c>
      <c r="I422" s="14"/>
    </row>
    <row r="423" spans="1:9" ht="12.4" hidden="1" customHeight="1">
      <c r="A423" s="13"/>
      <c r="B423" s="1"/>
      <c r="C423" s="36"/>
      <c r="D423" s="138"/>
      <c r="E423" s="139"/>
      <c r="F423" s="43" t="str">
        <f>VLOOKUP(C423,'[2]Acha Air Sales Price List'!$B$1:$D$65536,3,FALSE)</f>
        <v>first line keep open</v>
      </c>
      <c r="G423" s="21">
        <f>ROUND(IF(ISBLANK(C423),0,VLOOKUP(C423,'[2]Acha Air Sales Price List'!$B$1:$X$65536,12,FALSE)*$L$14),2)</f>
        <v>0</v>
      </c>
      <c r="H423" s="22">
        <f t="shared" si="11"/>
        <v>0</v>
      </c>
      <c r="I423" s="14"/>
    </row>
    <row r="424" spans="1:9" ht="12.4" hidden="1" customHeight="1">
      <c r="A424" s="13"/>
      <c r="B424" s="1"/>
      <c r="C424" s="36"/>
      <c r="D424" s="138"/>
      <c r="E424" s="139"/>
      <c r="F424" s="43" t="str">
        <f>VLOOKUP(C424,'[2]Acha Air Sales Price List'!$B$1:$D$65536,3,FALSE)</f>
        <v>first line keep open</v>
      </c>
      <c r="G424" s="21">
        <f>ROUND(IF(ISBLANK(C424),0,VLOOKUP(C424,'[2]Acha Air Sales Price List'!$B$1:$X$65536,12,FALSE)*$L$14),2)</f>
        <v>0</v>
      </c>
      <c r="H424" s="22">
        <f t="shared" si="11"/>
        <v>0</v>
      </c>
      <c r="I424" s="14"/>
    </row>
    <row r="425" spans="1:9" ht="12.4" hidden="1" customHeight="1">
      <c r="A425" s="13"/>
      <c r="B425" s="1"/>
      <c r="C425" s="36"/>
      <c r="D425" s="138"/>
      <c r="E425" s="139"/>
      <c r="F425" s="43" t="str">
        <f>VLOOKUP(C425,'[2]Acha Air Sales Price List'!$B$1:$D$65536,3,FALSE)</f>
        <v>first line keep open</v>
      </c>
      <c r="G425" s="21">
        <f>ROUND(IF(ISBLANK(C425),0,VLOOKUP(C425,'[2]Acha Air Sales Price List'!$B$1:$X$65536,12,FALSE)*$L$14),2)</f>
        <v>0</v>
      </c>
      <c r="H425" s="22">
        <f t="shared" si="11"/>
        <v>0</v>
      </c>
      <c r="I425" s="14"/>
    </row>
    <row r="426" spans="1:9" ht="12.4" hidden="1" customHeight="1">
      <c r="A426" s="13"/>
      <c r="B426" s="1"/>
      <c r="C426" s="36"/>
      <c r="D426" s="138"/>
      <c r="E426" s="139"/>
      <c r="F426" s="43" t="str">
        <f>VLOOKUP(C426,'[2]Acha Air Sales Price List'!$B$1:$D$65536,3,FALSE)</f>
        <v>first line keep open</v>
      </c>
      <c r="G426" s="21">
        <f>ROUND(IF(ISBLANK(C426),0,VLOOKUP(C426,'[2]Acha Air Sales Price List'!$B$1:$X$65536,12,FALSE)*$L$14),2)</f>
        <v>0</v>
      </c>
      <c r="H426" s="22">
        <f t="shared" si="11"/>
        <v>0</v>
      </c>
      <c r="I426" s="14"/>
    </row>
    <row r="427" spans="1:9" ht="12.4" hidden="1" customHeight="1">
      <c r="A427" s="13"/>
      <c r="B427" s="1"/>
      <c r="C427" s="36"/>
      <c r="D427" s="138"/>
      <c r="E427" s="139"/>
      <c r="F427" s="43" t="str">
        <f>VLOOKUP(C427,'[2]Acha Air Sales Price List'!$B$1:$D$65536,3,FALSE)</f>
        <v>first line keep open</v>
      </c>
      <c r="G427" s="21">
        <f>ROUND(IF(ISBLANK(C427),0,VLOOKUP(C427,'[2]Acha Air Sales Price List'!$B$1:$X$65536,12,FALSE)*$L$14),2)</f>
        <v>0</v>
      </c>
      <c r="H427" s="22">
        <f t="shared" si="11"/>
        <v>0</v>
      </c>
      <c r="I427" s="14"/>
    </row>
    <row r="428" spans="1:9" ht="12.4" hidden="1" customHeight="1">
      <c r="A428" s="13"/>
      <c r="B428" s="1"/>
      <c r="C428" s="36"/>
      <c r="D428" s="138"/>
      <c r="E428" s="139"/>
      <c r="F428" s="43" t="str">
        <f>VLOOKUP(C428,'[2]Acha Air Sales Price List'!$B$1:$D$65536,3,FALSE)</f>
        <v>first line keep open</v>
      </c>
      <c r="G428" s="21">
        <f>ROUND(IF(ISBLANK(C428),0,VLOOKUP(C428,'[2]Acha Air Sales Price List'!$B$1:$X$65536,12,FALSE)*$L$14),2)</f>
        <v>0</v>
      </c>
      <c r="H428" s="22">
        <f t="shared" si="11"/>
        <v>0</v>
      </c>
      <c r="I428" s="14"/>
    </row>
    <row r="429" spans="1:9" ht="12.4" hidden="1" customHeight="1">
      <c r="A429" s="13"/>
      <c r="B429" s="1"/>
      <c r="C429" s="36"/>
      <c r="D429" s="138"/>
      <c r="E429" s="139"/>
      <c r="F429" s="43" t="str">
        <f>VLOOKUP(C429,'[2]Acha Air Sales Price List'!$B$1:$D$65536,3,FALSE)</f>
        <v>first line keep open</v>
      </c>
      <c r="G429" s="21">
        <f>ROUND(IF(ISBLANK(C429),0,VLOOKUP(C429,'[2]Acha Air Sales Price List'!$B$1:$X$65536,12,FALSE)*$L$14),2)</f>
        <v>0</v>
      </c>
      <c r="H429" s="22">
        <f t="shared" si="11"/>
        <v>0</v>
      </c>
      <c r="I429" s="14"/>
    </row>
    <row r="430" spans="1:9" ht="12.4" hidden="1" customHeight="1">
      <c r="A430" s="13"/>
      <c r="B430" s="1"/>
      <c r="C430" s="37"/>
      <c r="D430" s="138"/>
      <c r="E430" s="139"/>
      <c r="F430" s="43" t="str">
        <f>VLOOKUP(C430,'[2]Acha Air Sales Price List'!$B$1:$D$65536,3,FALSE)</f>
        <v>first line keep open</v>
      </c>
      <c r="G430" s="21">
        <f>ROUND(IF(ISBLANK(C430),0,VLOOKUP(C430,'[2]Acha Air Sales Price List'!$B$1:$X$65536,12,FALSE)*$L$14),2)</f>
        <v>0</v>
      </c>
      <c r="H430" s="22">
        <f t="shared" si="11"/>
        <v>0</v>
      </c>
      <c r="I430" s="14"/>
    </row>
    <row r="431" spans="1:9" ht="12" hidden="1" customHeight="1">
      <c r="A431" s="13"/>
      <c r="B431" s="1"/>
      <c r="C431" s="36"/>
      <c r="D431" s="138"/>
      <c r="E431" s="139"/>
      <c r="F431" s="43" t="str">
        <f>VLOOKUP(C431,'[2]Acha Air Sales Price List'!$B$1:$D$65536,3,FALSE)</f>
        <v>first line keep open</v>
      </c>
      <c r="G431" s="21">
        <f>ROUND(IF(ISBLANK(C431),0,VLOOKUP(C431,'[2]Acha Air Sales Price List'!$B$1:$X$65536,12,FALSE)*$L$14),2)</f>
        <v>0</v>
      </c>
      <c r="H431" s="22">
        <f t="shared" si="11"/>
        <v>0</v>
      </c>
      <c r="I431" s="14"/>
    </row>
    <row r="432" spans="1:9" ht="12.4" hidden="1" customHeight="1">
      <c r="A432" s="13"/>
      <c r="B432" s="1"/>
      <c r="C432" s="36"/>
      <c r="D432" s="138"/>
      <c r="E432" s="139"/>
      <c r="F432" s="43" t="str">
        <f>VLOOKUP(C432,'[2]Acha Air Sales Price List'!$B$1:$D$65536,3,FALSE)</f>
        <v>first line keep open</v>
      </c>
      <c r="G432" s="21">
        <f>ROUND(IF(ISBLANK(C432),0,VLOOKUP(C432,'[2]Acha Air Sales Price List'!$B$1:$X$65536,12,FALSE)*$L$14),2)</f>
        <v>0</v>
      </c>
      <c r="H432" s="22">
        <f t="shared" si="11"/>
        <v>0</v>
      </c>
      <c r="I432" s="14"/>
    </row>
    <row r="433" spans="1:9" ht="12.4" hidden="1" customHeight="1">
      <c r="A433" s="13"/>
      <c r="B433" s="1"/>
      <c r="C433" s="36"/>
      <c r="D433" s="138"/>
      <c r="E433" s="139"/>
      <c r="F433" s="43" t="str">
        <f>VLOOKUP(C433,'[2]Acha Air Sales Price List'!$B$1:$D$65536,3,FALSE)</f>
        <v>first line keep open</v>
      </c>
      <c r="G433" s="21">
        <f>ROUND(IF(ISBLANK(C433),0,VLOOKUP(C433,'[2]Acha Air Sales Price List'!$B$1:$X$65536,12,FALSE)*$L$14),2)</f>
        <v>0</v>
      </c>
      <c r="H433" s="22">
        <f t="shared" si="11"/>
        <v>0</v>
      </c>
      <c r="I433" s="14"/>
    </row>
    <row r="434" spans="1:9" ht="12.4" hidden="1" customHeight="1">
      <c r="A434" s="13"/>
      <c r="B434" s="1"/>
      <c r="C434" s="36"/>
      <c r="D434" s="138"/>
      <c r="E434" s="139"/>
      <c r="F434" s="43" t="str">
        <f>VLOOKUP(C434,'[2]Acha Air Sales Price List'!$B$1:$D$65536,3,FALSE)</f>
        <v>first line keep open</v>
      </c>
      <c r="G434" s="21">
        <f>ROUND(IF(ISBLANK(C434),0,VLOOKUP(C434,'[2]Acha Air Sales Price List'!$B$1:$X$65536,12,FALSE)*$L$14),2)</f>
        <v>0</v>
      </c>
      <c r="H434" s="22">
        <f t="shared" si="11"/>
        <v>0</v>
      </c>
      <c r="I434" s="14"/>
    </row>
    <row r="435" spans="1:9" ht="12.4" hidden="1" customHeight="1">
      <c r="A435" s="13"/>
      <c r="B435" s="1"/>
      <c r="C435" s="36"/>
      <c r="D435" s="138"/>
      <c r="E435" s="139"/>
      <c r="F435" s="43" t="str">
        <f>VLOOKUP(C435,'[2]Acha Air Sales Price List'!$B$1:$D$65536,3,FALSE)</f>
        <v>first line keep open</v>
      </c>
      <c r="G435" s="21">
        <f>ROUND(IF(ISBLANK(C435),0,VLOOKUP(C435,'[2]Acha Air Sales Price List'!$B$1:$X$65536,12,FALSE)*$L$14),2)</f>
        <v>0</v>
      </c>
      <c r="H435" s="22">
        <f t="shared" si="11"/>
        <v>0</v>
      </c>
      <c r="I435" s="14"/>
    </row>
    <row r="436" spans="1:9" ht="12.4" hidden="1" customHeight="1">
      <c r="A436" s="13"/>
      <c r="B436" s="1"/>
      <c r="C436" s="36"/>
      <c r="D436" s="138"/>
      <c r="E436" s="139"/>
      <c r="F436" s="43" t="str">
        <f>VLOOKUP(C436,'[2]Acha Air Sales Price List'!$B$1:$D$65536,3,FALSE)</f>
        <v>first line keep open</v>
      </c>
      <c r="G436" s="21">
        <f>ROUND(IF(ISBLANK(C436),0,VLOOKUP(C436,'[2]Acha Air Sales Price List'!$B$1:$X$65536,12,FALSE)*$L$14),2)</f>
        <v>0</v>
      </c>
      <c r="H436" s="22">
        <f t="shared" si="11"/>
        <v>0</v>
      </c>
      <c r="I436" s="14"/>
    </row>
    <row r="437" spans="1:9" ht="12.4" hidden="1" customHeight="1">
      <c r="A437" s="13"/>
      <c r="B437" s="1"/>
      <c r="C437" s="36"/>
      <c r="D437" s="138"/>
      <c r="E437" s="139"/>
      <c r="F437" s="43" t="str">
        <f>VLOOKUP(C437,'[2]Acha Air Sales Price List'!$B$1:$D$65536,3,FALSE)</f>
        <v>first line keep open</v>
      </c>
      <c r="G437" s="21">
        <f>ROUND(IF(ISBLANK(C437),0,VLOOKUP(C437,'[2]Acha Air Sales Price List'!$B$1:$X$65536,12,FALSE)*$L$14),2)</f>
        <v>0</v>
      </c>
      <c r="H437" s="22">
        <f t="shared" si="11"/>
        <v>0</v>
      </c>
      <c r="I437" s="14"/>
    </row>
    <row r="438" spans="1:9" ht="12.4" hidden="1" customHeight="1">
      <c r="A438" s="13"/>
      <c r="B438" s="1"/>
      <c r="C438" s="36"/>
      <c r="D438" s="138"/>
      <c r="E438" s="139"/>
      <c r="F438" s="43" t="str">
        <f>VLOOKUP(C438,'[2]Acha Air Sales Price List'!$B$1:$D$65536,3,FALSE)</f>
        <v>first line keep open</v>
      </c>
      <c r="G438" s="21">
        <f>ROUND(IF(ISBLANK(C438),0,VLOOKUP(C438,'[2]Acha Air Sales Price List'!$B$1:$X$65536,12,FALSE)*$L$14),2)</f>
        <v>0</v>
      </c>
      <c r="H438" s="22">
        <f t="shared" si="11"/>
        <v>0</v>
      </c>
      <c r="I438" s="14"/>
    </row>
    <row r="439" spans="1:9" ht="12.4" hidden="1" customHeight="1">
      <c r="A439" s="13"/>
      <c r="B439" s="1"/>
      <c r="C439" s="36"/>
      <c r="D439" s="138"/>
      <c r="E439" s="139"/>
      <c r="F439" s="43" t="str">
        <f>VLOOKUP(C439,'[2]Acha Air Sales Price List'!$B$1:$D$65536,3,FALSE)</f>
        <v>first line keep open</v>
      </c>
      <c r="G439" s="21">
        <f>ROUND(IF(ISBLANK(C439),0,VLOOKUP(C439,'[2]Acha Air Sales Price List'!$B$1:$X$65536,12,FALSE)*$L$14),2)</f>
        <v>0</v>
      </c>
      <c r="H439" s="22">
        <f t="shared" si="11"/>
        <v>0</v>
      </c>
      <c r="I439" s="14"/>
    </row>
    <row r="440" spans="1:9" ht="12.4" hidden="1" customHeight="1">
      <c r="A440" s="13"/>
      <c r="B440" s="1"/>
      <c r="C440" s="36"/>
      <c r="D440" s="138"/>
      <c r="E440" s="139"/>
      <c r="F440" s="43" t="str">
        <f>VLOOKUP(C440,'[2]Acha Air Sales Price List'!$B$1:$D$65536,3,FALSE)</f>
        <v>first line keep open</v>
      </c>
      <c r="G440" s="21">
        <f>ROUND(IF(ISBLANK(C440),0,VLOOKUP(C440,'[2]Acha Air Sales Price List'!$B$1:$X$65536,12,FALSE)*$L$14),2)</f>
        <v>0</v>
      </c>
      <c r="H440" s="22">
        <f t="shared" si="11"/>
        <v>0</v>
      </c>
      <c r="I440" s="14"/>
    </row>
    <row r="441" spans="1:9" ht="12.4" hidden="1" customHeight="1">
      <c r="A441" s="13"/>
      <c r="B441" s="1"/>
      <c r="C441" s="36"/>
      <c r="D441" s="138"/>
      <c r="E441" s="139"/>
      <c r="F441" s="43" t="str">
        <f>VLOOKUP(C441,'[2]Acha Air Sales Price List'!$B$1:$D$65536,3,FALSE)</f>
        <v>first line keep open</v>
      </c>
      <c r="G441" s="21">
        <f>ROUND(IF(ISBLANK(C441),0,VLOOKUP(C441,'[2]Acha Air Sales Price List'!$B$1:$X$65536,12,FALSE)*$L$14),2)</f>
        <v>0</v>
      </c>
      <c r="H441" s="22">
        <f t="shared" si="11"/>
        <v>0</v>
      </c>
      <c r="I441" s="14"/>
    </row>
    <row r="442" spans="1:9" ht="12.4" hidden="1" customHeight="1">
      <c r="A442" s="13"/>
      <c r="B442" s="1"/>
      <c r="C442" s="36"/>
      <c r="D442" s="138"/>
      <c r="E442" s="139"/>
      <c r="F442" s="43" t="str">
        <f>VLOOKUP(C442,'[2]Acha Air Sales Price List'!$B$1:$D$65536,3,FALSE)</f>
        <v>first line keep open</v>
      </c>
      <c r="G442" s="21">
        <f>ROUND(IF(ISBLANK(C442),0,VLOOKUP(C442,'[2]Acha Air Sales Price List'!$B$1:$X$65536,12,FALSE)*$L$14),2)</f>
        <v>0</v>
      </c>
      <c r="H442" s="22">
        <f t="shared" si="11"/>
        <v>0</v>
      </c>
      <c r="I442" s="14"/>
    </row>
    <row r="443" spans="1:9" ht="12.4" hidden="1" customHeight="1">
      <c r="A443" s="13"/>
      <c r="B443" s="1"/>
      <c r="C443" s="36"/>
      <c r="D443" s="138"/>
      <c r="E443" s="139"/>
      <c r="F443" s="43" t="str">
        <f>VLOOKUP(C443,'[2]Acha Air Sales Price List'!$B$1:$D$65536,3,FALSE)</f>
        <v>first line keep open</v>
      </c>
      <c r="G443" s="21">
        <f>ROUND(IF(ISBLANK(C443),0,VLOOKUP(C443,'[2]Acha Air Sales Price List'!$B$1:$X$65536,12,FALSE)*$L$14),2)</f>
        <v>0</v>
      </c>
      <c r="H443" s="22">
        <f t="shared" si="11"/>
        <v>0</v>
      </c>
      <c r="I443" s="14"/>
    </row>
    <row r="444" spans="1:9" ht="12.4" hidden="1" customHeight="1">
      <c r="A444" s="13"/>
      <c r="B444" s="1"/>
      <c r="C444" s="36"/>
      <c r="D444" s="138"/>
      <c r="E444" s="139"/>
      <c r="F444" s="43" t="str">
        <f>VLOOKUP(C444,'[2]Acha Air Sales Price List'!$B$1:$D$65536,3,FALSE)</f>
        <v>first line keep open</v>
      </c>
      <c r="G444" s="21">
        <f>ROUND(IF(ISBLANK(C444),0,VLOOKUP(C444,'[2]Acha Air Sales Price List'!$B$1:$X$65536,12,FALSE)*$L$14),2)</f>
        <v>0</v>
      </c>
      <c r="H444" s="22">
        <f t="shared" si="11"/>
        <v>0</v>
      </c>
      <c r="I444" s="14"/>
    </row>
    <row r="445" spans="1:9" ht="12.4" hidden="1" customHeight="1">
      <c r="A445" s="13"/>
      <c r="B445" s="1"/>
      <c r="C445" s="36"/>
      <c r="D445" s="138"/>
      <c r="E445" s="139"/>
      <c r="F445" s="43" t="str">
        <f>VLOOKUP(C445,'[2]Acha Air Sales Price List'!$B$1:$D$65536,3,FALSE)</f>
        <v>first line keep open</v>
      </c>
      <c r="G445" s="21">
        <f>ROUND(IF(ISBLANK(C445),0,VLOOKUP(C445,'[2]Acha Air Sales Price List'!$B$1:$X$65536,12,FALSE)*$L$14),2)</f>
        <v>0</v>
      </c>
      <c r="H445" s="22">
        <f t="shared" si="11"/>
        <v>0</v>
      </c>
      <c r="I445" s="14"/>
    </row>
    <row r="446" spans="1:9" ht="12.4" hidden="1" customHeight="1">
      <c r="A446" s="13"/>
      <c r="B446" s="1"/>
      <c r="C446" s="36"/>
      <c r="D446" s="138"/>
      <c r="E446" s="139"/>
      <c r="F446" s="43" t="str">
        <f>VLOOKUP(C446,'[2]Acha Air Sales Price List'!$B$1:$D$65536,3,FALSE)</f>
        <v>first line keep open</v>
      </c>
      <c r="G446" s="21">
        <f>ROUND(IF(ISBLANK(C446),0,VLOOKUP(C446,'[2]Acha Air Sales Price List'!$B$1:$X$65536,12,FALSE)*$L$14),2)</f>
        <v>0</v>
      </c>
      <c r="H446" s="22">
        <f t="shared" si="11"/>
        <v>0</v>
      </c>
      <c r="I446" s="14"/>
    </row>
    <row r="447" spans="1:9" ht="12.4" hidden="1" customHeight="1">
      <c r="A447" s="13"/>
      <c r="B447" s="1"/>
      <c r="C447" s="36"/>
      <c r="D447" s="138"/>
      <c r="E447" s="139"/>
      <c r="F447" s="43" t="str">
        <f>VLOOKUP(C447,'[2]Acha Air Sales Price List'!$B$1:$D$65536,3,FALSE)</f>
        <v>first line keep open</v>
      </c>
      <c r="G447" s="21">
        <f>ROUND(IF(ISBLANK(C447),0,VLOOKUP(C447,'[2]Acha Air Sales Price List'!$B$1:$X$65536,12,FALSE)*$L$14),2)</f>
        <v>0</v>
      </c>
      <c r="H447" s="22">
        <f t="shared" si="11"/>
        <v>0</v>
      </c>
      <c r="I447" s="14"/>
    </row>
    <row r="448" spans="1:9" ht="12.4" hidden="1" customHeight="1">
      <c r="A448" s="13"/>
      <c r="B448" s="1"/>
      <c r="C448" s="36"/>
      <c r="D448" s="138"/>
      <c r="E448" s="139"/>
      <c r="F448" s="43" t="str">
        <f>VLOOKUP(C448,'[2]Acha Air Sales Price List'!$B$1:$D$65536,3,FALSE)</f>
        <v>first line keep open</v>
      </c>
      <c r="G448" s="21">
        <f>ROUND(IF(ISBLANK(C448),0,VLOOKUP(C448,'[2]Acha Air Sales Price List'!$B$1:$X$65536,12,FALSE)*$L$14),2)</f>
        <v>0</v>
      </c>
      <c r="H448" s="22">
        <f t="shared" si="11"/>
        <v>0</v>
      </c>
      <c r="I448" s="14"/>
    </row>
    <row r="449" spans="1:9" ht="12.4" hidden="1" customHeight="1">
      <c r="A449" s="13"/>
      <c r="B449" s="1"/>
      <c r="C449" s="36"/>
      <c r="D449" s="138"/>
      <c r="E449" s="139"/>
      <c r="F449" s="43" t="str">
        <f>VLOOKUP(C449,'[2]Acha Air Sales Price List'!$B$1:$D$65536,3,FALSE)</f>
        <v>first line keep open</v>
      </c>
      <c r="G449" s="21">
        <f>ROUND(IF(ISBLANK(C449),0,VLOOKUP(C449,'[2]Acha Air Sales Price List'!$B$1:$X$65536,12,FALSE)*$L$14),2)</f>
        <v>0</v>
      </c>
      <c r="H449" s="22">
        <f t="shared" si="11"/>
        <v>0</v>
      </c>
      <c r="I449" s="14"/>
    </row>
    <row r="450" spans="1:9" ht="12.4" hidden="1" customHeight="1">
      <c r="A450" s="13"/>
      <c r="B450" s="1"/>
      <c r="C450" s="36"/>
      <c r="D450" s="138"/>
      <c r="E450" s="139"/>
      <c r="F450" s="43" t="str">
        <f>VLOOKUP(C450,'[2]Acha Air Sales Price List'!$B$1:$D$65536,3,FALSE)</f>
        <v>first line keep open</v>
      </c>
      <c r="G450" s="21">
        <f>ROUND(IF(ISBLANK(C450),0,VLOOKUP(C450,'[2]Acha Air Sales Price List'!$B$1:$X$65536,12,FALSE)*$L$14),2)</f>
        <v>0</v>
      </c>
      <c r="H450" s="22">
        <f t="shared" si="11"/>
        <v>0</v>
      </c>
      <c r="I450" s="14"/>
    </row>
    <row r="451" spans="1:9" ht="12.4" hidden="1" customHeight="1">
      <c r="A451" s="13"/>
      <c r="B451" s="1"/>
      <c r="C451" s="36"/>
      <c r="D451" s="138"/>
      <c r="E451" s="139"/>
      <c r="F451" s="43" t="str">
        <f>VLOOKUP(C451,'[2]Acha Air Sales Price List'!$B$1:$D$65536,3,FALSE)</f>
        <v>first line keep open</v>
      </c>
      <c r="G451" s="21">
        <f>ROUND(IF(ISBLANK(C451),0,VLOOKUP(C451,'[2]Acha Air Sales Price List'!$B$1:$X$65536,12,FALSE)*$L$14),2)</f>
        <v>0</v>
      </c>
      <c r="H451" s="22">
        <f t="shared" si="11"/>
        <v>0</v>
      </c>
      <c r="I451" s="14"/>
    </row>
    <row r="452" spans="1:9" ht="12.4" hidden="1" customHeight="1">
      <c r="A452" s="13"/>
      <c r="B452" s="1"/>
      <c r="C452" s="36"/>
      <c r="D452" s="138"/>
      <c r="E452" s="139"/>
      <c r="F452" s="43" t="str">
        <f>VLOOKUP(C452,'[2]Acha Air Sales Price List'!$B$1:$D$65536,3,FALSE)</f>
        <v>first line keep open</v>
      </c>
      <c r="G452" s="21">
        <f>ROUND(IF(ISBLANK(C452),0,VLOOKUP(C452,'[2]Acha Air Sales Price List'!$B$1:$X$65536,12,FALSE)*$L$14),2)</f>
        <v>0</v>
      </c>
      <c r="H452" s="22">
        <f t="shared" si="11"/>
        <v>0</v>
      </c>
      <c r="I452" s="14"/>
    </row>
    <row r="453" spans="1:9" ht="12.4" hidden="1" customHeight="1">
      <c r="A453" s="13"/>
      <c r="B453" s="1"/>
      <c r="C453" s="36"/>
      <c r="D453" s="138"/>
      <c r="E453" s="139"/>
      <c r="F453" s="43" t="str">
        <f>VLOOKUP(C453,'[2]Acha Air Sales Price List'!$B$1:$D$65536,3,FALSE)</f>
        <v>first line keep open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>
      <c r="A454" s="13"/>
      <c r="B454" s="1"/>
      <c r="C454" s="36"/>
      <c r="D454" s="138"/>
      <c r="E454" s="139"/>
      <c r="F454" s="43" t="str">
        <f>VLOOKUP(C454,'[2]Acha Air Sales Price List'!$B$1:$D$65536,3,FALSE)</f>
        <v>first line keep open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>
      <c r="A455" s="13"/>
      <c r="B455" s="1"/>
      <c r="C455" s="36"/>
      <c r="D455" s="138"/>
      <c r="E455" s="139"/>
      <c r="F455" s="43" t="str">
        <f>VLOOKUP(C455,'[2]Acha Air Sales Price List'!$B$1:$D$65536,3,FALSE)</f>
        <v>first line keep open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>
      <c r="A456" s="13"/>
      <c r="B456" s="1"/>
      <c r="C456" s="36"/>
      <c r="D456" s="138"/>
      <c r="E456" s="139"/>
      <c r="F456" s="43" t="str">
        <f>VLOOKUP(C456,'[2]Acha Air Sales Price List'!$B$1:$D$65536,3,FALSE)</f>
        <v>first line keep open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>
      <c r="A457" s="13"/>
      <c r="B457" s="1"/>
      <c r="C457" s="36"/>
      <c r="D457" s="138"/>
      <c r="E457" s="139"/>
      <c r="F457" s="43" t="str">
        <f>VLOOKUP(C457,'[2]Acha Air Sales Price List'!$B$1:$D$65536,3,FALSE)</f>
        <v>first line keep open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>
      <c r="A458" s="13"/>
      <c r="B458" s="1"/>
      <c r="C458" s="37"/>
      <c r="D458" s="138"/>
      <c r="E458" s="139"/>
      <c r="F458" s="43" t="str">
        <f>VLOOKUP(C458,'[2]Acha Air Sales Price List'!$B$1:$D$65536,3,FALSE)</f>
        <v>first line keep open</v>
      </c>
      <c r="G458" s="21">
        <f>ROUND(IF(ISBLANK(C458),0,VLOOKUP(C458,'[2]Acha Air Sales Price List'!$B$1:$X$65536,12,FALSE)*$L$14),2)</f>
        <v>0</v>
      </c>
      <c r="H458" s="22">
        <f>ROUND(IF(ISNUMBER(B458), G458*B458, 0),5)</f>
        <v>0</v>
      </c>
      <c r="I458" s="14"/>
    </row>
    <row r="459" spans="1:9" ht="12" hidden="1" customHeight="1">
      <c r="A459" s="13"/>
      <c r="B459" s="1"/>
      <c r="C459" s="36"/>
      <c r="D459" s="138"/>
      <c r="E459" s="139"/>
      <c r="F459" s="43" t="str">
        <f>VLOOKUP(C459,'[2]Acha Air Sales Price List'!$B$1:$D$65536,3,FALSE)</f>
        <v>first line keep open</v>
      </c>
      <c r="G459" s="21">
        <f>ROUND(IF(ISBLANK(C459),0,VLOOKUP(C459,'[2]Acha Air Sales Price List'!$B$1:$X$65536,12,FALSE)*$L$14),2)</f>
        <v>0</v>
      </c>
      <c r="H459" s="22">
        <f t="shared" ref="H459:H509" si="12">ROUND(IF(ISNUMBER(B459), G459*B459, 0),5)</f>
        <v>0</v>
      </c>
      <c r="I459" s="14"/>
    </row>
    <row r="460" spans="1:9" ht="12.4" hidden="1" customHeight="1">
      <c r="A460" s="13"/>
      <c r="B460" s="1"/>
      <c r="C460" s="36"/>
      <c r="D460" s="138"/>
      <c r="E460" s="139"/>
      <c r="F460" s="43" t="str">
        <f>VLOOKUP(C460,'[2]Acha Air Sales Price List'!$B$1:$D$65536,3,FALSE)</f>
        <v>first line keep open</v>
      </c>
      <c r="G460" s="21">
        <f>ROUND(IF(ISBLANK(C460),0,VLOOKUP(C460,'[2]Acha Air Sales Price List'!$B$1:$X$65536,12,FALSE)*$L$14),2)</f>
        <v>0</v>
      </c>
      <c r="H460" s="22">
        <f t="shared" si="12"/>
        <v>0</v>
      </c>
      <c r="I460" s="14"/>
    </row>
    <row r="461" spans="1:9" ht="12.4" hidden="1" customHeight="1">
      <c r="A461" s="13"/>
      <c r="B461" s="1"/>
      <c r="C461" s="36"/>
      <c r="D461" s="138"/>
      <c r="E461" s="139"/>
      <c r="F461" s="43" t="str">
        <f>VLOOKUP(C461,'[2]Acha Air Sales Price List'!$B$1:$D$65536,3,FALSE)</f>
        <v>first line keep open</v>
      </c>
      <c r="G461" s="21">
        <f>ROUND(IF(ISBLANK(C461),0,VLOOKUP(C461,'[2]Acha Air Sales Price List'!$B$1:$X$65536,12,FALSE)*$L$14),2)</f>
        <v>0</v>
      </c>
      <c r="H461" s="22">
        <f t="shared" si="12"/>
        <v>0</v>
      </c>
      <c r="I461" s="14"/>
    </row>
    <row r="462" spans="1:9" ht="12.4" hidden="1" customHeight="1">
      <c r="A462" s="13"/>
      <c r="B462" s="1"/>
      <c r="C462" s="36"/>
      <c r="D462" s="138"/>
      <c r="E462" s="139"/>
      <c r="F462" s="43" t="str">
        <f>VLOOKUP(C462,'[2]Acha Air Sales Price List'!$B$1:$D$65536,3,FALSE)</f>
        <v>first line keep open</v>
      </c>
      <c r="G462" s="21">
        <f>ROUND(IF(ISBLANK(C462),0,VLOOKUP(C462,'[2]Acha Air Sales Price List'!$B$1:$X$65536,12,FALSE)*$L$14),2)</f>
        <v>0</v>
      </c>
      <c r="H462" s="22">
        <f t="shared" si="12"/>
        <v>0</v>
      </c>
      <c r="I462" s="14"/>
    </row>
    <row r="463" spans="1:9" ht="12.4" hidden="1" customHeight="1">
      <c r="A463" s="13"/>
      <c r="B463" s="1"/>
      <c r="C463" s="36"/>
      <c r="D463" s="138"/>
      <c r="E463" s="139"/>
      <c r="F463" s="43" t="str">
        <f>VLOOKUP(C463,'[2]Acha Air Sales Price List'!$B$1:$D$65536,3,FALSE)</f>
        <v>first line keep open</v>
      </c>
      <c r="G463" s="21">
        <f>ROUND(IF(ISBLANK(C463),0,VLOOKUP(C463,'[2]Acha Air Sales Price List'!$B$1:$X$65536,12,FALSE)*$L$14),2)</f>
        <v>0</v>
      </c>
      <c r="H463" s="22">
        <f t="shared" si="12"/>
        <v>0</v>
      </c>
      <c r="I463" s="14"/>
    </row>
    <row r="464" spans="1:9" ht="12.4" hidden="1" customHeight="1">
      <c r="A464" s="13"/>
      <c r="B464" s="1"/>
      <c r="C464" s="36"/>
      <c r="D464" s="138"/>
      <c r="E464" s="139"/>
      <c r="F464" s="43" t="str">
        <f>VLOOKUP(C464,'[2]Acha Air Sales Price List'!$B$1:$D$65536,3,FALSE)</f>
        <v>first line keep open</v>
      </c>
      <c r="G464" s="21">
        <f>ROUND(IF(ISBLANK(C464),0,VLOOKUP(C464,'[2]Acha Air Sales Price List'!$B$1:$X$65536,12,FALSE)*$L$14),2)</f>
        <v>0</v>
      </c>
      <c r="H464" s="22">
        <f t="shared" si="12"/>
        <v>0</v>
      </c>
      <c r="I464" s="14"/>
    </row>
    <row r="465" spans="1:9" ht="12.4" hidden="1" customHeight="1">
      <c r="A465" s="13"/>
      <c r="B465" s="1"/>
      <c r="C465" s="36"/>
      <c r="D465" s="138"/>
      <c r="E465" s="139"/>
      <c r="F465" s="43" t="str">
        <f>VLOOKUP(C465,'[2]Acha Air Sales Price List'!$B$1:$D$65536,3,FALSE)</f>
        <v>first line keep open</v>
      </c>
      <c r="G465" s="21">
        <f>ROUND(IF(ISBLANK(C465),0,VLOOKUP(C465,'[2]Acha Air Sales Price List'!$B$1:$X$65536,12,FALSE)*$L$14),2)</f>
        <v>0</v>
      </c>
      <c r="H465" s="22">
        <f t="shared" si="12"/>
        <v>0</v>
      </c>
      <c r="I465" s="14"/>
    </row>
    <row r="466" spans="1:9" ht="12.4" hidden="1" customHeight="1">
      <c r="A466" s="13"/>
      <c r="B466" s="1"/>
      <c r="C466" s="36"/>
      <c r="D466" s="138"/>
      <c r="E466" s="139"/>
      <c r="F466" s="43" t="str">
        <f>VLOOKUP(C466,'[2]Acha Air Sales Price List'!$B$1:$D$65536,3,FALSE)</f>
        <v>first line keep open</v>
      </c>
      <c r="G466" s="21">
        <f>ROUND(IF(ISBLANK(C466),0,VLOOKUP(C466,'[2]Acha Air Sales Price List'!$B$1:$X$65536,12,FALSE)*$L$14),2)</f>
        <v>0</v>
      </c>
      <c r="H466" s="22">
        <f t="shared" si="12"/>
        <v>0</v>
      </c>
      <c r="I466" s="14"/>
    </row>
    <row r="467" spans="1:9" ht="12.4" hidden="1" customHeight="1">
      <c r="A467" s="13"/>
      <c r="B467" s="1"/>
      <c r="C467" s="36"/>
      <c r="D467" s="138"/>
      <c r="E467" s="139"/>
      <c r="F467" s="43" t="str">
        <f>VLOOKUP(C467,'[2]Acha Air Sales Price List'!$B$1:$D$65536,3,FALSE)</f>
        <v>first line keep open</v>
      </c>
      <c r="G467" s="21">
        <f>ROUND(IF(ISBLANK(C467),0,VLOOKUP(C467,'[2]Acha Air Sales Price List'!$B$1:$X$65536,12,FALSE)*$L$14),2)</f>
        <v>0</v>
      </c>
      <c r="H467" s="22">
        <f t="shared" si="12"/>
        <v>0</v>
      </c>
      <c r="I467" s="14"/>
    </row>
    <row r="468" spans="1:9" ht="12.4" hidden="1" customHeight="1">
      <c r="A468" s="13"/>
      <c r="B468" s="1"/>
      <c r="C468" s="36"/>
      <c r="D468" s="138"/>
      <c r="E468" s="139"/>
      <c r="F468" s="43" t="str">
        <f>VLOOKUP(C468,'[2]Acha Air Sales Price List'!$B$1:$D$65536,3,FALSE)</f>
        <v>first line keep open</v>
      </c>
      <c r="G468" s="21">
        <f>ROUND(IF(ISBLANK(C468),0,VLOOKUP(C468,'[2]Acha Air Sales Price List'!$B$1:$X$65536,12,FALSE)*$L$14),2)</f>
        <v>0</v>
      </c>
      <c r="H468" s="22">
        <f t="shared" si="12"/>
        <v>0</v>
      </c>
      <c r="I468" s="14"/>
    </row>
    <row r="469" spans="1:9" ht="12.4" hidden="1" customHeight="1">
      <c r="A469" s="13"/>
      <c r="B469" s="1"/>
      <c r="C469" s="36"/>
      <c r="D469" s="138"/>
      <c r="E469" s="139"/>
      <c r="F469" s="43" t="str">
        <f>VLOOKUP(C469,'[2]Acha Air Sales Price List'!$B$1:$D$65536,3,FALSE)</f>
        <v>first line keep open</v>
      </c>
      <c r="G469" s="21">
        <f>ROUND(IF(ISBLANK(C469),0,VLOOKUP(C469,'[2]Acha Air Sales Price List'!$B$1:$X$65536,12,FALSE)*$L$14),2)</f>
        <v>0</v>
      </c>
      <c r="H469" s="22">
        <f t="shared" si="12"/>
        <v>0</v>
      </c>
      <c r="I469" s="14"/>
    </row>
    <row r="470" spans="1:9" ht="12.4" hidden="1" customHeight="1">
      <c r="A470" s="13"/>
      <c r="B470" s="1"/>
      <c r="C470" s="36"/>
      <c r="D470" s="138"/>
      <c r="E470" s="139"/>
      <c r="F470" s="43" t="str">
        <f>VLOOKUP(C470,'[2]Acha Air Sales Price List'!$B$1:$D$65536,3,FALSE)</f>
        <v>first line keep open</v>
      </c>
      <c r="G470" s="21">
        <f>ROUND(IF(ISBLANK(C470),0,VLOOKUP(C470,'[2]Acha Air Sales Price List'!$B$1:$X$65536,12,FALSE)*$L$14),2)</f>
        <v>0</v>
      </c>
      <c r="H470" s="22">
        <f t="shared" si="12"/>
        <v>0</v>
      </c>
      <c r="I470" s="14"/>
    </row>
    <row r="471" spans="1:9" ht="12.4" hidden="1" customHeight="1">
      <c r="A471" s="13"/>
      <c r="B471" s="1"/>
      <c r="C471" s="36"/>
      <c r="D471" s="138"/>
      <c r="E471" s="139"/>
      <c r="F471" s="43" t="str">
        <f>VLOOKUP(C471,'[2]Acha Air Sales Price List'!$B$1:$D$65536,3,FALSE)</f>
        <v>first line keep open</v>
      </c>
      <c r="G471" s="21">
        <f>ROUND(IF(ISBLANK(C471),0,VLOOKUP(C471,'[2]Acha Air Sales Price List'!$B$1:$X$65536,12,FALSE)*$L$14),2)</f>
        <v>0</v>
      </c>
      <c r="H471" s="22">
        <f t="shared" si="12"/>
        <v>0</v>
      </c>
      <c r="I471" s="14"/>
    </row>
    <row r="472" spans="1:9" ht="12.4" hidden="1" customHeight="1">
      <c r="A472" s="13"/>
      <c r="B472" s="1"/>
      <c r="C472" s="36"/>
      <c r="D472" s="138"/>
      <c r="E472" s="139"/>
      <c r="F472" s="43" t="str">
        <f>VLOOKUP(C472,'[2]Acha Air Sales Price List'!$B$1:$D$65536,3,FALSE)</f>
        <v>first line keep open</v>
      </c>
      <c r="G472" s="21">
        <f>ROUND(IF(ISBLANK(C472),0,VLOOKUP(C472,'[2]Acha Air Sales Price List'!$B$1:$X$65536,12,FALSE)*$L$14),2)</f>
        <v>0</v>
      </c>
      <c r="H472" s="22">
        <f t="shared" si="12"/>
        <v>0</v>
      </c>
      <c r="I472" s="14"/>
    </row>
    <row r="473" spans="1:9" ht="12.4" hidden="1" customHeight="1">
      <c r="A473" s="13"/>
      <c r="B473" s="1"/>
      <c r="C473" s="36"/>
      <c r="D473" s="138"/>
      <c r="E473" s="139"/>
      <c r="F473" s="43" t="str">
        <f>VLOOKUP(C473,'[2]Acha Air Sales Price List'!$B$1:$D$65536,3,FALSE)</f>
        <v>first line keep open</v>
      </c>
      <c r="G473" s="21">
        <f>ROUND(IF(ISBLANK(C473),0,VLOOKUP(C473,'[2]Acha Air Sales Price List'!$B$1:$X$65536,12,FALSE)*$L$14),2)</f>
        <v>0</v>
      </c>
      <c r="H473" s="22">
        <f t="shared" si="12"/>
        <v>0</v>
      </c>
      <c r="I473" s="14"/>
    </row>
    <row r="474" spans="1:9" ht="12.4" hidden="1" customHeight="1">
      <c r="A474" s="13"/>
      <c r="B474" s="1"/>
      <c r="C474" s="36"/>
      <c r="D474" s="138"/>
      <c r="E474" s="139"/>
      <c r="F474" s="43" t="str">
        <f>VLOOKUP(C474,'[2]Acha Air Sales Price List'!$B$1:$D$65536,3,FALSE)</f>
        <v>first line keep open</v>
      </c>
      <c r="G474" s="21">
        <f>ROUND(IF(ISBLANK(C474),0,VLOOKUP(C474,'[2]Acha Air Sales Price List'!$B$1:$X$65536,12,FALSE)*$L$14),2)</f>
        <v>0</v>
      </c>
      <c r="H474" s="22">
        <f t="shared" si="12"/>
        <v>0</v>
      </c>
      <c r="I474" s="14"/>
    </row>
    <row r="475" spans="1:9" ht="12.4" hidden="1" customHeight="1">
      <c r="A475" s="13"/>
      <c r="B475" s="1"/>
      <c r="C475" s="36"/>
      <c r="D475" s="138"/>
      <c r="E475" s="139"/>
      <c r="F475" s="43" t="str">
        <f>VLOOKUP(C475,'[2]Acha Air Sales Price List'!$B$1:$D$65536,3,FALSE)</f>
        <v>first line keep open</v>
      </c>
      <c r="G475" s="21">
        <f>ROUND(IF(ISBLANK(C475),0,VLOOKUP(C475,'[2]Acha Air Sales Price List'!$B$1:$X$65536,12,FALSE)*$L$14),2)</f>
        <v>0</v>
      </c>
      <c r="H475" s="22">
        <f t="shared" si="12"/>
        <v>0</v>
      </c>
      <c r="I475" s="14"/>
    </row>
    <row r="476" spans="1:9" ht="12.4" hidden="1" customHeight="1">
      <c r="A476" s="13"/>
      <c r="B476" s="1"/>
      <c r="C476" s="36"/>
      <c r="D476" s="138"/>
      <c r="E476" s="139"/>
      <c r="F476" s="43" t="str">
        <f>VLOOKUP(C476,'[2]Acha Air Sales Price List'!$B$1:$D$65536,3,FALSE)</f>
        <v>first line keep open</v>
      </c>
      <c r="G476" s="21">
        <f>ROUND(IF(ISBLANK(C476),0,VLOOKUP(C476,'[2]Acha Air Sales Price List'!$B$1:$X$65536,12,FALSE)*$L$14),2)</f>
        <v>0</v>
      </c>
      <c r="H476" s="22">
        <f t="shared" si="12"/>
        <v>0</v>
      </c>
      <c r="I476" s="14"/>
    </row>
    <row r="477" spans="1:9" ht="12.4" hidden="1" customHeight="1">
      <c r="A477" s="13"/>
      <c r="B477" s="1"/>
      <c r="C477" s="36"/>
      <c r="D477" s="138"/>
      <c r="E477" s="139"/>
      <c r="F477" s="43" t="str">
        <f>VLOOKUP(C477,'[2]Acha Air Sales Price List'!$B$1:$D$65536,3,FALSE)</f>
        <v>first line keep open</v>
      </c>
      <c r="G477" s="21">
        <f>ROUND(IF(ISBLANK(C477),0,VLOOKUP(C477,'[2]Acha Air Sales Price List'!$B$1:$X$65536,12,FALSE)*$L$14),2)</f>
        <v>0</v>
      </c>
      <c r="H477" s="22">
        <f t="shared" si="12"/>
        <v>0</v>
      </c>
      <c r="I477" s="14"/>
    </row>
    <row r="478" spans="1:9" ht="12.4" hidden="1" customHeight="1">
      <c r="A478" s="13"/>
      <c r="B478" s="1"/>
      <c r="C478" s="36"/>
      <c r="D478" s="138"/>
      <c r="E478" s="139"/>
      <c r="F478" s="43" t="str">
        <f>VLOOKUP(C478,'[2]Acha Air Sales Price List'!$B$1:$D$65536,3,FALSE)</f>
        <v>first line keep open</v>
      </c>
      <c r="G478" s="21">
        <f>ROUND(IF(ISBLANK(C478),0,VLOOKUP(C478,'[2]Acha Air Sales Price List'!$B$1:$X$65536,12,FALSE)*$L$14),2)</f>
        <v>0</v>
      </c>
      <c r="H478" s="22">
        <f t="shared" si="12"/>
        <v>0</v>
      </c>
      <c r="I478" s="14"/>
    </row>
    <row r="479" spans="1:9" ht="12.4" hidden="1" customHeight="1">
      <c r="A479" s="13"/>
      <c r="B479" s="1"/>
      <c r="C479" s="36"/>
      <c r="D479" s="138"/>
      <c r="E479" s="139"/>
      <c r="F479" s="43" t="str">
        <f>VLOOKUP(C479,'[2]Acha Air Sales Price List'!$B$1:$D$65536,3,FALSE)</f>
        <v>first line keep open</v>
      </c>
      <c r="G479" s="21">
        <f>ROUND(IF(ISBLANK(C479),0,VLOOKUP(C479,'[2]Acha Air Sales Price List'!$B$1:$X$65536,12,FALSE)*$L$14),2)</f>
        <v>0</v>
      </c>
      <c r="H479" s="22">
        <f t="shared" si="12"/>
        <v>0</v>
      </c>
      <c r="I479" s="14"/>
    </row>
    <row r="480" spans="1:9" ht="12.4" hidden="1" customHeight="1">
      <c r="A480" s="13"/>
      <c r="B480" s="1"/>
      <c r="C480" s="36"/>
      <c r="D480" s="138"/>
      <c r="E480" s="139"/>
      <c r="F480" s="43" t="str">
        <f>VLOOKUP(C480,'[2]Acha Air Sales Price List'!$B$1:$D$65536,3,FALSE)</f>
        <v>first line keep open</v>
      </c>
      <c r="G480" s="21">
        <f>ROUND(IF(ISBLANK(C480),0,VLOOKUP(C480,'[2]Acha Air Sales Price List'!$B$1:$X$65536,12,FALSE)*$L$14),2)</f>
        <v>0</v>
      </c>
      <c r="H480" s="22">
        <f t="shared" si="12"/>
        <v>0</v>
      </c>
      <c r="I480" s="14"/>
    </row>
    <row r="481" spans="1:9" ht="12.4" hidden="1" customHeight="1">
      <c r="A481" s="13"/>
      <c r="B481" s="1"/>
      <c r="C481" s="36"/>
      <c r="D481" s="138"/>
      <c r="E481" s="139"/>
      <c r="F481" s="43" t="str">
        <f>VLOOKUP(C481,'[2]Acha Air Sales Price List'!$B$1:$D$65536,3,FALSE)</f>
        <v>first line keep open</v>
      </c>
      <c r="G481" s="21">
        <f>ROUND(IF(ISBLANK(C481),0,VLOOKUP(C481,'[2]Acha Air Sales Price List'!$B$1:$X$65536,12,FALSE)*$L$14),2)</f>
        <v>0</v>
      </c>
      <c r="H481" s="22">
        <f t="shared" si="12"/>
        <v>0</v>
      </c>
      <c r="I481" s="14"/>
    </row>
    <row r="482" spans="1:9" ht="12.4" hidden="1" customHeight="1">
      <c r="A482" s="13"/>
      <c r="B482" s="1"/>
      <c r="C482" s="37"/>
      <c r="D482" s="138"/>
      <c r="E482" s="139"/>
      <c r="F482" s="43" t="str">
        <f>VLOOKUP(C482,'[2]Acha Air Sales Price List'!$B$1:$D$65536,3,FALSE)</f>
        <v>first line keep open</v>
      </c>
      <c r="G482" s="21">
        <f>ROUND(IF(ISBLANK(C482),0,VLOOKUP(C482,'[2]Acha Air Sales Price List'!$B$1:$X$65536,12,FALSE)*$L$14),2)</f>
        <v>0</v>
      </c>
      <c r="H482" s="22">
        <f t="shared" si="12"/>
        <v>0</v>
      </c>
      <c r="I482" s="14"/>
    </row>
    <row r="483" spans="1:9" ht="12" hidden="1" customHeight="1">
      <c r="A483" s="13"/>
      <c r="B483" s="1"/>
      <c r="C483" s="36"/>
      <c r="D483" s="138"/>
      <c r="E483" s="139"/>
      <c r="F483" s="43" t="str">
        <f>VLOOKUP(C483,'[2]Acha Air Sales Price List'!$B$1:$D$65536,3,FALSE)</f>
        <v>first line keep open</v>
      </c>
      <c r="G483" s="21">
        <f>ROUND(IF(ISBLANK(C483),0,VLOOKUP(C483,'[2]Acha Air Sales Price List'!$B$1:$X$65536,12,FALSE)*$L$14),2)</f>
        <v>0</v>
      </c>
      <c r="H483" s="22">
        <f t="shared" si="12"/>
        <v>0</v>
      </c>
      <c r="I483" s="14"/>
    </row>
    <row r="484" spans="1:9" ht="12.4" hidden="1" customHeight="1">
      <c r="A484" s="13"/>
      <c r="B484" s="1"/>
      <c r="C484" s="36"/>
      <c r="D484" s="138"/>
      <c r="E484" s="139"/>
      <c r="F484" s="43" t="str">
        <f>VLOOKUP(C484,'[2]Acha Air Sales Price List'!$B$1:$D$65536,3,FALSE)</f>
        <v>first line keep open</v>
      </c>
      <c r="G484" s="21">
        <f>ROUND(IF(ISBLANK(C484),0,VLOOKUP(C484,'[2]Acha Air Sales Price List'!$B$1:$X$65536,12,FALSE)*$L$14),2)</f>
        <v>0</v>
      </c>
      <c r="H484" s="22">
        <f t="shared" si="12"/>
        <v>0</v>
      </c>
      <c r="I484" s="14"/>
    </row>
    <row r="485" spans="1:9" ht="12.4" hidden="1" customHeight="1">
      <c r="A485" s="13"/>
      <c r="B485" s="1"/>
      <c r="C485" s="36"/>
      <c r="D485" s="138"/>
      <c r="E485" s="139"/>
      <c r="F485" s="43" t="str">
        <f>VLOOKUP(C485,'[2]Acha Air Sales Price List'!$B$1:$D$65536,3,FALSE)</f>
        <v>first line keep open</v>
      </c>
      <c r="G485" s="21">
        <f>ROUND(IF(ISBLANK(C485),0,VLOOKUP(C485,'[2]Acha Air Sales Price List'!$B$1:$X$65536,12,FALSE)*$L$14),2)</f>
        <v>0</v>
      </c>
      <c r="H485" s="22">
        <f t="shared" si="12"/>
        <v>0</v>
      </c>
      <c r="I485" s="14"/>
    </row>
    <row r="486" spans="1:9" ht="12.4" hidden="1" customHeight="1">
      <c r="A486" s="13"/>
      <c r="B486" s="1"/>
      <c r="C486" s="36"/>
      <c r="D486" s="138"/>
      <c r="E486" s="139"/>
      <c r="F486" s="43" t="str">
        <f>VLOOKUP(C486,'[2]Acha Air Sales Price List'!$B$1:$D$65536,3,FALSE)</f>
        <v>first line keep open</v>
      </c>
      <c r="G486" s="21">
        <f>ROUND(IF(ISBLANK(C486),0,VLOOKUP(C486,'[2]Acha Air Sales Price List'!$B$1:$X$65536,12,FALSE)*$L$14),2)</f>
        <v>0</v>
      </c>
      <c r="H486" s="22">
        <f t="shared" si="12"/>
        <v>0</v>
      </c>
      <c r="I486" s="14"/>
    </row>
    <row r="487" spans="1:9" ht="12.4" hidden="1" customHeight="1">
      <c r="A487" s="13"/>
      <c r="B487" s="1"/>
      <c r="C487" s="36"/>
      <c r="D487" s="138"/>
      <c r="E487" s="139"/>
      <c r="F487" s="43" t="str">
        <f>VLOOKUP(C487,'[2]Acha Air Sales Price List'!$B$1:$D$65536,3,FALSE)</f>
        <v>first line keep open</v>
      </c>
      <c r="G487" s="21">
        <f>ROUND(IF(ISBLANK(C487),0,VLOOKUP(C487,'[2]Acha Air Sales Price List'!$B$1:$X$65536,12,FALSE)*$L$14),2)</f>
        <v>0</v>
      </c>
      <c r="H487" s="22">
        <f t="shared" si="12"/>
        <v>0</v>
      </c>
      <c r="I487" s="14"/>
    </row>
    <row r="488" spans="1:9" ht="12.4" hidden="1" customHeight="1">
      <c r="A488" s="13"/>
      <c r="B488" s="1"/>
      <c r="C488" s="36"/>
      <c r="D488" s="138"/>
      <c r="E488" s="139"/>
      <c r="F488" s="43" t="str">
        <f>VLOOKUP(C488,'[2]Acha Air Sales Price List'!$B$1:$D$65536,3,FALSE)</f>
        <v>first line keep open</v>
      </c>
      <c r="G488" s="21">
        <f>ROUND(IF(ISBLANK(C488),0,VLOOKUP(C488,'[2]Acha Air Sales Price List'!$B$1:$X$65536,12,FALSE)*$L$14),2)</f>
        <v>0</v>
      </c>
      <c r="H488" s="22">
        <f t="shared" si="12"/>
        <v>0</v>
      </c>
      <c r="I488" s="14"/>
    </row>
    <row r="489" spans="1:9" ht="12.4" hidden="1" customHeight="1">
      <c r="A489" s="13"/>
      <c r="B489" s="1"/>
      <c r="C489" s="36"/>
      <c r="D489" s="138"/>
      <c r="E489" s="139"/>
      <c r="F489" s="43" t="str">
        <f>VLOOKUP(C489,'[2]Acha Air Sales Price List'!$B$1:$D$65536,3,FALSE)</f>
        <v>first line keep open</v>
      </c>
      <c r="G489" s="21">
        <f>ROUND(IF(ISBLANK(C489),0,VLOOKUP(C489,'[2]Acha Air Sales Price List'!$B$1:$X$65536,12,FALSE)*$L$14),2)</f>
        <v>0</v>
      </c>
      <c r="H489" s="22">
        <f t="shared" si="12"/>
        <v>0</v>
      </c>
      <c r="I489" s="14"/>
    </row>
    <row r="490" spans="1:9" ht="12.4" hidden="1" customHeight="1">
      <c r="A490" s="13"/>
      <c r="B490" s="1"/>
      <c r="C490" s="36"/>
      <c r="D490" s="138"/>
      <c r="E490" s="139"/>
      <c r="F490" s="43" t="str">
        <f>VLOOKUP(C490,'[2]Acha Air Sales Price List'!$B$1:$D$65536,3,FALSE)</f>
        <v>first line keep open</v>
      </c>
      <c r="G490" s="21">
        <f>ROUND(IF(ISBLANK(C490),0,VLOOKUP(C490,'[2]Acha Air Sales Price List'!$B$1:$X$65536,12,FALSE)*$L$14),2)</f>
        <v>0</v>
      </c>
      <c r="H490" s="22">
        <f t="shared" si="12"/>
        <v>0</v>
      </c>
      <c r="I490" s="14"/>
    </row>
    <row r="491" spans="1:9" ht="12.4" hidden="1" customHeight="1">
      <c r="A491" s="13"/>
      <c r="B491" s="1"/>
      <c r="C491" s="36"/>
      <c r="D491" s="138"/>
      <c r="E491" s="139"/>
      <c r="F491" s="43" t="str">
        <f>VLOOKUP(C491,'[2]Acha Air Sales Price List'!$B$1:$D$65536,3,FALSE)</f>
        <v>first line keep open</v>
      </c>
      <c r="G491" s="21">
        <f>ROUND(IF(ISBLANK(C491),0,VLOOKUP(C491,'[2]Acha Air Sales Price List'!$B$1:$X$65536,12,FALSE)*$L$14),2)</f>
        <v>0</v>
      </c>
      <c r="H491" s="22">
        <f t="shared" si="12"/>
        <v>0</v>
      </c>
      <c r="I491" s="14"/>
    </row>
    <row r="492" spans="1:9" ht="12.4" hidden="1" customHeight="1">
      <c r="A492" s="13"/>
      <c r="B492" s="1"/>
      <c r="C492" s="36"/>
      <c r="D492" s="138"/>
      <c r="E492" s="139"/>
      <c r="F492" s="43" t="str">
        <f>VLOOKUP(C492,'[2]Acha Air Sales Price List'!$B$1:$D$65536,3,FALSE)</f>
        <v>first line keep open</v>
      </c>
      <c r="G492" s="21">
        <f>ROUND(IF(ISBLANK(C492),0,VLOOKUP(C492,'[2]Acha Air Sales Price List'!$B$1:$X$65536,12,FALSE)*$L$14),2)</f>
        <v>0</v>
      </c>
      <c r="H492" s="22">
        <f t="shared" si="12"/>
        <v>0</v>
      </c>
      <c r="I492" s="14"/>
    </row>
    <row r="493" spans="1:9" ht="12.4" hidden="1" customHeight="1">
      <c r="A493" s="13"/>
      <c r="B493" s="1"/>
      <c r="C493" s="36"/>
      <c r="D493" s="138"/>
      <c r="E493" s="139"/>
      <c r="F493" s="43" t="str">
        <f>VLOOKUP(C493,'[2]Acha Air Sales Price List'!$B$1:$D$65536,3,FALSE)</f>
        <v>first line keep open</v>
      </c>
      <c r="G493" s="21">
        <f>ROUND(IF(ISBLANK(C493),0,VLOOKUP(C493,'[2]Acha Air Sales Price List'!$B$1:$X$65536,12,FALSE)*$L$14),2)</f>
        <v>0</v>
      </c>
      <c r="H493" s="22">
        <f t="shared" si="12"/>
        <v>0</v>
      </c>
      <c r="I493" s="14"/>
    </row>
    <row r="494" spans="1:9" ht="12.4" hidden="1" customHeight="1">
      <c r="A494" s="13"/>
      <c r="B494" s="1"/>
      <c r="C494" s="36"/>
      <c r="D494" s="138"/>
      <c r="E494" s="139"/>
      <c r="F494" s="43" t="str">
        <f>VLOOKUP(C494,'[2]Acha Air Sales Price List'!$B$1:$D$65536,3,FALSE)</f>
        <v>first line keep open</v>
      </c>
      <c r="G494" s="21">
        <f>ROUND(IF(ISBLANK(C494),0,VLOOKUP(C494,'[2]Acha Air Sales Price List'!$B$1:$X$65536,12,FALSE)*$L$14),2)</f>
        <v>0</v>
      </c>
      <c r="H494" s="22">
        <f t="shared" si="12"/>
        <v>0</v>
      </c>
      <c r="I494" s="14"/>
    </row>
    <row r="495" spans="1:9" ht="12.4" hidden="1" customHeight="1">
      <c r="A495" s="13"/>
      <c r="B495" s="1"/>
      <c r="C495" s="36"/>
      <c r="D495" s="138"/>
      <c r="E495" s="139"/>
      <c r="F495" s="43" t="str">
        <f>VLOOKUP(C495,'[2]Acha Air Sales Price List'!$B$1:$D$65536,3,FALSE)</f>
        <v>first line keep open</v>
      </c>
      <c r="G495" s="21">
        <f>ROUND(IF(ISBLANK(C495),0,VLOOKUP(C495,'[2]Acha Air Sales Price List'!$B$1:$X$65536,12,FALSE)*$L$14),2)</f>
        <v>0</v>
      </c>
      <c r="H495" s="22">
        <f t="shared" si="12"/>
        <v>0</v>
      </c>
      <c r="I495" s="14"/>
    </row>
    <row r="496" spans="1:9" ht="12.4" hidden="1" customHeight="1">
      <c r="A496" s="13"/>
      <c r="B496" s="1"/>
      <c r="C496" s="36"/>
      <c r="D496" s="138"/>
      <c r="E496" s="139"/>
      <c r="F496" s="43" t="str">
        <f>VLOOKUP(C496,'[2]Acha Air Sales Price List'!$B$1:$D$65536,3,FALSE)</f>
        <v>first line keep open</v>
      </c>
      <c r="G496" s="21">
        <f>ROUND(IF(ISBLANK(C496),0,VLOOKUP(C496,'[2]Acha Air Sales Price List'!$B$1:$X$65536,12,FALSE)*$L$14),2)</f>
        <v>0</v>
      </c>
      <c r="H496" s="22">
        <f t="shared" si="12"/>
        <v>0</v>
      </c>
      <c r="I496" s="14"/>
    </row>
    <row r="497" spans="1:9" ht="12.4" hidden="1" customHeight="1">
      <c r="A497" s="13"/>
      <c r="B497" s="1"/>
      <c r="C497" s="36"/>
      <c r="D497" s="138"/>
      <c r="E497" s="139"/>
      <c r="F497" s="43" t="str">
        <f>VLOOKUP(C497,'[2]Acha Air Sales Price List'!$B$1:$D$65536,3,FALSE)</f>
        <v>first line keep open</v>
      </c>
      <c r="G497" s="21">
        <f>ROUND(IF(ISBLANK(C497),0,VLOOKUP(C497,'[2]Acha Air Sales Price List'!$B$1:$X$65536,12,FALSE)*$L$14),2)</f>
        <v>0</v>
      </c>
      <c r="H497" s="22">
        <f t="shared" si="12"/>
        <v>0</v>
      </c>
      <c r="I497" s="14"/>
    </row>
    <row r="498" spans="1:9" ht="12.4" hidden="1" customHeight="1">
      <c r="A498" s="13"/>
      <c r="B498" s="1"/>
      <c r="C498" s="36"/>
      <c r="D498" s="138"/>
      <c r="E498" s="139"/>
      <c r="F498" s="43" t="str">
        <f>VLOOKUP(C498,'[2]Acha Air Sales Price List'!$B$1:$D$65536,3,FALSE)</f>
        <v>first line keep open</v>
      </c>
      <c r="G498" s="21">
        <f>ROUND(IF(ISBLANK(C498),0,VLOOKUP(C498,'[2]Acha Air Sales Price List'!$B$1:$X$65536,12,FALSE)*$L$14),2)</f>
        <v>0</v>
      </c>
      <c r="H498" s="22">
        <f t="shared" si="12"/>
        <v>0</v>
      </c>
      <c r="I498" s="14"/>
    </row>
    <row r="499" spans="1:9" ht="12.4" hidden="1" customHeight="1">
      <c r="A499" s="13"/>
      <c r="B499" s="1"/>
      <c r="C499" s="36"/>
      <c r="D499" s="138"/>
      <c r="E499" s="139"/>
      <c r="F499" s="43" t="str">
        <f>VLOOKUP(C499,'[2]Acha Air Sales Price List'!$B$1:$D$65536,3,FALSE)</f>
        <v>first line keep open</v>
      </c>
      <c r="G499" s="21">
        <f>ROUND(IF(ISBLANK(C499),0,VLOOKUP(C499,'[2]Acha Air Sales Price List'!$B$1:$X$65536,12,FALSE)*$L$14),2)</f>
        <v>0</v>
      </c>
      <c r="H499" s="22">
        <f t="shared" si="12"/>
        <v>0</v>
      </c>
      <c r="I499" s="14"/>
    </row>
    <row r="500" spans="1:9" ht="12.4" hidden="1" customHeight="1">
      <c r="A500" s="13"/>
      <c r="B500" s="1"/>
      <c r="C500" s="36"/>
      <c r="D500" s="138"/>
      <c r="E500" s="139"/>
      <c r="F500" s="43" t="str">
        <f>VLOOKUP(C500,'[2]Acha Air Sales Price List'!$B$1:$D$65536,3,FALSE)</f>
        <v>first line keep open</v>
      </c>
      <c r="G500" s="21">
        <f>ROUND(IF(ISBLANK(C500),0,VLOOKUP(C500,'[2]Acha Air Sales Price List'!$B$1:$X$65536,12,FALSE)*$L$14),2)</f>
        <v>0</v>
      </c>
      <c r="H500" s="22">
        <f t="shared" si="12"/>
        <v>0</v>
      </c>
      <c r="I500" s="14"/>
    </row>
    <row r="501" spans="1:9" ht="12.4" hidden="1" customHeight="1">
      <c r="A501" s="13"/>
      <c r="B501" s="1"/>
      <c r="C501" s="36"/>
      <c r="D501" s="138"/>
      <c r="E501" s="139"/>
      <c r="F501" s="43" t="str">
        <f>VLOOKUP(C501,'[2]Acha Air Sales Price List'!$B$1:$D$65536,3,FALSE)</f>
        <v>first line keep open</v>
      </c>
      <c r="G501" s="21">
        <f>ROUND(IF(ISBLANK(C501),0,VLOOKUP(C501,'[2]Acha Air Sales Price List'!$B$1:$X$65536,12,FALSE)*$L$14),2)</f>
        <v>0</v>
      </c>
      <c r="H501" s="22">
        <f t="shared" si="12"/>
        <v>0</v>
      </c>
      <c r="I501" s="14"/>
    </row>
    <row r="502" spans="1:9" ht="12.4" hidden="1" customHeight="1">
      <c r="A502" s="13"/>
      <c r="B502" s="1"/>
      <c r="C502" s="36"/>
      <c r="D502" s="138"/>
      <c r="E502" s="139"/>
      <c r="F502" s="43" t="str">
        <f>VLOOKUP(C502,'[2]Acha Air Sales Price List'!$B$1:$D$65536,3,FALSE)</f>
        <v>first line keep open</v>
      </c>
      <c r="G502" s="21">
        <f>ROUND(IF(ISBLANK(C502),0,VLOOKUP(C502,'[2]Acha Air Sales Price List'!$B$1:$X$65536,12,FALSE)*$L$14),2)</f>
        <v>0</v>
      </c>
      <c r="H502" s="22">
        <f t="shared" si="12"/>
        <v>0</v>
      </c>
      <c r="I502" s="14"/>
    </row>
    <row r="503" spans="1:9" ht="12.4" hidden="1" customHeight="1">
      <c r="A503" s="13"/>
      <c r="B503" s="1"/>
      <c r="C503" s="36"/>
      <c r="D503" s="138"/>
      <c r="E503" s="139"/>
      <c r="F503" s="43" t="str">
        <f>VLOOKUP(C503,'[2]Acha Air Sales Price List'!$B$1:$D$65536,3,FALSE)</f>
        <v>first line keep open</v>
      </c>
      <c r="G503" s="21">
        <f>ROUND(IF(ISBLANK(C503),0,VLOOKUP(C503,'[2]Acha Air Sales Price List'!$B$1:$X$65536,12,FALSE)*$L$14),2)</f>
        <v>0</v>
      </c>
      <c r="H503" s="22">
        <f t="shared" si="12"/>
        <v>0</v>
      </c>
      <c r="I503" s="14"/>
    </row>
    <row r="504" spans="1:9" ht="12.4" hidden="1" customHeight="1">
      <c r="A504" s="13"/>
      <c r="B504" s="1"/>
      <c r="C504" s="36"/>
      <c r="D504" s="138"/>
      <c r="E504" s="139"/>
      <c r="F504" s="43" t="str">
        <f>VLOOKUP(C504,'[2]Acha Air Sales Price List'!$B$1:$D$65536,3,FALSE)</f>
        <v>first line keep open</v>
      </c>
      <c r="G504" s="21">
        <f>ROUND(IF(ISBLANK(C504),0,VLOOKUP(C504,'[2]Acha Air Sales Price List'!$B$1:$X$65536,12,FALSE)*$L$14),2)</f>
        <v>0</v>
      </c>
      <c r="H504" s="22">
        <f t="shared" si="12"/>
        <v>0</v>
      </c>
      <c r="I504" s="14"/>
    </row>
    <row r="505" spans="1:9" ht="12.4" hidden="1" customHeight="1">
      <c r="A505" s="13"/>
      <c r="B505" s="1"/>
      <c r="C505" s="36"/>
      <c r="D505" s="138"/>
      <c r="E505" s="139"/>
      <c r="F505" s="43" t="str">
        <f>VLOOKUP(C505,'[2]Acha Air Sales Price List'!$B$1:$D$65536,3,FALSE)</f>
        <v>first line keep open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>
      <c r="A506" s="13"/>
      <c r="B506" s="1"/>
      <c r="C506" s="36"/>
      <c r="D506" s="138"/>
      <c r="E506" s="139"/>
      <c r="F506" s="43" t="str">
        <f>VLOOKUP(C506,'[2]Acha Air Sales Price List'!$B$1:$D$65536,3,FALSE)</f>
        <v>first line keep open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>
      <c r="A507" s="13"/>
      <c r="B507" s="1"/>
      <c r="C507" s="36"/>
      <c r="D507" s="138"/>
      <c r="E507" s="139"/>
      <c r="F507" s="43" t="str">
        <f>VLOOKUP(C507,'[2]Acha Air Sales Price List'!$B$1:$D$65536,3,FALSE)</f>
        <v>first line keep open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>
      <c r="A508" s="13"/>
      <c r="B508" s="1"/>
      <c r="C508" s="36"/>
      <c r="D508" s="138"/>
      <c r="E508" s="139"/>
      <c r="F508" s="43" t="str">
        <f>VLOOKUP(C508,'[2]Acha Air Sales Price List'!$B$1:$D$65536,3,FALSE)</f>
        <v>first line keep open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>
      <c r="A509" s="13"/>
      <c r="B509" s="1"/>
      <c r="C509" s="36"/>
      <c r="D509" s="138"/>
      <c r="E509" s="139"/>
      <c r="F509" s="43" t="str">
        <f>VLOOKUP(C509,'[2]Acha Air Sales Price List'!$B$1:$D$65536,3,FALSE)</f>
        <v>first line keep open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>
      <c r="A510" s="13"/>
      <c r="B510" s="1"/>
      <c r="C510" s="37"/>
      <c r="D510" s="138"/>
      <c r="E510" s="139"/>
      <c r="F510" s="43" t="str">
        <f>VLOOKUP(C510,'[2]Acha Air Sales Price List'!$B$1:$D$65536,3,FALSE)</f>
        <v>first line keep open</v>
      </c>
      <c r="G510" s="21">
        <f>ROUND(IF(ISBLANK(C510),0,VLOOKUP(C510,'[2]Acha Air Sales Price List'!$B$1:$X$65536,12,FALSE)*$L$14),2)</f>
        <v>0</v>
      </c>
      <c r="H510" s="22">
        <f>ROUND(IF(ISNUMBER(B510), G510*B510, 0),5)</f>
        <v>0</v>
      </c>
      <c r="I510" s="14"/>
    </row>
    <row r="511" spans="1:9" ht="12" hidden="1" customHeight="1">
      <c r="A511" s="13"/>
      <c r="B511" s="1"/>
      <c r="C511" s="36"/>
      <c r="D511" s="138"/>
      <c r="E511" s="139"/>
      <c r="F511" s="43" t="str">
        <f>VLOOKUP(C511,'[2]Acha Air Sales Price List'!$B$1:$D$65536,3,FALSE)</f>
        <v>first line keep open</v>
      </c>
      <c r="G511" s="21">
        <f>ROUND(IF(ISBLANK(C511),0,VLOOKUP(C511,'[2]Acha Air Sales Price List'!$B$1:$X$65536,12,FALSE)*$L$14),2)</f>
        <v>0</v>
      </c>
      <c r="H511" s="22">
        <f t="shared" ref="H511:H565" si="13">ROUND(IF(ISNUMBER(B511), G511*B511, 0),5)</f>
        <v>0</v>
      </c>
      <c r="I511" s="14"/>
    </row>
    <row r="512" spans="1:9" ht="12.4" hidden="1" customHeight="1">
      <c r="A512" s="13"/>
      <c r="B512" s="1"/>
      <c r="C512" s="36"/>
      <c r="D512" s="138"/>
      <c r="E512" s="139"/>
      <c r="F512" s="43" t="str">
        <f>VLOOKUP(C512,'[2]Acha Air Sales Price List'!$B$1:$D$65536,3,FALSE)</f>
        <v>first line keep open</v>
      </c>
      <c r="G512" s="21">
        <f>ROUND(IF(ISBLANK(C512),0,VLOOKUP(C512,'[2]Acha Air Sales Price List'!$B$1:$X$65536,12,FALSE)*$L$14),2)</f>
        <v>0</v>
      </c>
      <c r="H512" s="22">
        <f t="shared" si="13"/>
        <v>0</v>
      </c>
      <c r="I512" s="14"/>
    </row>
    <row r="513" spans="1:9" ht="12.4" hidden="1" customHeight="1">
      <c r="A513" s="13"/>
      <c r="B513" s="1"/>
      <c r="C513" s="36"/>
      <c r="D513" s="138"/>
      <c r="E513" s="139"/>
      <c r="F513" s="43" t="str">
        <f>VLOOKUP(C513,'[2]Acha Air Sales Price List'!$B$1:$D$65536,3,FALSE)</f>
        <v>first line keep open</v>
      </c>
      <c r="G513" s="21">
        <f>ROUND(IF(ISBLANK(C513),0,VLOOKUP(C513,'[2]Acha Air Sales Price List'!$B$1:$X$65536,12,FALSE)*$L$14),2)</f>
        <v>0</v>
      </c>
      <c r="H513" s="22">
        <f t="shared" si="13"/>
        <v>0</v>
      </c>
      <c r="I513" s="14"/>
    </row>
    <row r="514" spans="1:9" ht="12.4" hidden="1" customHeight="1">
      <c r="A514" s="13"/>
      <c r="B514" s="1"/>
      <c r="C514" s="36"/>
      <c r="D514" s="138"/>
      <c r="E514" s="139"/>
      <c r="F514" s="43" t="str">
        <f>VLOOKUP(C514,'[2]Acha Air Sales Price List'!$B$1:$D$65536,3,FALSE)</f>
        <v>first line keep open</v>
      </c>
      <c r="G514" s="21">
        <f>ROUND(IF(ISBLANK(C514),0,VLOOKUP(C514,'[2]Acha Air Sales Price List'!$B$1:$X$65536,12,FALSE)*$L$14),2)</f>
        <v>0</v>
      </c>
      <c r="H514" s="22">
        <f t="shared" si="13"/>
        <v>0</v>
      </c>
      <c r="I514" s="14"/>
    </row>
    <row r="515" spans="1:9" ht="12.4" hidden="1" customHeight="1">
      <c r="A515" s="13"/>
      <c r="B515" s="1"/>
      <c r="C515" s="36"/>
      <c r="D515" s="138"/>
      <c r="E515" s="139"/>
      <c r="F515" s="43" t="str">
        <f>VLOOKUP(C515,'[2]Acha Air Sales Price List'!$B$1:$D$65536,3,FALSE)</f>
        <v>first line keep open</v>
      </c>
      <c r="G515" s="21">
        <f>ROUND(IF(ISBLANK(C515),0,VLOOKUP(C515,'[2]Acha Air Sales Price List'!$B$1:$X$65536,12,FALSE)*$L$14),2)</f>
        <v>0</v>
      </c>
      <c r="H515" s="22">
        <f t="shared" si="13"/>
        <v>0</v>
      </c>
      <c r="I515" s="14"/>
    </row>
    <row r="516" spans="1:9" ht="12.4" hidden="1" customHeight="1">
      <c r="A516" s="13"/>
      <c r="B516" s="1"/>
      <c r="C516" s="36"/>
      <c r="D516" s="138"/>
      <c r="E516" s="139"/>
      <c r="F516" s="43" t="str">
        <f>VLOOKUP(C516,'[2]Acha Air Sales Price List'!$B$1:$D$65536,3,FALSE)</f>
        <v>first line keep open</v>
      </c>
      <c r="G516" s="21">
        <f>ROUND(IF(ISBLANK(C516),0,VLOOKUP(C516,'[2]Acha Air Sales Price List'!$B$1:$X$65536,12,FALSE)*$L$14),2)</f>
        <v>0</v>
      </c>
      <c r="H516" s="22">
        <f t="shared" si="13"/>
        <v>0</v>
      </c>
      <c r="I516" s="14"/>
    </row>
    <row r="517" spans="1:9" ht="12.4" hidden="1" customHeight="1">
      <c r="A517" s="13"/>
      <c r="B517" s="1"/>
      <c r="C517" s="36"/>
      <c r="D517" s="138"/>
      <c r="E517" s="139"/>
      <c r="F517" s="43" t="str">
        <f>VLOOKUP(C517,'[2]Acha Air Sales Price List'!$B$1:$D$65536,3,FALSE)</f>
        <v>first line keep open</v>
      </c>
      <c r="G517" s="21">
        <f>ROUND(IF(ISBLANK(C517),0,VLOOKUP(C517,'[2]Acha Air Sales Price List'!$B$1:$X$65536,12,FALSE)*$L$14),2)</f>
        <v>0</v>
      </c>
      <c r="H517" s="22">
        <f t="shared" si="13"/>
        <v>0</v>
      </c>
      <c r="I517" s="14"/>
    </row>
    <row r="518" spans="1:9" ht="12.4" hidden="1" customHeight="1">
      <c r="A518" s="13"/>
      <c r="B518" s="1"/>
      <c r="C518" s="36"/>
      <c r="D518" s="138"/>
      <c r="E518" s="139"/>
      <c r="F518" s="43" t="str">
        <f>VLOOKUP(C518,'[2]Acha Air Sales Price List'!$B$1:$D$65536,3,FALSE)</f>
        <v>first line keep open</v>
      </c>
      <c r="G518" s="21">
        <f>ROUND(IF(ISBLANK(C518),0,VLOOKUP(C518,'[2]Acha Air Sales Price List'!$B$1:$X$65536,12,FALSE)*$L$14),2)</f>
        <v>0</v>
      </c>
      <c r="H518" s="22">
        <f t="shared" si="13"/>
        <v>0</v>
      </c>
      <c r="I518" s="14"/>
    </row>
    <row r="519" spans="1:9" ht="12.4" hidden="1" customHeight="1">
      <c r="A519" s="13"/>
      <c r="B519" s="1"/>
      <c r="C519" s="36"/>
      <c r="D519" s="138"/>
      <c r="E519" s="139"/>
      <c r="F519" s="43" t="str">
        <f>VLOOKUP(C519,'[2]Acha Air Sales Price List'!$B$1:$D$65536,3,FALSE)</f>
        <v>first line keep open</v>
      </c>
      <c r="G519" s="21">
        <f>ROUND(IF(ISBLANK(C519),0,VLOOKUP(C519,'[2]Acha Air Sales Price List'!$B$1:$X$65536,12,FALSE)*$L$14),2)</f>
        <v>0</v>
      </c>
      <c r="H519" s="22">
        <f t="shared" si="13"/>
        <v>0</v>
      </c>
      <c r="I519" s="14"/>
    </row>
    <row r="520" spans="1:9" ht="12.4" hidden="1" customHeight="1">
      <c r="A520" s="13"/>
      <c r="B520" s="1"/>
      <c r="C520" s="36"/>
      <c r="D520" s="138"/>
      <c r="E520" s="139"/>
      <c r="F520" s="43" t="str">
        <f>VLOOKUP(C520,'[2]Acha Air Sales Price List'!$B$1:$D$65536,3,FALSE)</f>
        <v>first line keep open</v>
      </c>
      <c r="G520" s="21">
        <f>ROUND(IF(ISBLANK(C520),0,VLOOKUP(C520,'[2]Acha Air Sales Price List'!$B$1:$X$65536,12,FALSE)*$L$14),2)</f>
        <v>0</v>
      </c>
      <c r="H520" s="22">
        <f t="shared" si="13"/>
        <v>0</v>
      </c>
      <c r="I520" s="14"/>
    </row>
    <row r="521" spans="1:9" ht="12.4" hidden="1" customHeight="1">
      <c r="A521" s="13"/>
      <c r="B521" s="1"/>
      <c r="C521" s="36"/>
      <c r="D521" s="138"/>
      <c r="E521" s="139"/>
      <c r="F521" s="43" t="str">
        <f>VLOOKUP(C521,'[2]Acha Air Sales Price List'!$B$1:$D$65536,3,FALSE)</f>
        <v>first line keep open</v>
      </c>
      <c r="G521" s="21">
        <f>ROUND(IF(ISBLANK(C521),0,VLOOKUP(C521,'[2]Acha Air Sales Price List'!$B$1:$X$65536,12,FALSE)*$L$14),2)</f>
        <v>0</v>
      </c>
      <c r="H521" s="22">
        <f t="shared" si="13"/>
        <v>0</v>
      </c>
      <c r="I521" s="14"/>
    </row>
    <row r="522" spans="1:9" ht="12.4" hidden="1" customHeight="1">
      <c r="A522" s="13"/>
      <c r="B522" s="1"/>
      <c r="C522" s="36"/>
      <c r="D522" s="138"/>
      <c r="E522" s="139"/>
      <c r="F522" s="43" t="str">
        <f>VLOOKUP(C522,'[2]Acha Air Sales Price List'!$B$1:$D$65536,3,FALSE)</f>
        <v>first line keep open</v>
      </c>
      <c r="G522" s="21">
        <f>ROUND(IF(ISBLANK(C522),0,VLOOKUP(C522,'[2]Acha Air Sales Price List'!$B$1:$X$65536,12,FALSE)*$L$14),2)</f>
        <v>0</v>
      </c>
      <c r="H522" s="22">
        <f t="shared" si="13"/>
        <v>0</v>
      </c>
      <c r="I522" s="14"/>
    </row>
    <row r="523" spans="1:9" ht="12.4" hidden="1" customHeight="1">
      <c r="A523" s="13"/>
      <c r="B523" s="1"/>
      <c r="C523" s="36"/>
      <c r="D523" s="138"/>
      <c r="E523" s="139"/>
      <c r="F523" s="43" t="str">
        <f>VLOOKUP(C523,'[2]Acha Air Sales Price List'!$B$1:$D$65536,3,FALSE)</f>
        <v>first line keep open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>
      <c r="A524" s="13"/>
      <c r="B524" s="1"/>
      <c r="C524" s="36"/>
      <c r="D524" s="138"/>
      <c r="E524" s="139"/>
      <c r="F524" s="43" t="str">
        <f>VLOOKUP(C524,'[2]Acha Air Sales Price List'!$B$1:$D$65536,3,FALSE)</f>
        <v>first line keep open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>
      <c r="A525" s="13"/>
      <c r="B525" s="1"/>
      <c r="C525" s="36"/>
      <c r="D525" s="138"/>
      <c r="E525" s="139"/>
      <c r="F525" s="43" t="str">
        <f>VLOOKUP(C525,'[2]Acha Air Sales Price List'!$B$1:$D$65536,3,FALSE)</f>
        <v>first line keep open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>
      <c r="A526" s="13"/>
      <c r="B526" s="1"/>
      <c r="C526" s="37"/>
      <c r="D526" s="138"/>
      <c r="E526" s="139"/>
      <c r="F526" s="43" t="str">
        <f>VLOOKUP(C526,'[2]Acha Air Sales Price List'!$B$1:$D$65536,3,FALSE)</f>
        <v>first line keep open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>
      <c r="A527" s="13"/>
      <c r="B527" s="1"/>
      <c r="C527" s="37"/>
      <c r="D527" s="138"/>
      <c r="E527" s="139"/>
      <c r="F527" s="43" t="str">
        <f>VLOOKUP(C527,'[2]Acha Air Sales Price List'!$B$1:$D$65536,3,FALSE)</f>
        <v>first line keep open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>
      <c r="A528" s="13"/>
      <c r="B528" s="1"/>
      <c r="C528" s="36"/>
      <c r="D528" s="138"/>
      <c r="E528" s="139"/>
      <c r="F528" s="43" t="str">
        <f>VLOOKUP(C528,'[2]Acha Air Sales Price List'!$B$1:$D$65536,3,FALSE)</f>
        <v>first line keep open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>
      <c r="A529" s="13"/>
      <c r="B529" s="1"/>
      <c r="C529" s="36"/>
      <c r="D529" s="138"/>
      <c r="E529" s="139"/>
      <c r="F529" s="43" t="str">
        <f>VLOOKUP(C529,'[2]Acha Air Sales Price List'!$B$1:$D$65536,3,FALSE)</f>
        <v>first line keep open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>
      <c r="A530" s="13"/>
      <c r="B530" s="1"/>
      <c r="C530" s="36"/>
      <c r="D530" s="138"/>
      <c r="E530" s="139"/>
      <c r="F530" s="43" t="str">
        <f>VLOOKUP(C530,'[2]Acha Air Sales Price List'!$B$1:$D$65536,3,FALSE)</f>
        <v>first line keep open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>
      <c r="A531" s="13"/>
      <c r="B531" s="1"/>
      <c r="C531" s="36"/>
      <c r="D531" s="138"/>
      <c r="E531" s="139"/>
      <c r="F531" s="43" t="str">
        <f>VLOOKUP(C531,'[2]Acha Air Sales Price List'!$B$1:$D$65536,3,FALSE)</f>
        <v>first line keep open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>
      <c r="A532" s="13"/>
      <c r="B532" s="1"/>
      <c r="C532" s="36"/>
      <c r="D532" s="138"/>
      <c r="E532" s="139"/>
      <c r="F532" s="43" t="str">
        <f>VLOOKUP(C532,'[2]Acha Air Sales Price List'!$B$1:$D$65536,3,FALSE)</f>
        <v>first line keep open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.4" hidden="1" customHeight="1">
      <c r="A533" s="13"/>
      <c r="B533" s="1"/>
      <c r="C533" s="36"/>
      <c r="D533" s="138"/>
      <c r="E533" s="139"/>
      <c r="F533" s="43" t="str">
        <f>VLOOKUP(C533,'[2]Acha Air Sales Price List'!$B$1:$D$65536,3,FALSE)</f>
        <v>first line keep open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>
      <c r="A534" s="13"/>
      <c r="B534" s="1"/>
      <c r="C534" s="36"/>
      <c r="D534" s="138"/>
      <c r="E534" s="139"/>
      <c r="F534" s="43" t="str">
        <f>VLOOKUP(C534,'[2]Acha Air Sales Price List'!$B$1:$D$65536,3,FALSE)</f>
        <v>first line keep open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>
      <c r="A535" s="13"/>
      <c r="B535" s="1"/>
      <c r="C535" s="36"/>
      <c r="D535" s="138"/>
      <c r="E535" s="139"/>
      <c r="F535" s="43" t="str">
        <f>VLOOKUP(C535,'[2]Acha Air Sales Price List'!$B$1:$D$65536,3,FALSE)</f>
        <v>first line keep open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>
      <c r="A536" s="13"/>
      <c r="B536" s="1"/>
      <c r="C536" s="36"/>
      <c r="D536" s="138"/>
      <c r="E536" s="139"/>
      <c r="F536" s="43" t="str">
        <f>VLOOKUP(C536,'[2]Acha Air Sales Price List'!$B$1:$D$65536,3,FALSE)</f>
        <v>first line keep open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>
      <c r="A537" s="13"/>
      <c r="B537" s="1"/>
      <c r="C537" s="36"/>
      <c r="D537" s="138"/>
      <c r="E537" s="139"/>
      <c r="F537" s="43" t="str">
        <f>VLOOKUP(C537,'[2]Acha Air Sales Price List'!$B$1:$D$65536,3,FALSE)</f>
        <v>first line keep open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>
      <c r="A538" s="13"/>
      <c r="B538" s="1"/>
      <c r="C538" s="37"/>
      <c r="D538" s="138"/>
      <c r="E538" s="139"/>
      <c r="F538" s="43" t="str">
        <f>VLOOKUP(C538,'[2]Acha Air Sales Price List'!$B$1:$D$65536,3,FALSE)</f>
        <v>first line keep open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" hidden="1" customHeight="1">
      <c r="A539" s="13"/>
      <c r="B539" s="1"/>
      <c r="C539" s="36"/>
      <c r="D539" s="138"/>
      <c r="E539" s="139"/>
      <c r="F539" s="43" t="str">
        <f>VLOOKUP(C539,'[2]Acha Air Sales Price List'!$B$1:$D$65536,3,FALSE)</f>
        <v>first line keep open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>
      <c r="A540" s="13"/>
      <c r="B540" s="1"/>
      <c r="C540" s="36"/>
      <c r="D540" s="138"/>
      <c r="E540" s="139"/>
      <c r="F540" s="43" t="str">
        <f>VLOOKUP(C540,'[2]Acha Air Sales Price List'!$B$1:$D$65536,3,FALSE)</f>
        <v>first line keep open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>
      <c r="A541" s="13"/>
      <c r="B541" s="1"/>
      <c r="C541" s="36"/>
      <c r="D541" s="138"/>
      <c r="E541" s="139"/>
      <c r="F541" s="43" t="str">
        <f>VLOOKUP(C541,'[2]Acha Air Sales Price List'!$B$1:$D$65536,3,FALSE)</f>
        <v>first line keep open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>
      <c r="A542" s="13"/>
      <c r="B542" s="1"/>
      <c r="C542" s="36"/>
      <c r="D542" s="138"/>
      <c r="E542" s="139"/>
      <c r="F542" s="43" t="str">
        <f>VLOOKUP(C542,'[2]Acha Air Sales Price List'!$B$1:$D$65536,3,FALSE)</f>
        <v>first line keep open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>
      <c r="A543" s="13"/>
      <c r="B543" s="1"/>
      <c r="C543" s="36"/>
      <c r="D543" s="138"/>
      <c r="E543" s="139"/>
      <c r="F543" s="43" t="str">
        <f>VLOOKUP(C543,'[2]Acha Air Sales Price List'!$B$1:$D$65536,3,FALSE)</f>
        <v>first line keep open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>
      <c r="A544" s="13"/>
      <c r="B544" s="1"/>
      <c r="C544" s="36"/>
      <c r="D544" s="138"/>
      <c r="E544" s="139"/>
      <c r="F544" s="43" t="str">
        <f>VLOOKUP(C544,'[2]Acha Air Sales Price List'!$B$1:$D$65536,3,FALSE)</f>
        <v>first line keep open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>
      <c r="A545" s="13"/>
      <c r="B545" s="1"/>
      <c r="C545" s="36"/>
      <c r="D545" s="138"/>
      <c r="E545" s="139"/>
      <c r="F545" s="43" t="str">
        <f>VLOOKUP(C545,'[2]Acha Air Sales Price List'!$B$1:$D$65536,3,FALSE)</f>
        <v>first line keep open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>
      <c r="A546" s="13"/>
      <c r="B546" s="1"/>
      <c r="C546" s="36"/>
      <c r="D546" s="138"/>
      <c r="E546" s="139"/>
      <c r="F546" s="43" t="str">
        <f>VLOOKUP(C546,'[2]Acha Air Sales Price List'!$B$1:$D$65536,3,FALSE)</f>
        <v>first line keep open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>
      <c r="A547" s="13"/>
      <c r="B547" s="1"/>
      <c r="C547" s="36"/>
      <c r="D547" s="138"/>
      <c r="E547" s="139"/>
      <c r="F547" s="43" t="str">
        <f>VLOOKUP(C547,'[2]Acha Air Sales Price List'!$B$1:$D$65536,3,FALSE)</f>
        <v>first line keep open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>
      <c r="A548" s="13"/>
      <c r="B548" s="1"/>
      <c r="C548" s="36"/>
      <c r="D548" s="138"/>
      <c r="E548" s="139"/>
      <c r="F548" s="43" t="str">
        <f>VLOOKUP(C548,'[2]Acha Air Sales Price List'!$B$1:$D$65536,3,FALSE)</f>
        <v>first line keep open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>
      <c r="A549" s="13"/>
      <c r="B549" s="1"/>
      <c r="C549" s="36"/>
      <c r="D549" s="138"/>
      <c r="E549" s="139"/>
      <c r="F549" s="43" t="str">
        <f>VLOOKUP(C549,'[2]Acha Air Sales Price List'!$B$1:$D$65536,3,FALSE)</f>
        <v>first line keep open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>
      <c r="A550" s="13"/>
      <c r="B550" s="1"/>
      <c r="C550" s="36"/>
      <c r="D550" s="138"/>
      <c r="E550" s="139"/>
      <c r="F550" s="43" t="str">
        <f>VLOOKUP(C550,'[2]Acha Air Sales Price List'!$B$1:$D$65536,3,FALSE)</f>
        <v>first line keep open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>
      <c r="A551" s="13"/>
      <c r="B551" s="1"/>
      <c r="C551" s="36"/>
      <c r="D551" s="138"/>
      <c r="E551" s="139"/>
      <c r="F551" s="43" t="str">
        <f>VLOOKUP(C551,'[2]Acha Air Sales Price List'!$B$1:$D$65536,3,FALSE)</f>
        <v>first line keep open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>
      <c r="A552" s="13"/>
      <c r="B552" s="1"/>
      <c r="C552" s="36"/>
      <c r="D552" s="138"/>
      <c r="E552" s="139"/>
      <c r="F552" s="43" t="str">
        <f>VLOOKUP(C552,'[2]Acha Air Sales Price List'!$B$1:$D$65536,3,FALSE)</f>
        <v>first line keep open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>
      <c r="A553" s="13"/>
      <c r="B553" s="1"/>
      <c r="C553" s="36"/>
      <c r="D553" s="138"/>
      <c r="E553" s="139"/>
      <c r="F553" s="43" t="str">
        <f>VLOOKUP(C553,'[2]Acha Air Sales Price List'!$B$1:$D$65536,3,FALSE)</f>
        <v>first line keep open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>
      <c r="A554" s="13"/>
      <c r="B554" s="1"/>
      <c r="C554" s="36"/>
      <c r="D554" s="138"/>
      <c r="E554" s="139"/>
      <c r="F554" s="43" t="str">
        <f>VLOOKUP(C554,'[2]Acha Air Sales Price List'!$B$1:$D$65536,3,FALSE)</f>
        <v>first line keep open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>
      <c r="A555" s="13"/>
      <c r="B555" s="1"/>
      <c r="C555" s="36"/>
      <c r="D555" s="138"/>
      <c r="E555" s="139"/>
      <c r="F555" s="43" t="str">
        <f>VLOOKUP(C555,'[2]Acha Air Sales Price List'!$B$1:$D$65536,3,FALSE)</f>
        <v>first line keep open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>
      <c r="A556" s="13"/>
      <c r="B556" s="1"/>
      <c r="C556" s="36"/>
      <c r="D556" s="138"/>
      <c r="E556" s="139"/>
      <c r="F556" s="43" t="str">
        <f>VLOOKUP(C556,'[2]Acha Air Sales Price List'!$B$1:$D$65536,3,FALSE)</f>
        <v>first line keep open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>
      <c r="A557" s="13"/>
      <c r="B557" s="1"/>
      <c r="C557" s="36"/>
      <c r="D557" s="138"/>
      <c r="E557" s="139"/>
      <c r="F557" s="43" t="str">
        <f>VLOOKUP(C557,'[2]Acha Air Sales Price List'!$B$1:$D$65536,3,FALSE)</f>
        <v>first line keep open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>
      <c r="A558" s="13"/>
      <c r="B558" s="1"/>
      <c r="C558" s="36"/>
      <c r="D558" s="138"/>
      <c r="E558" s="139"/>
      <c r="F558" s="43" t="str">
        <f>VLOOKUP(C558,'[2]Acha Air Sales Price List'!$B$1:$D$65536,3,FALSE)</f>
        <v>first line keep open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>
      <c r="A559" s="13"/>
      <c r="B559" s="1"/>
      <c r="C559" s="36"/>
      <c r="D559" s="138"/>
      <c r="E559" s="139"/>
      <c r="F559" s="43" t="str">
        <f>VLOOKUP(C559,'[2]Acha Air Sales Price List'!$B$1:$D$65536,3,FALSE)</f>
        <v>first line keep open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>
      <c r="A560" s="13"/>
      <c r="B560" s="1"/>
      <c r="C560" s="36"/>
      <c r="D560" s="138"/>
      <c r="E560" s="139"/>
      <c r="F560" s="43" t="str">
        <f>VLOOKUP(C560,'[2]Acha Air Sales Price List'!$B$1:$D$65536,3,FALSE)</f>
        <v>first line keep open</v>
      </c>
      <c r="G560" s="21">
        <f>ROUND(IF(ISBLANK(C560),0,VLOOKUP(C560,'[2]Acha Air Sales Price List'!$B$1:$X$65536,12,FALSE)*$L$14),2)</f>
        <v>0</v>
      </c>
      <c r="H560" s="22">
        <f t="shared" si="13"/>
        <v>0</v>
      </c>
      <c r="I560" s="14"/>
    </row>
    <row r="561" spans="1:9" ht="12.4" hidden="1" customHeight="1">
      <c r="A561" s="13"/>
      <c r="B561" s="1"/>
      <c r="C561" s="36"/>
      <c r="D561" s="138"/>
      <c r="E561" s="139"/>
      <c r="F561" s="43" t="str">
        <f>VLOOKUP(C561,'[2]Acha Air Sales Price List'!$B$1:$D$65536,3,FALSE)</f>
        <v>first line keep open</v>
      </c>
      <c r="G561" s="21">
        <f>ROUND(IF(ISBLANK(C561),0,VLOOKUP(C561,'[2]Acha Air Sales Price List'!$B$1:$X$65536,12,FALSE)*$L$14),2)</f>
        <v>0</v>
      </c>
      <c r="H561" s="22">
        <f t="shared" si="13"/>
        <v>0</v>
      </c>
      <c r="I561" s="14"/>
    </row>
    <row r="562" spans="1:9" ht="12.4" hidden="1" customHeight="1">
      <c r="A562" s="13"/>
      <c r="B562" s="1"/>
      <c r="C562" s="36"/>
      <c r="D562" s="138"/>
      <c r="E562" s="139"/>
      <c r="F562" s="43" t="str">
        <f>VLOOKUP(C562,'[2]Acha Air Sales Price List'!$B$1:$D$65536,3,FALSE)</f>
        <v>first line keep open</v>
      </c>
      <c r="G562" s="21">
        <f>ROUND(IF(ISBLANK(C562),0,VLOOKUP(C562,'[2]Acha Air Sales Price List'!$B$1:$X$65536,12,FALSE)*$L$14),2)</f>
        <v>0</v>
      </c>
      <c r="H562" s="22">
        <f t="shared" si="13"/>
        <v>0</v>
      </c>
      <c r="I562" s="14"/>
    </row>
    <row r="563" spans="1:9" ht="12.4" hidden="1" customHeight="1">
      <c r="A563" s="13"/>
      <c r="B563" s="1"/>
      <c r="C563" s="36"/>
      <c r="D563" s="138"/>
      <c r="E563" s="139"/>
      <c r="F563" s="43" t="str">
        <f>VLOOKUP(C563,'[2]Acha Air Sales Price List'!$B$1:$D$65536,3,FALSE)</f>
        <v>first line keep open</v>
      </c>
      <c r="G563" s="21">
        <f>ROUND(IF(ISBLANK(C563),0,VLOOKUP(C563,'[2]Acha Air Sales Price List'!$B$1:$X$65536,12,FALSE)*$L$14),2)</f>
        <v>0</v>
      </c>
      <c r="H563" s="22">
        <f t="shared" si="13"/>
        <v>0</v>
      </c>
      <c r="I563" s="14"/>
    </row>
    <row r="564" spans="1:9" ht="12.4" hidden="1" customHeight="1">
      <c r="A564" s="13"/>
      <c r="B564" s="1"/>
      <c r="C564" s="36"/>
      <c r="D564" s="138"/>
      <c r="E564" s="139"/>
      <c r="F564" s="43" t="str">
        <f>VLOOKUP(C564,'[2]Acha Air Sales Price List'!$B$1:$D$65536,3,FALSE)</f>
        <v>first line keep open</v>
      </c>
      <c r="G564" s="21">
        <f>ROUND(IF(ISBLANK(C564),0,VLOOKUP(C564,'[2]Acha Air Sales Price List'!$B$1:$X$65536,12,FALSE)*$L$14),2)</f>
        <v>0</v>
      </c>
      <c r="H564" s="22">
        <f t="shared" si="13"/>
        <v>0</v>
      </c>
      <c r="I564" s="14"/>
    </row>
    <row r="565" spans="1:9" ht="12.4" hidden="1" customHeight="1">
      <c r="A565" s="13"/>
      <c r="B565" s="1"/>
      <c r="C565" s="36"/>
      <c r="D565" s="138"/>
      <c r="E565" s="139"/>
      <c r="F565" s="43" t="str">
        <f>VLOOKUP(C565,'[2]Acha Air Sales Price List'!$B$1:$D$65536,3,FALSE)</f>
        <v>first line keep open</v>
      </c>
      <c r="G565" s="21">
        <f>ROUND(IF(ISBLANK(C565),0,VLOOKUP(C565,'[2]Acha Air Sales Price List'!$B$1:$X$65536,12,FALSE)*$L$14),2)</f>
        <v>0</v>
      </c>
      <c r="H565" s="22">
        <f t="shared" si="13"/>
        <v>0</v>
      </c>
      <c r="I565" s="14"/>
    </row>
    <row r="566" spans="1:9" ht="12.4" hidden="1" customHeight="1">
      <c r="A566" s="13"/>
      <c r="B566" s="1"/>
      <c r="C566" s="37"/>
      <c r="D566" s="138"/>
      <c r="E566" s="139"/>
      <c r="F566" s="43" t="str">
        <f>VLOOKUP(C566,'[2]Acha Air Sales Price List'!$B$1:$D$65536,3,FALSE)</f>
        <v>first line keep open</v>
      </c>
      <c r="G566" s="21">
        <f>ROUND(IF(ISBLANK(C566),0,VLOOKUP(C566,'[2]Acha Air Sales Price List'!$B$1:$X$65536,12,FALSE)*$L$14),2)</f>
        <v>0</v>
      </c>
      <c r="H566" s="22">
        <f>ROUND(IF(ISNUMBER(B566), G566*B566, 0),5)</f>
        <v>0</v>
      </c>
      <c r="I566" s="14"/>
    </row>
    <row r="567" spans="1:9" ht="12" hidden="1" customHeight="1">
      <c r="A567" s="13"/>
      <c r="B567" s="1"/>
      <c r="C567" s="36"/>
      <c r="D567" s="138"/>
      <c r="E567" s="139"/>
      <c r="F567" s="43" t="str">
        <f>VLOOKUP(C567,'[2]Acha Air Sales Price List'!$B$1:$D$65536,3,FALSE)</f>
        <v>first line keep open</v>
      </c>
      <c r="G567" s="21">
        <f>ROUND(IF(ISBLANK(C567),0,VLOOKUP(C567,'[2]Acha Air Sales Price List'!$B$1:$X$65536,12,FALSE)*$L$14),2)</f>
        <v>0</v>
      </c>
      <c r="H567" s="22">
        <f t="shared" ref="H567:H617" si="14">ROUND(IF(ISNUMBER(B567), G567*B567, 0),5)</f>
        <v>0</v>
      </c>
      <c r="I567" s="14"/>
    </row>
    <row r="568" spans="1:9" ht="12.4" hidden="1" customHeight="1">
      <c r="A568" s="13"/>
      <c r="B568" s="1"/>
      <c r="C568" s="36"/>
      <c r="D568" s="138"/>
      <c r="E568" s="139"/>
      <c r="F568" s="43" t="str">
        <f>VLOOKUP(C568,'[2]Acha Air Sales Price List'!$B$1:$D$65536,3,FALSE)</f>
        <v>first line keep open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>
      <c r="A569" s="13"/>
      <c r="B569" s="1"/>
      <c r="C569" s="36"/>
      <c r="D569" s="138"/>
      <c r="E569" s="139"/>
      <c r="F569" s="43" t="str">
        <f>VLOOKUP(C569,'[2]Acha Air Sales Price List'!$B$1:$D$65536,3,FALSE)</f>
        <v>first line keep open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>
      <c r="A570" s="13"/>
      <c r="B570" s="1"/>
      <c r="C570" s="36"/>
      <c r="D570" s="138"/>
      <c r="E570" s="139"/>
      <c r="F570" s="43" t="str">
        <f>VLOOKUP(C570,'[2]Acha Air Sales Price List'!$B$1:$D$65536,3,FALSE)</f>
        <v>first line keep open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>
      <c r="A571" s="13"/>
      <c r="B571" s="1"/>
      <c r="C571" s="36"/>
      <c r="D571" s="138"/>
      <c r="E571" s="139"/>
      <c r="F571" s="43" t="str">
        <f>VLOOKUP(C571,'[2]Acha Air Sales Price List'!$B$1:$D$65536,3,FALSE)</f>
        <v>first line keep open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>
      <c r="A572" s="13"/>
      <c r="B572" s="1"/>
      <c r="C572" s="36"/>
      <c r="D572" s="138"/>
      <c r="E572" s="139"/>
      <c r="F572" s="43" t="str">
        <f>VLOOKUP(C572,'[2]Acha Air Sales Price List'!$B$1:$D$65536,3,FALSE)</f>
        <v>first line keep open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>
      <c r="A573" s="13"/>
      <c r="B573" s="1"/>
      <c r="C573" s="36"/>
      <c r="D573" s="138"/>
      <c r="E573" s="139"/>
      <c r="F573" s="43" t="str">
        <f>VLOOKUP(C573,'[2]Acha Air Sales Price List'!$B$1:$D$65536,3,FALSE)</f>
        <v>first line keep open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>
      <c r="A574" s="13"/>
      <c r="B574" s="1"/>
      <c r="C574" s="36"/>
      <c r="D574" s="138"/>
      <c r="E574" s="139"/>
      <c r="F574" s="43" t="str">
        <f>VLOOKUP(C574,'[2]Acha Air Sales Price List'!$B$1:$D$65536,3,FALSE)</f>
        <v>first line keep open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>
      <c r="A575" s="13"/>
      <c r="B575" s="1"/>
      <c r="C575" s="36"/>
      <c r="D575" s="138"/>
      <c r="E575" s="139"/>
      <c r="F575" s="43" t="str">
        <f>VLOOKUP(C575,'[2]Acha Air Sales Price List'!$B$1:$D$65536,3,FALSE)</f>
        <v>first line keep open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>
      <c r="A576" s="13"/>
      <c r="B576" s="1"/>
      <c r="C576" s="36"/>
      <c r="D576" s="138"/>
      <c r="E576" s="139"/>
      <c r="F576" s="43" t="str">
        <f>VLOOKUP(C576,'[2]Acha Air Sales Price List'!$B$1:$D$65536,3,FALSE)</f>
        <v>first line keep open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>
      <c r="A577" s="13"/>
      <c r="B577" s="1"/>
      <c r="C577" s="36"/>
      <c r="D577" s="138"/>
      <c r="E577" s="139"/>
      <c r="F577" s="43" t="str">
        <f>VLOOKUP(C577,'[2]Acha Air Sales Price List'!$B$1:$D$65536,3,FALSE)</f>
        <v>first line keep open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>
      <c r="A578" s="13"/>
      <c r="B578" s="1"/>
      <c r="C578" s="36"/>
      <c r="D578" s="138"/>
      <c r="E578" s="139"/>
      <c r="F578" s="43" t="str">
        <f>VLOOKUP(C578,'[2]Acha Air Sales Price List'!$B$1:$D$65536,3,FALSE)</f>
        <v>first line keep open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>
      <c r="A579" s="13"/>
      <c r="B579" s="1"/>
      <c r="C579" s="36"/>
      <c r="D579" s="138"/>
      <c r="E579" s="139"/>
      <c r="F579" s="43" t="str">
        <f>VLOOKUP(C579,'[2]Acha Air Sales Price List'!$B$1:$D$65536,3,FALSE)</f>
        <v>first line keep open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>
      <c r="A580" s="13"/>
      <c r="B580" s="1"/>
      <c r="C580" s="36"/>
      <c r="D580" s="138"/>
      <c r="E580" s="139"/>
      <c r="F580" s="43" t="str">
        <f>VLOOKUP(C580,'[2]Acha Air Sales Price List'!$B$1:$D$65536,3,FALSE)</f>
        <v>first line keep open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>
      <c r="A581" s="13"/>
      <c r="B581" s="1"/>
      <c r="C581" s="36"/>
      <c r="D581" s="138"/>
      <c r="E581" s="139"/>
      <c r="F581" s="43" t="str">
        <f>VLOOKUP(C581,'[2]Acha Air Sales Price List'!$B$1:$D$65536,3,FALSE)</f>
        <v>first line keep open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>
      <c r="A582" s="13"/>
      <c r="B582" s="1"/>
      <c r="C582" s="36"/>
      <c r="D582" s="138"/>
      <c r="E582" s="139"/>
      <c r="F582" s="43" t="str">
        <f>VLOOKUP(C582,'[2]Acha Air Sales Price List'!$B$1:$D$65536,3,FALSE)</f>
        <v>first line keep open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>
      <c r="A583" s="13"/>
      <c r="B583" s="1"/>
      <c r="C583" s="36"/>
      <c r="D583" s="138"/>
      <c r="E583" s="139"/>
      <c r="F583" s="43" t="str">
        <f>VLOOKUP(C583,'[2]Acha Air Sales Price List'!$B$1:$D$65536,3,FALSE)</f>
        <v>first line keep open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>
      <c r="A584" s="13"/>
      <c r="B584" s="1"/>
      <c r="C584" s="36"/>
      <c r="D584" s="138"/>
      <c r="E584" s="139"/>
      <c r="F584" s="43" t="str">
        <f>VLOOKUP(C584,'[2]Acha Air Sales Price List'!$B$1:$D$65536,3,FALSE)</f>
        <v>first line keep open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.4" hidden="1" customHeight="1">
      <c r="A585" s="13"/>
      <c r="B585" s="1"/>
      <c r="C585" s="36"/>
      <c r="D585" s="138"/>
      <c r="E585" s="139"/>
      <c r="F585" s="43" t="str">
        <f>VLOOKUP(C585,'[2]Acha Air Sales Price List'!$B$1:$D$65536,3,FALSE)</f>
        <v>first line keep open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>
      <c r="A586" s="13"/>
      <c r="B586" s="1"/>
      <c r="C586" s="36"/>
      <c r="D586" s="138"/>
      <c r="E586" s="139"/>
      <c r="F586" s="43" t="str">
        <f>VLOOKUP(C586,'[2]Acha Air Sales Price List'!$B$1:$D$65536,3,FALSE)</f>
        <v>first line keep open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>
      <c r="A587" s="13"/>
      <c r="B587" s="1"/>
      <c r="C587" s="36"/>
      <c r="D587" s="138"/>
      <c r="E587" s="139"/>
      <c r="F587" s="43" t="str">
        <f>VLOOKUP(C587,'[2]Acha Air Sales Price List'!$B$1:$D$65536,3,FALSE)</f>
        <v>first line keep open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>
      <c r="A588" s="13"/>
      <c r="B588" s="1"/>
      <c r="C588" s="36"/>
      <c r="D588" s="138"/>
      <c r="E588" s="139"/>
      <c r="F588" s="43" t="str">
        <f>VLOOKUP(C588,'[2]Acha Air Sales Price List'!$B$1:$D$65536,3,FALSE)</f>
        <v>first line keep open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>
      <c r="A589" s="13"/>
      <c r="B589" s="1"/>
      <c r="C589" s="36"/>
      <c r="D589" s="138"/>
      <c r="E589" s="139"/>
      <c r="F589" s="43" t="str">
        <f>VLOOKUP(C589,'[2]Acha Air Sales Price List'!$B$1:$D$65536,3,FALSE)</f>
        <v>first line keep open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>
      <c r="A590" s="13"/>
      <c r="B590" s="1"/>
      <c r="C590" s="37"/>
      <c r="D590" s="138"/>
      <c r="E590" s="139"/>
      <c r="F590" s="43" t="str">
        <f>VLOOKUP(C590,'[2]Acha Air Sales Price List'!$B$1:$D$65536,3,FALSE)</f>
        <v>first line keep open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" hidden="1" customHeight="1">
      <c r="A591" s="13"/>
      <c r="B591" s="1"/>
      <c r="C591" s="36"/>
      <c r="D591" s="138"/>
      <c r="E591" s="139"/>
      <c r="F591" s="43" t="str">
        <f>VLOOKUP(C591,'[2]Acha Air Sales Price List'!$B$1:$D$65536,3,FALSE)</f>
        <v>first line keep open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>
      <c r="A592" s="13"/>
      <c r="B592" s="1"/>
      <c r="C592" s="36"/>
      <c r="D592" s="138"/>
      <c r="E592" s="139"/>
      <c r="F592" s="43" t="str">
        <f>VLOOKUP(C592,'[2]Acha Air Sales Price List'!$B$1:$D$65536,3,FALSE)</f>
        <v>first line keep open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>
      <c r="A593" s="13"/>
      <c r="B593" s="1"/>
      <c r="C593" s="36"/>
      <c r="D593" s="138"/>
      <c r="E593" s="139"/>
      <c r="F593" s="43" t="str">
        <f>VLOOKUP(C593,'[2]Acha Air Sales Price List'!$B$1:$D$65536,3,FALSE)</f>
        <v>first line keep open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>
      <c r="A594" s="13"/>
      <c r="B594" s="1"/>
      <c r="C594" s="36"/>
      <c r="D594" s="138"/>
      <c r="E594" s="139"/>
      <c r="F594" s="43" t="str">
        <f>VLOOKUP(C594,'[2]Acha Air Sales Price List'!$B$1:$D$65536,3,FALSE)</f>
        <v>first line keep open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>
      <c r="A595" s="13"/>
      <c r="B595" s="1"/>
      <c r="C595" s="36"/>
      <c r="D595" s="138"/>
      <c r="E595" s="139"/>
      <c r="F595" s="43" t="str">
        <f>VLOOKUP(C595,'[2]Acha Air Sales Price List'!$B$1:$D$65536,3,FALSE)</f>
        <v>first line keep open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>
      <c r="A596" s="13"/>
      <c r="B596" s="1"/>
      <c r="C596" s="36"/>
      <c r="D596" s="138"/>
      <c r="E596" s="139"/>
      <c r="F596" s="43" t="str">
        <f>VLOOKUP(C596,'[2]Acha Air Sales Price List'!$B$1:$D$65536,3,FALSE)</f>
        <v>first line keep open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>
      <c r="A597" s="13"/>
      <c r="B597" s="1"/>
      <c r="C597" s="36"/>
      <c r="D597" s="138"/>
      <c r="E597" s="139"/>
      <c r="F597" s="43" t="str">
        <f>VLOOKUP(C597,'[2]Acha Air Sales Price List'!$B$1:$D$65536,3,FALSE)</f>
        <v>first line keep open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>
      <c r="A598" s="13"/>
      <c r="B598" s="1"/>
      <c r="C598" s="36"/>
      <c r="D598" s="138"/>
      <c r="E598" s="139"/>
      <c r="F598" s="43" t="str">
        <f>VLOOKUP(C598,'[2]Acha Air Sales Price List'!$B$1:$D$65536,3,FALSE)</f>
        <v>first line keep open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>
      <c r="A599" s="13"/>
      <c r="B599" s="1"/>
      <c r="C599" s="36"/>
      <c r="D599" s="138"/>
      <c r="E599" s="139"/>
      <c r="F599" s="43" t="str">
        <f>VLOOKUP(C599,'[2]Acha Air Sales Price List'!$B$1:$D$65536,3,FALSE)</f>
        <v>first line keep open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>
      <c r="A600" s="13"/>
      <c r="B600" s="1"/>
      <c r="C600" s="36"/>
      <c r="D600" s="138"/>
      <c r="E600" s="139"/>
      <c r="F600" s="43" t="str">
        <f>VLOOKUP(C600,'[2]Acha Air Sales Price List'!$B$1:$D$65536,3,FALSE)</f>
        <v>first line keep open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>
      <c r="A601" s="13"/>
      <c r="B601" s="1"/>
      <c r="C601" s="36"/>
      <c r="D601" s="138"/>
      <c r="E601" s="139"/>
      <c r="F601" s="43" t="str">
        <f>VLOOKUP(C601,'[2]Acha Air Sales Price List'!$B$1:$D$65536,3,FALSE)</f>
        <v>first line keep open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>
      <c r="A602" s="13"/>
      <c r="B602" s="1"/>
      <c r="C602" s="36"/>
      <c r="D602" s="138"/>
      <c r="E602" s="139"/>
      <c r="F602" s="43" t="str">
        <f>VLOOKUP(C602,'[2]Acha Air Sales Price List'!$B$1:$D$65536,3,FALSE)</f>
        <v>first line keep open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>
      <c r="A603" s="13"/>
      <c r="B603" s="1"/>
      <c r="C603" s="36"/>
      <c r="D603" s="138"/>
      <c r="E603" s="139"/>
      <c r="F603" s="43" t="str">
        <f>VLOOKUP(C603,'[2]Acha Air Sales Price List'!$B$1:$D$65536,3,FALSE)</f>
        <v>first line keep open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>
      <c r="A604" s="13"/>
      <c r="B604" s="1"/>
      <c r="C604" s="36"/>
      <c r="D604" s="138"/>
      <c r="E604" s="139"/>
      <c r="F604" s="43" t="str">
        <f>VLOOKUP(C604,'[2]Acha Air Sales Price List'!$B$1:$D$65536,3,FALSE)</f>
        <v>first line keep open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>
      <c r="A605" s="13"/>
      <c r="B605" s="1"/>
      <c r="C605" s="36"/>
      <c r="D605" s="138"/>
      <c r="E605" s="139"/>
      <c r="F605" s="43" t="str">
        <f>VLOOKUP(C605,'[2]Acha Air Sales Price List'!$B$1:$D$65536,3,FALSE)</f>
        <v>first line keep open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>
      <c r="A606" s="13"/>
      <c r="B606" s="1"/>
      <c r="C606" s="36"/>
      <c r="D606" s="138"/>
      <c r="E606" s="139"/>
      <c r="F606" s="43" t="str">
        <f>VLOOKUP(C606,'[2]Acha Air Sales Price List'!$B$1:$D$65536,3,FALSE)</f>
        <v>first line keep open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>
      <c r="A607" s="13"/>
      <c r="B607" s="1"/>
      <c r="C607" s="36"/>
      <c r="D607" s="138"/>
      <c r="E607" s="139"/>
      <c r="F607" s="43" t="str">
        <f>VLOOKUP(C607,'[2]Acha Air Sales Price List'!$B$1:$D$65536,3,FALSE)</f>
        <v>first line keep open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>
      <c r="A608" s="13"/>
      <c r="B608" s="1"/>
      <c r="C608" s="36"/>
      <c r="D608" s="138"/>
      <c r="E608" s="139"/>
      <c r="F608" s="43" t="str">
        <f>VLOOKUP(C608,'[2]Acha Air Sales Price List'!$B$1:$D$65536,3,FALSE)</f>
        <v>first line keep open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>
      <c r="A609" s="13"/>
      <c r="B609" s="1"/>
      <c r="C609" s="36"/>
      <c r="D609" s="138"/>
      <c r="E609" s="139"/>
      <c r="F609" s="43" t="str">
        <f>VLOOKUP(C609,'[2]Acha Air Sales Price List'!$B$1:$D$65536,3,FALSE)</f>
        <v>first line keep open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>
      <c r="A610" s="13"/>
      <c r="B610" s="1"/>
      <c r="C610" s="36"/>
      <c r="D610" s="138"/>
      <c r="E610" s="139"/>
      <c r="F610" s="43" t="str">
        <f>VLOOKUP(C610,'[2]Acha Air Sales Price List'!$B$1:$D$65536,3,FALSE)</f>
        <v>first line keep open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>
      <c r="A611" s="13"/>
      <c r="B611" s="1"/>
      <c r="C611" s="36"/>
      <c r="D611" s="138"/>
      <c r="E611" s="139"/>
      <c r="F611" s="43" t="str">
        <f>VLOOKUP(C611,'[2]Acha Air Sales Price List'!$B$1:$D$65536,3,FALSE)</f>
        <v>first line keep open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>
      <c r="A612" s="13"/>
      <c r="B612" s="1"/>
      <c r="C612" s="36"/>
      <c r="D612" s="138"/>
      <c r="E612" s="139"/>
      <c r="F612" s="43" t="str">
        <f>VLOOKUP(C612,'[2]Acha Air Sales Price List'!$B$1:$D$65536,3,FALSE)</f>
        <v>first line keep open</v>
      </c>
      <c r="G612" s="21">
        <f>ROUND(IF(ISBLANK(C612),0,VLOOKUP(C612,'[2]Acha Air Sales Price List'!$B$1:$X$65536,12,FALSE)*$L$14),2)</f>
        <v>0</v>
      </c>
      <c r="H612" s="22">
        <f t="shared" si="14"/>
        <v>0</v>
      </c>
      <c r="I612" s="14"/>
    </row>
    <row r="613" spans="1:9" ht="12.4" hidden="1" customHeight="1">
      <c r="A613" s="13"/>
      <c r="B613" s="1"/>
      <c r="C613" s="36"/>
      <c r="D613" s="138"/>
      <c r="E613" s="139"/>
      <c r="F613" s="43" t="str">
        <f>VLOOKUP(C613,'[2]Acha Air Sales Price List'!$B$1:$D$65536,3,FALSE)</f>
        <v>first line keep open</v>
      </c>
      <c r="G613" s="21">
        <f>ROUND(IF(ISBLANK(C613),0,VLOOKUP(C613,'[2]Acha Air Sales Price List'!$B$1:$X$65536,12,FALSE)*$L$14),2)</f>
        <v>0</v>
      </c>
      <c r="H613" s="22">
        <f t="shared" si="14"/>
        <v>0</v>
      </c>
      <c r="I613" s="14"/>
    </row>
    <row r="614" spans="1:9" ht="12.4" hidden="1" customHeight="1">
      <c r="A614" s="13"/>
      <c r="B614" s="1"/>
      <c r="C614" s="36"/>
      <c r="D614" s="138"/>
      <c r="E614" s="139"/>
      <c r="F614" s="43" t="str">
        <f>VLOOKUP(C614,'[2]Acha Air Sales Price List'!$B$1:$D$65536,3,FALSE)</f>
        <v>first line keep open</v>
      </c>
      <c r="G614" s="21">
        <f>ROUND(IF(ISBLANK(C614),0,VLOOKUP(C614,'[2]Acha Air Sales Price List'!$B$1:$X$65536,12,FALSE)*$L$14),2)</f>
        <v>0</v>
      </c>
      <c r="H614" s="22">
        <f t="shared" si="14"/>
        <v>0</v>
      </c>
      <c r="I614" s="14"/>
    </row>
    <row r="615" spans="1:9" ht="12.4" hidden="1" customHeight="1">
      <c r="A615" s="13"/>
      <c r="B615" s="1"/>
      <c r="C615" s="36"/>
      <c r="D615" s="138"/>
      <c r="E615" s="139"/>
      <c r="F615" s="43" t="str">
        <f>VLOOKUP(C615,'[2]Acha Air Sales Price List'!$B$1:$D$65536,3,FALSE)</f>
        <v>first line keep open</v>
      </c>
      <c r="G615" s="21">
        <f>ROUND(IF(ISBLANK(C615),0,VLOOKUP(C615,'[2]Acha Air Sales Price List'!$B$1:$X$65536,12,FALSE)*$L$14),2)</f>
        <v>0</v>
      </c>
      <c r="H615" s="22">
        <f t="shared" si="14"/>
        <v>0</v>
      </c>
      <c r="I615" s="14"/>
    </row>
    <row r="616" spans="1:9" ht="12.4" hidden="1" customHeight="1">
      <c r="A616" s="13"/>
      <c r="B616" s="1"/>
      <c r="C616" s="36"/>
      <c r="D616" s="138"/>
      <c r="E616" s="139"/>
      <c r="F616" s="43" t="str">
        <f>VLOOKUP(C616,'[2]Acha Air Sales Price List'!$B$1:$D$65536,3,FALSE)</f>
        <v>first line keep open</v>
      </c>
      <c r="G616" s="21">
        <f>ROUND(IF(ISBLANK(C616),0,VLOOKUP(C616,'[2]Acha Air Sales Price List'!$B$1:$X$65536,12,FALSE)*$L$14),2)</f>
        <v>0</v>
      </c>
      <c r="H616" s="22">
        <f t="shared" si="14"/>
        <v>0</v>
      </c>
      <c r="I616" s="14"/>
    </row>
    <row r="617" spans="1:9" ht="12.4" hidden="1" customHeight="1">
      <c r="A617" s="13"/>
      <c r="B617" s="1"/>
      <c r="C617" s="36"/>
      <c r="D617" s="138"/>
      <c r="E617" s="139"/>
      <c r="F617" s="43" t="str">
        <f>VLOOKUP(C617,'[2]Acha Air Sales Price List'!$B$1:$D$65536,3,FALSE)</f>
        <v>first line keep open</v>
      </c>
      <c r="G617" s="21">
        <f>ROUND(IF(ISBLANK(C617),0,VLOOKUP(C617,'[2]Acha Air Sales Price List'!$B$1:$X$65536,12,FALSE)*$L$14),2)</f>
        <v>0</v>
      </c>
      <c r="H617" s="22">
        <f t="shared" si="14"/>
        <v>0</v>
      </c>
      <c r="I617" s="14"/>
    </row>
    <row r="618" spans="1:9" ht="12.4" hidden="1" customHeight="1">
      <c r="A618" s="13"/>
      <c r="B618" s="1"/>
      <c r="C618" s="37"/>
      <c r="D618" s="138"/>
      <c r="E618" s="139"/>
      <c r="F618" s="43" t="str">
        <f>VLOOKUP(C618,'[2]Acha Air Sales Price List'!$B$1:$D$65536,3,FALSE)</f>
        <v>first line keep open</v>
      </c>
      <c r="G618" s="21">
        <f>ROUND(IF(ISBLANK(C618),0,VLOOKUP(C618,'[2]Acha Air Sales Price List'!$B$1:$X$65536,12,FALSE)*$L$14),2)</f>
        <v>0</v>
      </c>
      <c r="H618" s="22">
        <f>ROUND(IF(ISNUMBER(B618), G618*B618, 0),5)</f>
        <v>0</v>
      </c>
      <c r="I618" s="14"/>
    </row>
    <row r="619" spans="1:9" ht="12" hidden="1" customHeight="1">
      <c r="A619" s="13"/>
      <c r="B619" s="1"/>
      <c r="C619" s="36"/>
      <c r="D619" s="138"/>
      <c r="E619" s="139"/>
      <c r="F619" s="43" t="str">
        <f>VLOOKUP(C619,'[2]Acha Air Sales Price List'!$B$1:$D$65536,3,FALSE)</f>
        <v>first line keep open</v>
      </c>
      <c r="G619" s="21">
        <f>ROUND(IF(ISBLANK(C619),0,VLOOKUP(C619,'[2]Acha Air Sales Price List'!$B$1:$X$65536,12,FALSE)*$L$14),2)</f>
        <v>0</v>
      </c>
      <c r="H619" s="22">
        <f t="shared" ref="H619:H635" si="15">ROUND(IF(ISNUMBER(B619), G619*B619, 0),5)</f>
        <v>0</v>
      </c>
      <c r="I619" s="14"/>
    </row>
    <row r="620" spans="1:9" ht="12.4" hidden="1" customHeight="1">
      <c r="A620" s="13"/>
      <c r="B620" s="1"/>
      <c r="C620" s="36"/>
      <c r="D620" s="138"/>
      <c r="E620" s="139"/>
      <c r="F620" s="43" t="str">
        <f>VLOOKUP(C620,'[2]Acha Air Sales Price List'!$B$1:$D$65536,3,FALSE)</f>
        <v>first line keep open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>
      <c r="A621" s="13"/>
      <c r="B621" s="1"/>
      <c r="C621" s="36"/>
      <c r="D621" s="138"/>
      <c r="E621" s="139"/>
      <c r="F621" s="43" t="str">
        <f>VLOOKUP(C621,'[2]Acha Air Sales Price List'!$B$1:$D$65536,3,FALSE)</f>
        <v>first line keep open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>
      <c r="A622" s="13"/>
      <c r="B622" s="1"/>
      <c r="C622" s="36"/>
      <c r="D622" s="138"/>
      <c r="E622" s="139"/>
      <c r="F622" s="43" t="str">
        <f>VLOOKUP(C622,'[2]Acha Air Sales Price List'!$B$1:$D$65536,3,FALSE)</f>
        <v>first line keep open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>
      <c r="A623" s="13"/>
      <c r="B623" s="1"/>
      <c r="C623" s="36"/>
      <c r="D623" s="138"/>
      <c r="E623" s="139"/>
      <c r="F623" s="43" t="str">
        <f>VLOOKUP(C623,'[2]Acha Air Sales Price List'!$B$1:$D$65536,3,FALSE)</f>
        <v>first line keep open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>
      <c r="A624" s="13"/>
      <c r="B624" s="1"/>
      <c r="C624" s="36"/>
      <c r="D624" s="138"/>
      <c r="E624" s="139"/>
      <c r="F624" s="43" t="str">
        <f>VLOOKUP(C624,'[2]Acha Air Sales Price List'!$B$1:$D$65536,3,FALSE)</f>
        <v>first line keep open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>
      <c r="A625" s="13"/>
      <c r="B625" s="1"/>
      <c r="C625" s="36"/>
      <c r="D625" s="138"/>
      <c r="E625" s="139"/>
      <c r="F625" s="43" t="str">
        <f>VLOOKUP(C625,'[2]Acha Air Sales Price List'!$B$1:$D$65536,3,FALSE)</f>
        <v>first line keep open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>
      <c r="A626" s="13"/>
      <c r="B626" s="1"/>
      <c r="C626" s="36"/>
      <c r="D626" s="138"/>
      <c r="E626" s="139"/>
      <c r="F626" s="43" t="str">
        <f>VLOOKUP(C626,'[2]Acha Air Sales Price List'!$B$1:$D$65536,3,FALSE)</f>
        <v>first line keep open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>
      <c r="A627" s="13"/>
      <c r="B627" s="1"/>
      <c r="C627" s="36"/>
      <c r="D627" s="138"/>
      <c r="E627" s="139"/>
      <c r="F627" s="43" t="str">
        <f>VLOOKUP(C627,'[2]Acha Air Sales Price List'!$B$1:$D$65536,3,FALSE)</f>
        <v>first line keep open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>
      <c r="A628" s="13"/>
      <c r="B628" s="1"/>
      <c r="C628" s="36"/>
      <c r="D628" s="138"/>
      <c r="E628" s="139"/>
      <c r="F628" s="43" t="str">
        <f>VLOOKUP(C628,'[2]Acha Air Sales Price List'!$B$1:$D$65536,3,FALSE)</f>
        <v>first line keep open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>
      <c r="A629" s="13"/>
      <c r="B629" s="1"/>
      <c r="C629" s="36"/>
      <c r="D629" s="138"/>
      <c r="E629" s="139"/>
      <c r="F629" s="43" t="str">
        <f>VLOOKUP(C629,'[2]Acha Air Sales Price List'!$B$1:$D$65536,3,FALSE)</f>
        <v>first line keep open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>
      <c r="A630" s="13"/>
      <c r="B630" s="1"/>
      <c r="C630" s="36"/>
      <c r="D630" s="138"/>
      <c r="E630" s="139"/>
      <c r="F630" s="43" t="str">
        <f>VLOOKUP(C630,'[2]Acha Air Sales Price List'!$B$1:$D$65536,3,FALSE)</f>
        <v>first line keep open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>
      <c r="A631" s="13"/>
      <c r="B631" s="1"/>
      <c r="C631" s="36"/>
      <c r="D631" s="138"/>
      <c r="E631" s="139"/>
      <c r="F631" s="43" t="str">
        <f>VLOOKUP(C631,'[2]Acha Air Sales Price List'!$B$1:$D$65536,3,FALSE)</f>
        <v>first line keep open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>
      <c r="A632" s="13"/>
      <c r="B632" s="1"/>
      <c r="C632" s="36"/>
      <c r="D632" s="138"/>
      <c r="E632" s="139"/>
      <c r="F632" s="43" t="str">
        <f>VLOOKUP(C632,'[2]Acha Air Sales Price List'!$B$1:$D$65536,3,FALSE)</f>
        <v>first line keep open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>
      <c r="A633" s="13"/>
      <c r="B633" s="1"/>
      <c r="C633" s="36"/>
      <c r="D633" s="138"/>
      <c r="E633" s="139"/>
      <c r="F633" s="43" t="str">
        <f>VLOOKUP(C633,'[2]Acha Air Sales Price List'!$B$1:$D$65536,3,FALSE)</f>
        <v>first line keep open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>
      <c r="A634" s="13"/>
      <c r="B634" s="1"/>
      <c r="C634" s="37"/>
      <c r="D634" s="138"/>
      <c r="E634" s="139"/>
      <c r="F634" s="43" t="str">
        <f>VLOOKUP(C634,'[2]Acha Air Sales Price List'!$B$1:$D$65536,3,FALSE)</f>
        <v>first line keep open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>
      <c r="A635" s="13"/>
      <c r="B635" s="1"/>
      <c r="C635" s="37"/>
      <c r="D635" s="138"/>
      <c r="E635" s="139"/>
      <c r="F635" s="43" t="str">
        <f>VLOOKUP(C635,'[2]Acha Air Sales Price List'!$B$1:$D$65536,3,FALSE)</f>
        <v>first line keep open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>
      <c r="A636" s="13"/>
      <c r="B636" s="1"/>
      <c r="C636" s="36"/>
      <c r="D636" s="138"/>
      <c r="E636" s="139"/>
      <c r="F636" s="43" t="str">
        <f>VLOOKUP(C636,'[2]Acha Air Sales Price List'!$B$1:$D$65536,3,FALSE)</f>
        <v>first line keep open</v>
      </c>
      <c r="G636" s="21">
        <f>ROUND(IF(ISBLANK(C636),0,VLOOKUP(C636,'[2]Acha Air Sales Price List'!$B$1:$X$65536,12,FALSE)*$L$14),2)</f>
        <v>0</v>
      </c>
      <c r="H636" s="22">
        <f>ROUND(IF(ISNUMBER(B636), G636*B636, 0),5)</f>
        <v>0</v>
      </c>
      <c r="I636" s="14"/>
    </row>
    <row r="637" spans="1:9" ht="12.4" hidden="1" customHeight="1">
      <c r="A637" s="13"/>
      <c r="B637" s="1"/>
      <c r="C637" s="36"/>
      <c r="D637" s="138"/>
      <c r="E637" s="139"/>
      <c r="F637" s="43" t="str">
        <f>VLOOKUP(C637,'[2]Acha Air Sales Price List'!$B$1:$D$65536,3,FALSE)</f>
        <v>first line keep open</v>
      </c>
      <c r="G637" s="21">
        <f>ROUND(IF(ISBLANK(C637),0,VLOOKUP(C637,'[2]Acha Air Sales Price List'!$B$1:$X$65536,12,FALSE)*$L$14),2)</f>
        <v>0</v>
      </c>
      <c r="H637" s="22">
        <f t="shared" ref="H637:H674" si="16">ROUND(IF(ISNUMBER(B637), G637*B637, 0),5)</f>
        <v>0</v>
      </c>
      <c r="I637" s="14"/>
    </row>
    <row r="638" spans="1:9" ht="12.4" hidden="1" customHeight="1">
      <c r="A638" s="13"/>
      <c r="B638" s="1"/>
      <c r="C638" s="36"/>
      <c r="D638" s="138"/>
      <c r="E638" s="139"/>
      <c r="F638" s="43" t="str">
        <f>VLOOKUP(C638,'[2]Acha Air Sales Price List'!$B$1:$D$65536,3,FALSE)</f>
        <v>first line keep open</v>
      </c>
      <c r="G638" s="21">
        <f>ROUND(IF(ISBLANK(C638),0,VLOOKUP(C638,'[2]Acha Air Sales Price List'!$B$1:$X$65536,12,FALSE)*$L$14),2)</f>
        <v>0</v>
      </c>
      <c r="H638" s="22">
        <f t="shared" si="16"/>
        <v>0</v>
      </c>
      <c r="I638" s="14"/>
    </row>
    <row r="639" spans="1:9" ht="12.4" hidden="1" customHeight="1">
      <c r="A639" s="13"/>
      <c r="B639" s="1"/>
      <c r="C639" s="36"/>
      <c r="D639" s="138"/>
      <c r="E639" s="139"/>
      <c r="F639" s="43" t="str">
        <f>VLOOKUP(C639,'[2]Acha Air Sales Price List'!$B$1:$D$65536,3,FALSE)</f>
        <v>first line keep open</v>
      </c>
      <c r="G639" s="21">
        <f>ROUND(IF(ISBLANK(C639),0,VLOOKUP(C639,'[2]Acha Air Sales Price List'!$B$1:$X$65536,12,FALSE)*$L$14),2)</f>
        <v>0</v>
      </c>
      <c r="H639" s="22">
        <f t="shared" si="16"/>
        <v>0</v>
      </c>
      <c r="I639" s="14"/>
    </row>
    <row r="640" spans="1:9" ht="12.4" hidden="1" customHeight="1">
      <c r="A640" s="13"/>
      <c r="B640" s="1"/>
      <c r="C640" s="36"/>
      <c r="D640" s="138"/>
      <c r="E640" s="139"/>
      <c r="F640" s="43" t="str">
        <f>VLOOKUP(C640,'[2]Acha Air Sales Price List'!$B$1:$D$65536,3,FALSE)</f>
        <v>first line keep open</v>
      </c>
      <c r="G640" s="21">
        <f>ROUND(IF(ISBLANK(C640),0,VLOOKUP(C640,'[2]Acha Air Sales Price List'!$B$1:$X$65536,12,FALSE)*$L$14),2)</f>
        <v>0</v>
      </c>
      <c r="H640" s="22">
        <f t="shared" si="16"/>
        <v>0</v>
      </c>
      <c r="I640" s="14"/>
    </row>
    <row r="641" spans="1:9" ht="12.4" hidden="1" customHeight="1">
      <c r="A641" s="13"/>
      <c r="B641" s="1"/>
      <c r="C641" s="36"/>
      <c r="D641" s="138"/>
      <c r="E641" s="139"/>
      <c r="F641" s="43" t="str">
        <f>VLOOKUP(C641,'[2]Acha Air Sales Price List'!$B$1:$D$65536,3,FALSE)</f>
        <v>first line keep open</v>
      </c>
      <c r="G641" s="21">
        <f>ROUND(IF(ISBLANK(C641),0,VLOOKUP(C641,'[2]Acha Air Sales Price List'!$B$1:$X$65536,12,FALSE)*$L$14),2)</f>
        <v>0</v>
      </c>
      <c r="H641" s="22">
        <f t="shared" si="16"/>
        <v>0</v>
      </c>
      <c r="I641" s="14"/>
    </row>
    <row r="642" spans="1:9" ht="12.4" hidden="1" customHeight="1">
      <c r="A642" s="13"/>
      <c r="B642" s="1"/>
      <c r="C642" s="36"/>
      <c r="D642" s="138"/>
      <c r="E642" s="139"/>
      <c r="F642" s="43" t="str">
        <f>VLOOKUP(C642,'[2]Acha Air Sales Price List'!$B$1:$D$65536,3,FALSE)</f>
        <v>first line keep open</v>
      </c>
      <c r="G642" s="21">
        <f>ROUND(IF(ISBLANK(C642),0,VLOOKUP(C642,'[2]Acha Air Sales Price List'!$B$1:$X$65536,12,FALSE)*$L$14),2)</f>
        <v>0</v>
      </c>
      <c r="H642" s="22">
        <f t="shared" si="16"/>
        <v>0</v>
      </c>
      <c r="I642" s="14"/>
    </row>
    <row r="643" spans="1:9" ht="12.4" hidden="1" customHeight="1">
      <c r="A643" s="13"/>
      <c r="B643" s="1"/>
      <c r="C643" s="36"/>
      <c r="D643" s="138"/>
      <c r="E643" s="139"/>
      <c r="F643" s="43" t="str">
        <f>VLOOKUP(C643,'[2]Acha Air Sales Price List'!$B$1:$D$65536,3,FALSE)</f>
        <v>first line keep open</v>
      </c>
      <c r="G643" s="21">
        <f>ROUND(IF(ISBLANK(C643),0,VLOOKUP(C643,'[2]Acha Air Sales Price List'!$B$1:$X$65536,12,FALSE)*$L$14),2)</f>
        <v>0</v>
      </c>
      <c r="H643" s="22">
        <f t="shared" si="16"/>
        <v>0</v>
      </c>
      <c r="I643" s="14"/>
    </row>
    <row r="644" spans="1:9" ht="12.4" hidden="1" customHeight="1">
      <c r="A644" s="13"/>
      <c r="B644" s="1"/>
      <c r="C644" s="36"/>
      <c r="D644" s="138"/>
      <c r="E644" s="139"/>
      <c r="F644" s="43" t="str">
        <f>VLOOKUP(C644,'[2]Acha Air Sales Price List'!$B$1:$D$65536,3,FALSE)</f>
        <v>first line keep open</v>
      </c>
      <c r="G644" s="21">
        <f>ROUND(IF(ISBLANK(C644),0,VLOOKUP(C644,'[2]Acha Air Sales Price List'!$B$1:$X$65536,12,FALSE)*$L$14),2)</f>
        <v>0</v>
      </c>
      <c r="H644" s="22">
        <f t="shared" si="16"/>
        <v>0</v>
      </c>
      <c r="I644" s="14"/>
    </row>
    <row r="645" spans="1:9" ht="12.4" hidden="1" customHeight="1">
      <c r="A645" s="13"/>
      <c r="B645" s="1"/>
      <c r="C645" s="36"/>
      <c r="D645" s="138"/>
      <c r="E645" s="139"/>
      <c r="F645" s="43" t="str">
        <f>VLOOKUP(C645,'[2]Acha Air Sales Price List'!$B$1:$D$65536,3,FALSE)</f>
        <v>first line keep open</v>
      </c>
      <c r="G645" s="21">
        <f>ROUND(IF(ISBLANK(C645),0,VLOOKUP(C645,'[2]Acha Air Sales Price List'!$B$1:$X$65536,12,FALSE)*$L$14),2)</f>
        <v>0</v>
      </c>
      <c r="H645" s="22">
        <f t="shared" si="16"/>
        <v>0</v>
      </c>
      <c r="I645" s="14"/>
    </row>
    <row r="646" spans="1:9" ht="12.4" hidden="1" customHeight="1">
      <c r="A646" s="13"/>
      <c r="B646" s="1"/>
      <c r="C646" s="36"/>
      <c r="D646" s="138"/>
      <c r="E646" s="139"/>
      <c r="F646" s="43" t="str">
        <f>VLOOKUP(C646,'[2]Acha Air Sales Price List'!$B$1:$D$65536,3,FALSE)</f>
        <v>first line keep open</v>
      </c>
      <c r="G646" s="21">
        <f>ROUND(IF(ISBLANK(C646),0,VLOOKUP(C646,'[2]Acha Air Sales Price List'!$B$1:$X$65536,12,FALSE)*$L$14),2)</f>
        <v>0</v>
      </c>
      <c r="H646" s="22">
        <f t="shared" si="16"/>
        <v>0</v>
      </c>
      <c r="I646" s="14"/>
    </row>
    <row r="647" spans="1:9" ht="12.4" hidden="1" customHeight="1">
      <c r="A647" s="13"/>
      <c r="B647" s="1"/>
      <c r="C647" s="37"/>
      <c r="D647" s="138"/>
      <c r="E647" s="139"/>
      <c r="F647" s="43" t="str">
        <f>VLOOKUP(C647,'[2]Acha Air Sales Price List'!$B$1:$D$65536,3,FALSE)</f>
        <v>first line keep open</v>
      </c>
      <c r="G647" s="21">
        <f>ROUND(IF(ISBLANK(C647),0,VLOOKUP(C647,'[2]Acha Air Sales Price List'!$B$1:$X$65536,12,FALSE)*$L$14),2)</f>
        <v>0</v>
      </c>
      <c r="H647" s="22">
        <f t="shared" si="16"/>
        <v>0</v>
      </c>
      <c r="I647" s="14"/>
    </row>
    <row r="648" spans="1:9" ht="12" hidden="1" customHeight="1">
      <c r="A648" s="13"/>
      <c r="B648" s="1"/>
      <c r="C648" s="36"/>
      <c r="D648" s="138"/>
      <c r="E648" s="139"/>
      <c r="F648" s="43" t="str">
        <f>VLOOKUP(C648,'[2]Acha Air Sales Price List'!$B$1:$D$65536,3,FALSE)</f>
        <v>first line keep open</v>
      </c>
      <c r="G648" s="21">
        <f>ROUND(IF(ISBLANK(C648),0,VLOOKUP(C648,'[2]Acha Air Sales Price List'!$B$1:$X$65536,12,FALSE)*$L$14),2)</f>
        <v>0</v>
      </c>
      <c r="H648" s="22">
        <f t="shared" si="16"/>
        <v>0</v>
      </c>
      <c r="I648" s="14"/>
    </row>
    <row r="649" spans="1:9" ht="12.4" hidden="1" customHeight="1">
      <c r="A649" s="13"/>
      <c r="B649" s="1"/>
      <c r="C649" s="36"/>
      <c r="D649" s="138"/>
      <c r="E649" s="139"/>
      <c r="F649" s="43" t="str">
        <f>VLOOKUP(C649,'[2]Acha Air Sales Price List'!$B$1:$D$65536,3,FALSE)</f>
        <v>first line keep open</v>
      </c>
      <c r="G649" s="21">
        <f>ROUND(IF(ISBLANK(C649),0,VLOOKUP(C649,'[2]Acha Air Sales Price List'!$B$1:$X$65536,12,FALSE)*$L$14),2)</f>
        <v>0</v>
      </c>
      <c r="H649" s="22">
        <f t="shared" si="16"/>
        <v>0</v>
      </c>
      <c r="I649" s="14"/>
    </row>
    <row r="650" spans="1:9" ht="12.4" hidden="1" customHeight="1">
      <c r="A650" s="13"/>
      <c r="B650" s="1"/>
      <c r="C650" s="36"/>
      <c r="D650" s="138"/>
      <c r="E650" s="139"/>
      <c r="F650" s="43" t="str">
        <f>VLOOKUP(C650,'[2]Acha Air Sales Price List'!$B$1:$D$65536,3,FALSE)</f>
        <v>first line keep open</v>
      </c>
      <c r="G650" s="21">
        <f>ROUND(IF(ISBLANK(C650),0,VLOOKUP(C650,'[2]Acha Air Sales Price List'!$B$1:$X$65536,12,FALSE)*$L$14),2)</f>
        <v>0</v>
      </c>
      <c r="H650" s="22">
        <f t="shared" si="16"/>
        <v>0</v>
      </c>
      <c r="I650" s="14"/>
    </row>
    <row r="651" spans="1:9" ht="12.4" hidden="1" customHeight="1">
      <c r="A651" s="13"/>
      <c r="B651" s="1"/>
      <c r="C651" s="36"/>
      <c r="D651" s="138"/>
      <c r="E651" s="139"/>
      <c r="F651" s="43" t="str">
        <f>VLOOKUP(C651,'[2]Acha Air Sales Price List'!$B$1:$D$65536,3,FALSE)</f>
        <v>first line keep open</v>
      </c>
      <c r="G651" s="21">
        <f>ROUND(IF(ISBLANK(C651),0,VLOOKUP(C651,'[2]Acha Air Sales Price List'!$B$1:$X$65536,12,FALSE)*$L$14),2)</f>
        <v>0</v>
      </c>
      <c r="H651" s="22">
        <f t="shared" si="16"/>
        <v>0</v>
      </c>
      <c r="I651" s="14"/>
    </row>
    <row r="652" spans="1:9" ht="12.4" hidden="1" customHeight="1">
      <c r="A652" s="13"/>
      <c r="B652" s="1"/>
      <c r="C652" s="36"/>
      <c r="D652" s="138"/>
      <c r="E652" s="139"/>
      <c r="F652" s="43" t="str">
        <f>VLOOKUP(C652,'[2]Acha Air Sales Price List'!$B$1:$D$65536,3,FALSE)</f>
        <v>first line keep open</v>
      </c>
      <c r="G652" s="21">
        <f>ROUND(IF(ISBLANK(C652),0,VLOOKUP(C652,'[2]Acha Air Sales Price List'!$B$1:$X$65536,12,FALSE)*$L$14),2)</f>
        <v>0</v>
      </c>
      <c r="H652" s="22">
        <f t="shared" si="16"/>
        <v>0</v>
      </c>
      <c r="I652" s="14"/>
    </row>
    <row r="653" spans="1:9" ht="12.4" hidden="1" customHeight="1">
      <c r="A653" s="13"/>
      <c r="B653" s="1"/>
      <c r="C653" s="36"/>
      <c r="D653" s="138"/>
      <c r="E653" s="139"/>
      <c r="F653" s="43" t="str">
        <f>VLOOKUP(C653,'[2]Acha Air Sales Price List'!$B$1:$D$65536,3,FALSE)</f>
        <v>first line keep open</v>
      </c>
      <c r="G653" s="21">
        <f>ROUND(IF(ISBLANK(C653),0,VLOOKUP(C653,'[2]Acha Air Sales Price List'!$B$1:$X$65536,12,FALSE)*$L$14),2)</f>
        <v>0</v>
      </c>
      <c r="H653" s="22">
        <f t="shared" si="16"/>
        <v>0</v>
      </c>
      <c r="I653" s="14"/>
    </row>
    <row r="654" spans="1:9" ht="12.4" hidden="1" customHeight="1">
      <c r="A654" s="13"/>
      <c r="B654" s="1"/>
      <c r="C654" s="36"/>
      <c r="D654" s="138"/>
      <c r="E654" s="139"/>
      <c r="F654" s="43" t="str">
        <f>VLOOKUP(C654,'[2]Acha Air Sales Price List'!$B$1:$D$65536,3,FALSE)</f>
        <v>first line keep open</v>
      </c>
      <c r="G654" s="21">
        <f>ROUND(IF(ISBLANK(C654),0,VLOOKUP(C654,'[2]Acha Air Sales Price List'!$B$1:$X$65536,12,FALSE)*$L$14),2)</f>
        <v>0</v>
      </c>
      <c r="H654" s="22">
        <f t="shared" si="16"/>
        <v>0</v>
      </c>
      <c r="I654" s="14"/>
    </row>
    <row r="655" spans="1:9" ht="12.4" hidden="1" customHeight="1">
      <c r="A655" s="13"/>
      <c r="B655" s="1"/>
      <c r="C655" s="36"/>
      <c r="D655" s="138"/>
      <c r="E655" s="139"/>
      <c r="F655" s="43" t="str">
        <f>VLOOKUP(C655,'[2]Acha Air Sales Price List'!$B$1:$D$65536,3,FALSE)</f>
        <v>first line keep open</v>
      </c>
      <c r="G655" s="21">
        <f>ROUND(IF(ISBLANK(C655),0,VLOOKUP(C655,'[2]Acha Air Sales Price List'!$B$1:$X$65536,12,FALSE)*$L$14),2)</f>
        <v>0</v>
      </c>
      <c r="H655" s="22">
        <f t="shared" si="16"/>
        <v>0</v>
      </c>
      <c r="I655" s="14"/>
    </row>
    <row r="656" spans="1:9" ht="12.4" hidden="1" customHeight="1">
      <c r="A656" s="13"/>
      <c r="B656" s="1"/>
      <c r="C656" s="36"/>
      <c r="D656" s="138"/>
      <c r="E656" s="139"/>
      <c r="F656" s="43" t="str">
        <f>VLOOKUP(C656,'[2]Acha Air Sales Price List'!$B$1:$D$65536,3,FALSE)</f>
        <v>first line keep open</v>
      </c>
      <c r="G656" s="21">
        <f>ROUND(IF(ISBLANK(C656),0,VLOOKUP(C656,'[2]Acha Air Sales Price List'!$B$1:$X$65536,12,FALSE)*$L$14),2)</f>
        <v>0</v>
      </c>
      <c r="H656" s="22">
        <f t="shared" si="16"/>
        <v>0</v>
      </c>
      <c r="I656" s="14"/>
    </row>
    <row r="657" spans="1:9" ht="12.4" hidden="1" customHeight="1">
      <c r="A657" s="13"/>
      <c r="B657" s="1"/>
      <c r="C657" s="36"/>
      <c r="D657" s="138"/>
      <c r="E657" s="139"/>
      <c r="F657" s="43" t="str">
        <f>VLOOKUP(C657,'[2]Acha Air Sales Price List'!$B$1:$D$65536,3,FALSE)</f>
        <v>first line keep open</v>
      </c>
      <c r="G657" s="21">
        <f>ROUND(IF(ISBLANK(C657),0,VLOOKUP(C657,'[2]Acha Air Sales Price List'!$B$1:$X$65536,12,FALSE)*$L$14),2)</f>
        <v>0</v>
      </c>
      <c r="H657" s="22">
        <f t="shared" si="16"/>
        <v>0</v>
      </c>
      <c r="I657" s="14"/>
    </row>
    <row r="658" spans="1:9" ht="12.4" hidden="1" customHeight="1">
      <c r="A658" s="13"/>
      <c r="B658" s="1"/>
      <c r="C658" s="36"/>
      <c r="D658" s="138"/>
      <c r="E658" s="139"/>
      <c r="F658" s="43" t="str">
        <f>VLOOKUP(C658,'[2]Acha Air Sales Price List'!$B$1:$D$65536,3,FALSE)</f>
        <v>first line keep open</v>
      </c>
      <c r="G658" s="21">
        <f>ROUND(IF(ISBLANK(C658),0,VLOOKUP(C658,'[2]Acha Air Sales Price List'!$B$1:$X$65536,12,FALSE)*$L$14),2)</f>
        <v>0</v>
      </c>
      <c r="H658" s="22">
        <f t="shared" si="16"/>
        <v>0</v>
      </c>
      <c r="I658" s="14"/>
    </row>
    <row r="659" spans="1:9" ht="12.4" hidden="1" customHeight="1">
      <c r="A659" s="13"/>
      <c r="B659" s="1"/>
      <c r="C659" s="36"/>
      <c r="D659" s="138"/>
      <c r="E659" s="139"/>
      <c r="F659" s="43" t="str">
        <f>VLOOKUP(C659,'[2]Acha Air Sales Price List'!$B$1:$D$65536,3,FALSE)</f>
        <v>first line keep open</v>
      </c>
      <c r="G659" s="21">
        <f>ROUND(IF(ISBLANK(C659),0,VLOOKUP(C659,'[2]Acha Air Sales Price List'!$B$1:$X$65536,12,FALSE)*$L$14),2)</f>
        <v>0</v>
      </c>
      <c r="H659" s="22">
        <f t="shared" si="16"/>
        <v>0</v>
      </c>
      <c r="I659" s="14"/>
    </row>
    <row r="660" spans="1:9" ht="12.4" hidden="1" customHeight="1">
      <c r="A660" s="13"/>
      <c r="B660" s="1"/>
      <c r="C660" s="36"/>
      <c r="D660" s="138"/>
      <c r="E660" s="139"/>
      <c r="F660" s="43" t="str">
        <f>VLOOKUP(C660,'[2]Acha Air Sales Price List'!$B$1:$D$65536,3,FALSE)</f>
        <v>first line keep open</v>
      </c>
      <c r="G660" s="21">
        <f>ROUND(IF(ISBLANK(C660),0,VLOOKUP(C660,'[2]Acha Air Sales Price List'!$B$1:$X$65536,12,FALSE)*$L$14),2)</f>
        <v>0</v>
      </c>
      <c r="H660" s="22">
        <f t="shared" si="16"/>
        <v>0</v>
      </c>
      <c r="I660" s="14"/>
    </row>
    <row r="661" spans="1:9" ht="12.4" hidden="1" customHeight="1">
      <c r="A661" s="13"/>
      <c r="B661" s="1"/>
      <c r="C661" s="36"/>
      <c r="D661" s="138"/>
      <c r="E661" s="139"/>
      <c r="F661" s="43" t="str">
        <f>VLOOKUP(C661,'[2]Acha Air Sales Price List'!$B$1:$D$65536,3,FALSE)</f>
        <v>first line keep open</v>
      </c>
      <c r="G661" s="21">
        <f>ROUND(IF(ISBLANK(C661),0,VLOOKUP(C661,'[2]Acha Air Sales Price List'!$B$1:$X$65536,12,FALSE)*$L$14),2)</f>
        <v>0</v>
      </c>
      <c r="H661" s="22">
        <f t="shared" si="16"/>
        <v>0</v>
      </c>
      <c r="I661" s="14"/>
    </row>
    <row r="662" spans="1:9" ht="12.4" hidden="1" customHeight="1">
      <c r="A662" s="13"/>
      <c r="B662" s="1"/>
      <c r="C662" s="36"/>
      <c r="D662" s="138"/>
      <c r="E662" s="139"/>
      <c r="F662" s="43" t="str">
        <f>VLOOKUP(C662,'[2]Acha Air Sales Price List'!$B$1:$D$65536,3,FALSE)</f>
        <v>first line keep open</v>
      </c>
      <c r="G662" s="21">
        <f>ROUND(IF(ISBLANK(C662),0,VLOOKUP(C662,'[2]Acha Air Sales Price List'!$B$1:$X$65536,12,FALSE)*$L$14),2)</f>
        <v>0</v>
      </c>
      <c r="H662" s="22">
        <f t="shared" si="16"/>
        <v>0</v>
      </c>
      <c r="I662" s="14"/>
    </row>
    <row r="663" spans="1:9" ht="12.4" hidden="1" customHeight="1">
      <c r="A663" s="13"/>
      <c r="B663" s="1"/>
      <c r="C663" s="36"/>
      <c r="D663" s="138"/>
      <c r="E663" s="139"/>
      <c r="F663" s="43" t="str">
        <f>VLOOKUP(C663,'[2]Acha Air Sales Price List'!$B$1:$D$65536,3,FALSE)</f>
        <v>first line keep open</v>
      </c>
      <c r="G663" s="21">
        <f>ROUND(IF(ISBLANK(C663),0,VLOOKUP(C663,'[2]Acha Air Sales Price List'!$B$1:$X$65536,12,FALSE)*$L$14),2)</f>
        <v>0</v>
      </c>
      <c r="H663" s="22">
        <f t="shared" si="16"/>
        <v>0</v>
      </c>
      <c r="I663" s="14"/>
    </row>
    <row r="664" spans="1:9" ht="12.4" hidden="1" customHeight="1">
      <c r="A664" s="13"/>
      <c r="B664" s="1"/>
      <c r="C664" s="36"/>
      <c r="D664" s="138"/>
      <c r="E664" s="139"/>
      <c r="F664" s="43" t="str">
        <f>VLOOKUP(C664,'[2]Acha Air Sales Price List'!$B$1:$D$65536,3,FALSE)</f>
        <v>first line keep open</v>
      </c>
      <c r="G664" s="21">
        <f>ROUND(IF(ISBLANK(C664),0,VLOOKUP(C664,'[2]Acha Air Sales Price List'!$B$1:$X$65536,12,FALSE)*$L$14),2)</f>
        <v>0</v>
      </c>
      <c r="H664" s="22">
        <f t="shared" si="16"/>
        <v>0</v>
      </c>
      <c r="I664" s="14"/>
    </row>
    <row r="665" spans="1:9" ht="12.4" hidden="1" customHeight="1">
      <c r="A665" s="13"/>
      <c r="B665" s="1"/>
      <c r="C665" s="36"/>
      <c r="D665" s="138"/>
      <c r="E665" s="139"/>
      <c r="F665" s="43" t="str">
        <f>VLOOKUP(C665,'[2]Acha Air Sales Price List'!$B$1:$D$65536,3,FALSE)</f>
        <v>first line keep open</v>
      </c>
      <c r="G665" s="21">
        <f>ROUND(IF(ISBLANK(C665),0,VLOOKUP(C665,'[2]Acha Air Sales Price List'!$B$1:$X$65536,12,FALSE)*$L$14),2)</f>
        <v>0</v>
      </c>
      <c r="H665" s="22">
        <f t="shared" si="16"/>
        <v>0</v>
      </c>
      <c r="I665" s="14"/>
    </row>
    <row r="666" spans="1:9" ht="12.4" hidden="1" customHeight="1">
      <c r="A666" s="13"/>
      <c r="B666" s="1"/>
      <c r="C666" s="36"/>
      <c r="D666" s="138"/>
      <c r="E666" s="139"/>
      <c r="F666" s="43" t="str">
        <f>VLOOKUP(C666,'[2]Acha Air Sales Price List'!$B$1:$D$65536,3,FALSE)</f>
        <v>first line keep open</v>
      </c>
      <c r="G666" s="21">
        <f>ROUND(IF(ISBLANK(C666),0,VLOOKUP(C666,'[2]Acha Air Sales Price List'!$B$1:$X$65536,12,FALSE)*$L$14),2)</f>
        <v>0</v>
      </c>
      <c r="H666" s="22">
        <f t="shared" si="16"/>
        <v>0</v>
      </c>
      <c r="I666" s="14"/>
    </row>
    <row r="667" spans="1:9" ht="12.4" hidden="1" customHeight="1">
      <c r="A667" s="13"/>
      <c r="B667" s="1"/>
      <c r="C667" s="36"/>
      <c r="D667" s="138"/>
      <c r="E667" s="139"/>
      <c r="F667" s="43" t="str">
        <f>VLOOKUP(C667,'[2]Acha Air Sales Price List'!$B$1:$D$65536,3,FALSE)</f>
        <v>first line keep open</v>
      </c>
      <c r="G667" s="21">
        <f>ROUND(IF(ISBLANK(C667),0,VLOOKUP(C667,'[2]Acha Air Sales Price List'!$B$1:$X$65536,12,FALSE)*$L$14),2)</f>
        <v>0</v>
      </c>
      <c r="H667" s="22">
        <f t="shared" si="16"/>
        <v>0</v>
      </c>
      <c r="I667" s="14"/>
    </row>
    <row r="668" spans="1:9" ht="12.4" hidden="1" customHeight="1">
      <c r="A668" s="13"/>
      <c r="B668" s="1"/>
      <c r="C668" s="36"/>
      <c r="D668" s="138"/>
      <c r="E668" s="139"/>
      <c r="F668" s="43" t="str">
        <f>VLOOKUP(C668,'[2]Acha Air Sales Price List'!$B$1:$D$65536,3,FALSE)</f>
        <v>first line keep open</v>
      </c>
      <c r="G668" s="21">
        <f>ROUND(IF(ISBLANK(C668),0,VLOOKUP(C668,'[2]Acha Air Sales Price List'!$B$1:$X$65536,12,FALSE)*$L$14),2)</f>
        <v>0</v>
      </c>
      <c r="H668" s="22">
        <f t="shared" si="16"/>
        <v>0</v>
      </c>
      <c r="I668" s="14"/>
    </row>
    <row r="669" spans="1:9" ht="12.4" hidden="1" customHeight="1">
      <c r="A669" s="13"/>
      <c r="B669" s="1"/>
      <c r="C669" s="36"/>
      <c r="D669" s="138"/>
      <c r="E669" s="139"/>
      <c r="F669" s="43" t="str">
        <f>VLOOKUP(C669,'[2]Acha Air Sales Price List'!$B$1:$D$65536,3,FALSE)</f>
        <v>first line keep open</v>
      </c>
      <c r="G669" s="21">
        <f>ROUND(IF(ISBLANK(C669),0,VLOOKUP(C669,'[2]Acha Air Sales Price List'!$B$1:$X$65536,12,FALSE)*$L$14),2)</f>
        <v>0</v>
      </c>
      <c r="H669" s="22">
        <f t="shared" si="16"/>
        <v>0</v>
      </c>
      <c r="I669" s="14"/>
    </row>
    <row r="670" spans="1:9" ht="12.4" hidden="1" customHeight="1">
      <c r="A670" s="13"/>
      <c r="B670" s="1"/>
      <c r="C670" s="36"/>
      <c r="D670" s="138"/>
      <c r="E670" s="139"/>
      <c r="F670" s="43" t="str">
        <f>VLOOKUP(C670,'[2]Acha Air Sales Price List'!$B$1:$D$65536,3,FALSE)</f>
        <v>first line keep open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>
      <c r="A671" s="13"/>
      <c r="B671" s="1"/>
      <c r="C671" s="36"/>
      <c r="D671" s="138"/>
      <c r="E671" s="139"/>
      <c r="F671" s="43" t="str">
        <f>VLOOKUP(C671,'[2]Acha Air Sales Price List'!$B$1:$D$65536,3,FALSE)</f>
        <v>first line keep open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>
      <c r="A672" s="13"/>
      <c r="B672" s="1"/>
      <c r="C672" s="36"/>
      <c r="D672" s="138"/>
      <c r="E672" s="139"/>
      <c r="F672" s="43" t="str">
        <f>VLOOKUP(C672,'[2]Acha Air Sales Price List'!$B$1:$D$65536,3,FALSE)</f>
        <v>first line keep open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>
      <c r="A673" s="13"/>
      <c r="B673" s="1"/>
      <c r="C673" s="36"/>
      <c r="D673" s="138"/>
      <c r="E673" s="139"/>
      <c r="F673" s="43" t="str">
        <f>VLOOKUP(C673,'[2]Acha Air Sales Price List'!$B$1:$D$65536,3,FALSE)</f>
        <v>first line keep open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>
      <c r="A674" s="13"/>
      <c r="B674" s="1"/>
      <c r="C674" s="36"/>
      <c r="D674" s="138"/>
      <c r="E674" s="139"/>
      <c r="F674" s="43" t="str">
        <f>VLOOKUP(C674,'[2]Acha Air Sales Price List'!$B$1:$D$65536,3,FALSE)</f>
        <v>first line keep open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>
      <c r="A675" s="13"/>
      <c r="B675" s="1"/>
      <c r="C675" s="37"/>
      <c r="D675" s="138"/>
      <c r="E675" s="139"/>
      <c r="F675" s="43" t="str">
        <f>VLOOKUP(C675,'[2]Acha Air Sales Price List'!$B$1:$D$65536,3,FALSE)</f>
        <v>first line keep open</v>
      </c>
      <c r="G675" s="21">
        <f>ROUND(IF(ISBLANK(C675),0,VLOOKUP(C675,'[2]Acha Air Sales Price List'!$B$1:$X$65536,12,FALSE)*$L$14),2)</f>
        <v>0</v>
      </c>
      <c r="H675" s="22">
        <f>ROUND(IF(ISNUMBER(B675), G675*B675, 0),5)</f>
        <v>0</v>
      </c>
      <c r="I675" s="14"/>
    </row>
    <row r="676" spans="1:9" ht="12" hidden="1" customHeight="1">
      <c r="A676" s="13"/>
      <c r="B676" s="1"/>
      <c r="C676" s="36"/>
      <c r="D676" s="138"/>
      <c r="E676" s="139"/>
      <c r="F676" s="43" t="str">
        <f>VLOOKUP(C676,'[2]Acha Air Sales Price List'!$B$1:$D$65536,3,FALSE)</f>
        <v>first line keep open</v>
      </c>
      <c r="G676" s="21">
        <f>ROUND(IF(ISBLANK(C676),0,VLOOKUP(C676,'[2]Acha Air Sales Price List'!$B$1:$X$65536,12,FALSE)*$L$14),2)</f>
        <v>0</v>
      </c>
      <c r="H676" s="22">
        <f t="shared" ref="H676:H739" si="17">ROUND(IF(ISNUMBER(B676), G676*B676, 0),5)</f>
        <v>0</v>
      </c>
      <c r="I676" s="14"/>
    </row>
    <row r="677" spans="1:9" ht="12.4" hidden="1" customHeight="1">
      <c r="A677" s="13"/>
      <c r="B677" s="1"/>
      <c r="C677" s="36"/>
      <c r="D677" s="138"/>
      <c r="E677" s="139"/>
      <c r="F677" s="43" t="str">
        <f>VLOOKUP(C677,'[2]Acha Air Sales Price List'!$B$1:$D$65536,3,FALSE)</f>
        <v>first line keep open</v>
      </c>
      <c r="G677" s="21">
        <f>ROUND(IF(ISBLANK(C677),0,VLOOKUP(C677,'[2]Acha Air Sales Price List'!$B$1:$X$65536,12,FALSE)*$L$14),2)</f>
        <v>0</v>
      </c>
      <c r="H677" s="22">
        <f t="shared" si="17"/>
        <v>0</v>
      </c>
      <c r="I677" s="14"/>
    </row>
    <row r="678" spans="1:9" ht="12.4" hidden="1" customHeight="1">
      <c r="A678" s="13"/>
      <c r="B678" s="1"/>
      <c r="C678" s="36"/>
      <c r="D678" s="138"/>
      <c r="E678" s="139"/>
      <c r="F678" s="43" t="str">
        <f>VLOOKUP(C678,'[2]Acha Air Sales Price List'!$B$1:$D$65536,3,FALSE)</f>
        <v>first line keep open</v>
      </c>
      <c r="G678" s="21">
        <f>ROUND(IF(ISBLANK(C678),0,VLOOKUP(C678,'[2]Acha Air Sales Price List'!$B$1:$X$65536,12,FALSE)*$L$14),2)</f>
        <v>0</v>
      </c>
      <c r="H678" s="22">
        <f t="shared" si="17"/>
        <v>0</v>
      </c>
      <c r="I678" s="14"/>
    </row>
    <row r="679" spans="1:9" ht="12.4" hidden="1" customHeight="1">
      <c r="A679" s="13"/>
      <c r="B679" s="1"/>
      <c r="C679" s="36"/>
      <c r="D679" s="138"/>
      <c r="E679" s="139"/>
      <c r="F679" s="43" t="str">
        <f>VLOOKUP(C679,'[2]Acha Air Sales Price List'!$B$1:$D$65536,3,FALSE)</f>
        <v>first line keep open</v>
      </c>
      <c r="G679" s="21">
        <f>ROUND(IF(ISBLANK(C679),0,VLOOKUP(C679,'[2]Acha Air Sales Price List'!$B$1:$X$65536,12,FALSE)*$L$14),2)</f>
        <v>0</v>
      </c>
      <c r="H679" s="22">
        <f t="shared" si="17"/>
        <v>0</v>
      </c>
      <c r="I679" s="14"/>
    </row>
    <row r="680" spans="1:9" ht="12.4" hidden="1" customHeight="1">
      <c r="A680" s="13"/>
      <c r="B680" s="1"/>
      <c r="C680" s="36"/>
      <c r="D680" s="138"/>
      <c r="E680" s="139"/>
      <c r="F680" s="43" t="str">
        <f>VLOOKUP(C680,'[2]Acha Air Sales Price List'!$B$1:$D$65536,3,FALSE)</f>
        <v>first line keep open</v>
      </c>
      <c r="G680" s="21">
        <f>ROUND(IF(ISBLANK(C680),0,VLOOKUP(C680,'[2]Acha Air Sales Price List'!$B$1:$X$65536,12,FALSE)*$L$14),2)</f>
        <v>0</v>
      </c>
      <c r="H680" s="22">
        <f t="shared" si="17"/>
        <v>0</v>
      </c>
      <c r="I680" s="14"/>
    </row>
    <row r="681" spans="1:9" ht="12.4" hidden="1" customHeight="1">
      <c r="A681" s="13"/>
      <c r="B681" s="1"/>
      <c r="C681" s="36"/>
      <c r="D681" s="138"/>
      <c r="E681" s="139"/>
      <c r="F681" s="43" t="str">
        <f>VLOOKUP(C681,'[2]Acha Air Sales Price List'!$B$1:$D$65536,3,FALSE)</f>
        <v>first line keep open</v>
      </c>
      <c r="G681" s="21">
        <f>ROUND(IF(ISBLANK(C681),0,VLOOKUP(C681,'[2]Acha Air Sales Price List'!$B$1:$X$65536,12,FALSE)*$L$14),2)</f>
        <v>0</v>
      </c>
      <c r="H681" s="22">
        <f t="shared" si="17"/>
        <v>0</v>
      </c>
      <c r="I681" s="14"/>
    </row>
    <row r="682" spans="1:9" ht="12.4" hidden="1" customHeight="1">
      <c r="A682" s="13"/>
      <c r="B682" s="1"/>
      <c r="C682" s="36"/>
      <c r="D682" s="138"/>
      <c r="E682" s="139"/>
      <c r="F682" s="43" t="str">
        <f>VLOOKUP(C682,'[2]Acha Air Sales Price List'!$B$1:$D$65536,3,FALSE)</f>
        <v>first line keep open</v>
      </c>
      <c r="G682" s="21">
        <f>ROUND(IF(ISBLANK(C682),0,VLOOKUP(C682,'[2]Acha Air Sales Price List'!$B$1:$X$65536,12,FALSE)*$L$14),2)</f>
        <v>0</v>
      </c>
      <c r="H682" s="22">
        <f t="shared" si="17"/>
        <v>0</v>
      </c>
      <c r="I682" s="14"/>
    </row>
    <row r="683" spans="1:9" ht="12.4" hidden="1" customHeight="1">
      <c r="A683" s="13"/>
      <c r="B683" s="1"/>
      <c r="C683" s="36"/>
      <c r="D683" s="138"/>
      <c r="E683" s="139"/>
      <c r="F683" s="43" t="str">
        <f>VLOOKUP(C683,'[2]Acha Air Sales Price List'!$B$1:$D$65536,3,FALSE)</f>
        <v>first line keep open</v>
      </c>
      <c r="G683" s="21">
        <f>ROUND(IF(ISBLANK(C683),0,VLOOKUP(C683,'[2]Acha Air Sales Price List'!$B$1:$X$65536,12,FALSE)*$L$14),2)</f>
        <v>0</v>
      </c>
      <c r="H683" s="22">
        <f t="shared" si="17"/>
        <v>0</v>
      </c>
      <c r="I683" s="14"/>
    </row>
    <row r="684" spans="1:9" ht="12.4" hidden="1" customHeight="1">
      <c r="A684" s="13"/>
      <c r="B684" s="1"/>
      <c r="C684" s="36"/>
      <c r="D684" s="138"/>
      <c r="E684" s="139"/>
      <c r="F684" s="43" t="str">
        <f>VLOOKUP(C684,'[2]Acha Air Sales Price List'!$B$1:$D$65536,3,FALSE)</f>
        <v>first line keep open</v>
      </c>
      <c r="G684" s="21">
        <f>ROUND(IF(ISBLANK(C684),0,VLOOKUP(C684,'[2]Acha Air Sales Price List'!$B$1:$X$65536,12,FALSE)*$L$14),2)</f>
        <v>0</v>
      </c>
      <c r="H684" s="22">
        <f t="shared" si="17"/>
        <v>0</v>
      </c>
      <c r="I684" s="14"/>
    </row>
    <row r="685" spans="1:9" ht="12.4" hidden="1" customHeight="1">
      <c r="A685" s="13"/>
      <c r="B685" s="1"/>
      <c r="C685" s="36"/>
      <c r="D685" s="138"/>
      <c r="E685" s="139"/>
      <c r="F685" s="43" t="str">
        <f>VLOOKUP(C685,'[2]Acha Air Sales Price List'!$B$1:$D$65536,3,FALSE)</f>
        <v>first line keep open</v>
      </c>
      <c r="G685" s="21">
        <f>ROUND(IF(ISBLANK(C685),0,VLOOKUP(C685,'[2]Acha Air Sales Price List'!$B$1:$X$65536,12,FALSE)*$L$14),2)</f>
        <v>0</v>
      </c>
      <c r="H685" s="22">
        <f t="shared" si="17"/>
        <v>0</v>
      </c>
      <c r="I685" s="14"/>
    </row>
    <row r="686" spans="1:9" ht="12.4" hidden="1" customHeight="1">
      <c r="A686" s="13"/>
      <c r="B686" s="1"/>
      <c r="C686" s="36"/>
      <c r="D686" s="138"/>
      <c r="E686" s="139"/>
      <c r="F686" s="43" t="str">
        <f>VLOOKUP(C686,'[2]Acha Air Sales Price List'!$B$1:$D$65536,3,FALSE)</f>
        <v>first line keep open</v>
      </c>
      <c r="G686" s="21">
        <f>ROUND(IF(ISBLANK(C686),0,VLOOKUP(C686,'[2]Acha Air Sales Price List'!$B$1:$X$65536,12,FALSE)*$L$14),2)</f>
        <v>0</v>
      </c>
      <c r="H686" s="22">
        <f t="shared" si="17"/>
        <v>0</v>
      </c>
      <c r="I686" s="14"/>
    </row>
    <row r="687" spans="1:9" ht="12.4" hidden="1" customHeight="1">
      <c r="A687" s="13"/>
      <c r="B687" s="1"/>
      <c r="C687" s="36"/>
      <c r="D687" s="138"/>
      <c r="E687" s="139"/>
      <c r="F687" s="43" t="str">
        <f>VLOOKUP(C687,'[2]Acha Air Sales Price List'!$B$1:$D$65536,3,FALSE)</f>
        <v>first line keep open</v>
      </c>
      <c r="G687" s="21">
        <f>ROUND(IF(ISBLANK(C687),0,VLOOKUP(C687,'[2]Acha Air Sales Price List'!$B$1:$X$65536,12,FALSE)*$L$14),2)</f>
        <v>0</v>
      </c>
      <c r="H687" s="22">
        <f t="shared" si="17"/>
        <v>0</v>
      </c>
      <c r="I687" s="14"/>
    </row>
    <row r="688" spans="1:9" ht="12.4" hidden="1" customHeight="1">
      <c r="A688" s="13"/>
      <c r="B688" s="1"/>
      <c r="C688" s="36"/>
      <c r="D688" s="138"/>
      <c r="E688" s="139"/>
      <c r="F688" s="43" t="str">
        <f>VLOOKUP(C688,'[2]Acha Air Sales Price List'!$B$1:$D$65536,3,FALSE)</f>
        <v>first line keep open</v>
      </c>
      <c r="G688" s="21">
        <f>ROUND(IF(ISBLANK(C688),0,VLOOKUP(C688,'[2]Acha Air Sales Price List'!$B$1:$X$65536,12,FALSE)*$L$14),2)</f>
        <v>0</v>
      </c>
      <c r="H688" s="22">
        <f t="shared" si="17"/>
        <v>0</v>
      </c>
      <c r="I688" s="14"/>
    </row>
    <row r="689" spans="1:9" ht="12.4" hidden="1" customHeight="1">
      <c r="A689" s="13"/>
      <c r="B689" s="1"/>
      <c r="C689" s="36"/>
      <c r="D689" s="138"/>
      <c r="E689" s="139"/>
      <c r="F689" s="43" t="str">
        <f>VLOOKUP(C689,'[2]Acha Air Sales Price List'!$B$1:$D$65536,3,FALSE)</f>
        <v>first line keep open</v>
      </c>
      <c r="G689" s="21">
        <f>ROUND(IF(ISBLANK(C689),0,VLOOKUP(C689,'[2]Acha Air Sales Price List'!$B$1:$X$65536,12,FALSE)*$L$14),2)</f>
        <v>0</v>
      </c>
      <c r="H689" s="22">
        <f t="shared" si="17"/>
        <v>0</v>
      </c>
      <c r="I689" s="14"/>
    </row>
    <row r="690" spans="1:9" ht="12.4" hidden="1" customHeight="1">
      <c r="A690" s="13"/>
      <c r="B690" s="1"/>
      <c r="C690" s="36"/>
      <c r="D690" s="138"/>
      <c r="E690" s="139"/>
      <c r="F690" s="43" t="str">
        <f>VLOOKUP(C690,'[2]Acha Air Sales Price List'!$B$1:$D$65536,3,FALSE)</f>
        <v>first line keep open</v>
      </c>
      <c r="G690" s="21">
        <f>ROUND(IF(ISBLANK(C690),0,VLOOKUP(C690,'[2]Acha Air Sales Price List'!$B$1:$X$65536,12,FALSE)*$L$14),2)</f>
        <v>0</v>
      </c>
      <c r="H690" s="22">
        <f t="shared" si="17"/>
        <v>0</v>
      </c>
      <c r="I690" s="14"/>
    </row>
    <row r="691" spans="1:9" ht="12.4" hidden="1" customHeight="1">
      <c r="A691" s="13"/>
      <c r="B691" s="1"/>
      <c r="C691" s="36"/>
      <c r="D691" s="138"/>
      <c r="E691" s="139"/>
      <c r="F691" s="43" t="str">
        <f>VLOOKUP(C691,'[2]Acha Air Sales Price List'!$B$1:$D$65536,3,FALSE)</f>
        <v>first line keep open</v>
      </c>
      <c r="G691" s="21">
        <f>ROUND(IF(ISBLANK(C691),0,VLOOKUP(C691,'[2]Acha Air Sales Price List'!$B$1:$X$65536,12,FALSE)*$L$14),2)</f>
        <v>0</v>
      </c>
      <c r="H691" s="22">
        <f t="shared" si="17"/>
        <v>0</v>
      </c>
      <c r="I691" s="14"/>
    </row>
    <row r="692" spans="1:9" ht="12.4" hidden="1" customHeight="1">
      <c r="A692" s="13"/>
      <c r="B692" s="1"/>
      <c r="C692" s="36"/>
      <c r="D692" s="138"/>
      <c r="E692" s="139"/>
      <c r="F692" s="43" t="str">
        <f>VLOOKUP(C692,'[2]Acha Air Sales Price List'!$B$1:$D$65536,3,FALSE)</f>
        <v>first line keep open</v>
      </c>
      <c r="G692" s="21">
        <f>ROUND(IF(ISBLANK(C692),0,VLOOKUP(C692,'[2]Acha Air Sales Price List'!$B$1:$X$65536,12,FALSE)*$L$14),2)</f>
        <v>0</v>
      </c>
      <c r="H692" s="22">
        <f t="shared" si="17"/>
        <v>0</v>
      </c>
      <c r="I692" s="14"/>
    </row>
    <row r="693" spans="1:9" ht="12.4" hidden="1" customHeight="1">
      <c r="A693" s="13"/>
      <c r="B693" s="1"/>
      <c r="C693" s="36"/>
      <c r="D693" s="138"/>
      <c r="E693" s="139"/>
      <c r="F693" s="43" t="str">
        <f>VLOOKUP(C693,'[2]Acha Air Sales Price List'!$B$1:$D$65536,3,FALSE)</f>
        <v>first line keep open</v>
      </c>
      <c r="G693" s="21">
        <f>ROUND(IF(ISBLANK(C693),0,VLOOKUP(C693,'[2]Acha Air Sales Price List'!$B$1:$X$65536,12,FALSE)*$L$14),2)</f>
        <v>0</v>
      </c>
      <c r="H693" s="22">
        <f t="shared" si="17"/>
        <v>0</v>
      </c>
      <c r="I693" s="14"/>
    </row>
    <row r="694" spans="1:9" ht="12.4" hidden="1" customHeight="1">
      <c r="A694" s="13"/>
      <c r="B694" s="1"/>
      <c r="C694" s="36"/>
      <c r="D694" s="138"/>
      <c r="E694" s="139"/>
      <c r="F694" s="43" t="str">
        <f>VLOOKUP(C694,'[2]Acha Air Sales Price List'!$B$1:$D$65536,3,FALSE)</f>
        <v>first line keep open</v>
      </c>
      <c r="G694" s="21">
        <f>ROUND(IF(ISBLANK(C694),0,VLOOKUP(C694,'[2]Acha Air Sales Price List'!$B$1:$X$65536,12,FALSE)*$L$14),2)</f>
        <v>0</v>
      </c>
      <c r="H694" s="22">
        <f t="shared" si="17"/>
        <v>0</v>
      </c>
      <c r="I694" s="14"/>
    </row>
    <row r="695" spans="1:9" ht="12.4" hidden="1" customHeight="1">
      <c r="A695" s="13"/>
      <c r="B695" s="1"/>
      <c r="C695" s="36"/>
      <c r="D695" s="138"/>
      <c r="E695" s="139"/>
      <c r="F695" s="43" t="str">
        <f>VLOOKUP(C695,'[2]Acha Air Sales Price List'!$B$1:$D$65536,3,FALSE)</f>
        <v>first line keep open</v>
      </c>
      <c r="G695" s="21">
        <f>ROUND(IF(ISBLANK(C695),0,VLOOKUP(C695,'[2]Acha Air Sales Price List'!$B$1:$X$65536,12,FALSE)*$L$14),2)</f>
        <v>0</v>
      </c>
      <c r="H695" s="22">
        <f t="shared" si="17"/>
        <v>0</v>
      </c>
      <c r="I695" s="14"/>
    </row>
    <row r="696" spans="1:9" ht="12.4" hidden="1" customHeight="1">
      <c r="A696" s="13"/>
      <c r="B696" s="1"/>
      <c r="C696" s="36"/>
      <c r="D696" s="138"/>
      <c r="E696" s="139"/>
      <c r="F696" s="43" t="str">
        <f>VLOOKUP(C696,'[2]Acha Air Sales Price List'!$B$1:$D$65536,3,FALSE)</f>
        <v>first line keep open</v>
      </c>
      <c r="G696" s="21">
        <f>ROUND(IF(ISBLANK(C696),0,VLOOKUP(C696,'[2]Acha Air Sales Price List'!$B$1:$X$65536,12,FALSE)*$L$14),2)</f>
        <v>0</v>
      </c>
      <c r="H696" s="22">
        <f t="shared" si="17"/>
        <v>0</v>
      </c>
      <c r="I696" s="14"/>
    </row>
    <row r="697" spans="1:9" ht="12.4" hidden="1" customHeight="1">
      <c r="A697" s="13"/>
      <c r="B697" s="1"/>
      <c r="C697" s="36"/>
      <c r="D697" s="138"/>
      <c r="E697" s="139"/>
      <c r="F697" s="43" t="str">
        <f>VLOOKUP(C697,'[2]Acha Air Sales Price List'!$B$1:$D$65536,3,FALSE)</f>
        <v>first line keep open</v>
      </c>
      <c r="G697" s="21">
        <f>ROUND(IF(ISBLANK(C697),0,VLOOKUP(C697,'[2]Acha Air Sales Price List'!$B$1:$X$65536,12,FALSE)*$L$14),2)</f>
        <v>0</v>
      </c>
      <c r="H697" s="22">
        <f t="shared" si="17"/>
        <v>0</v>
      </c>
      <c r="I697" s="14"/>
    </row>
    <row r="698" spans="1:9" ht="12.4" hidden="1" customHeight="1">
      <c r="A698" s="13"/>
      <c r="B698" s="1"/>
      <c r="C698" s="36"/>
      <c r="D698" s="138"/>
      <c r="E698" s="139"/>
      <c r="F698" s="43" t="str">
        <f>VLOOKUP(C698,'[2]Acha Air Sales Price List'!$B$1:$D$65536,3,FALSE)</f>
        <v>first line keep open</v>
      </c>
      <c r="G698" s="21">
        <f>ROUND(IF(ISBLANK(C698),0,VLOOKUP(C698,'[2]Acha Air Sales Price List'!$B$1:$X$65536,12,FALSE)*$L$14),2)</f>
        <v>0</v>
      </c>
      <c r="H698" s="22">
        <f t="shared" si="17"/>
        <v>0</v>
      </c>
      <c r="I698" s="14"/>
    </row>
    <row r="699" spans="1:9" ht="12.4" hidden="1" customHeight="1">
      <c r="A699" s="13"/>
      <c r="B699" s="1"/>
      <c r="C699" s="37"/>
      <c r="D699" s="138"/>
      <c r="E699" s="139"/>
      <c r="F699" s="43" t="str">
        <f>VLOOKUP(C699,'[2]Acha Air Sales Price List'!$B$1:$D$65536,3,FALSE)</f>
        <v>first line keep open</v>
      </c>
      <c r="G699" s="21">
        <f>ROUND(IF(ISBLANK(C699),0,VLOOKUP(C699,'[2]Acha Air Sales Price List'!$B$1:$X$65536,12,FALSE)*$L$14),2)</f>
        <v>0</v>
      </c>
      <c r="H699" s="22">
        <f t="shared" si="17"/>
        <v>0</v>
      </c>
      <c r="I699" s="14"/>
    </row>
    <row r="700" spans="1:9" ht="12" hidden="1" customHeight="1">
      <c r="A700" s="13"/>
      <c r="B700" s="1"/>
      <c r="C700" s="36"/>
      <c r="D700" s="138"/>
      <c r="E700" s="139"/>
      <c r="F700" s="43" t="str">
        <f>VLOOKUP(C700,'[2]Acha Air Sales Price List'!$B$1:$D$65536,3,FALSE)</f>
        <v>first line keep open</v>
      </c>
      <c r="G700" s="21">
        <f>ROUND(IF(ISBLANK(C700),0,VLOOKUP(C700,'[2]Acha Air Sales Price List'!$B$1:$X$65536,12,FALSE)*$L$14),2)</f>
        <v>0</v>
      </c>
      <c r="H700" s="22">
        <f t="shared" si="17"/>
        <v>0</v>
      </c>
      <c r="I700" s="14"/>
    </row>
    <row r="701" spans="1:9" ht="12.4" hidden="1" customHeight="1">
      <c r="A701" s="13"/>
      <c r="B701" s="1"/>
      <c r="C701" s="36"/>
      <c r="D701" s="138"/>
      <c r="E701" s="139"/>
      <c r="F701" s="43" t="str">
        <f>VLOOKUP(C701,'[2]Acha Air Sales Price List'!$B$1:$D$65536,3,FALSE)</f>
        <v>first line keep open</v>
      </c>
      <c r="G701" s="21">
        <f>ROUND(IF(ISBLANK(C701),0,VLOOKUP(C701,'[2]Acha Air Sales Price List'!$B$1:$X$65536,12,FALSE)*$L$14),2)</f>
        <v>0</v>
      </c>
      <c r="H701" s="22">
        <f t="shared" si="17"/>
        <v>0</v>
      </c>
      <c r="I701" s="14"/>
    </row>
    <row r="702" spans="1:9" ht="12.4" hidden="1" customHeight="1">
      <c r="A702" s="13"/>
      <c r="B702" s="1"/>
      <c r="C702" s="36"/>
      <c r="D702" s="138"/>
      <c r="E702" s="139"/>
      <c r="F702" s="43" t="str">
        <f>VLOOKUP(C702,'[2]Acha Air Sales Price List'!$B$1:$D$65536,3,FALSE)</f>
        <v>first line keep open</v>
      </c>
      <c r="G702" s="21">
        <f>ROUND(IF(ISBLANK(C702),0,VLOOKUP(C702,'[2]Acha Air Sales Price List'!$B$1:$X$65536,12,FALSE)*$L$14),2)</f>
        <v>0</v>
      </c>
      <c r="H702" s="22">
        <f t="shared" si="17"/>
        <v>0</v>
      </c>
      <c r="I702" s="14"/>
    </row>
    <row r="703" spans="1:9" ht="12.4" hidden="1" customHeight="1">
      <c r="A703" s="13"/>
      <c r="B703" s="1"/>
      <c r="C703" s="36"/>
      <c r="D703" s="138"/>
      <c r="E703" s="139"/>
      <c r="F703" s="43" t="str">
        <f>VLOOKUP(C703,'[2]Acha Air Sales Price List'!$B$1:$D$65536,3,FALSE)</f>
        <v>first line keep open</v>
      </c>
      <c r="G703" s="21">
        <f>ROUND(IF(ISBLANK(C703),0,VLOOKUP(C703,'[2]Acha Air Sales Price List'!$B$1:$X$65536,12,FALSE)*$L$14),2)</f>
        <v>0</v>
      </c>
      <c r="H703" s="22">
        <f t="shared" si="17"/>
        <v>0</v>
      </c>
      <c r="I703" s="14"/>
    </row>
    <row r="704" spans="1:9" ht="12.4" hidden="1" customHeight="1">
      <c r="A704" s="13"/>
      <c r="B704" s="1"/>
      <c r="C704" s="36"/>
      <c r="D704" s="138"/>
      <c r="E704" s="139"/>
      <c r="F704" s="43" t="str">
        <f>VLOOKUP(C704,'[2]Acha Air Sales Price List'!$B$1:$D$65536,3,FALSE)</f>
        <v>first line keep open</v>
      </c>
      <c r="G704" s="21">
        <f>ROUND(IF(ISBLANK(C704),0,VLOOKUP(C704,'[2]Acha Air Sales Price List'!$B$1:$X$65536,12,FALSE)*$L$14),2)</f>
        <v>0</v>
      </c>
      <c r="H704" s="22">
        <f t="shared" si="17"/>
        <v>0</v>
      </c>
      <c r="I704" s="14"/>
    </row>
    <row r="705" spans="1:9" ht="12.4" hidden="1" customHeight="1">
      <c r="A705" s="13"/>
      <c r="B705" s="1"/>
      <c r="C705" s="36"/>
      <c r="D705" s="138"/>
      <c r="E705" s="139"/>
      <c r="F705" s="43" t="str">
        <f>VLOOKUP(C705,'[2]Acha Air Sales Price List'!$B$1:$D$65536,3,FALSE)</f>
        <v>first line keep open</v>
      </c>
      <c r="G705" s="21">
        <f>ROUND(IF(ISBLANK(C705),0,VLOOKUP(C705,'[2]Acha Air Sales Price List'!$B$1:$X$65536,12,FALSE)*$L$14),2)</f>
        <v>0</v>
      </c>
      <c r="H705" s="22">
        <f t="shared" si="17"/>
        <v>0</v>
      </c>
      <c r="I705" s="14"/>
    </row>
    <row r="706" spans="1:9" ht="12.4" hidden="1" customHeight="1">
      <c r="A706" s="13"/>
      <c r="B706" s="1"/>
      <c r="C706" s="36"/>
      <c r="D706" s="138"/>
      <c r="E706" s="139"/>
      <c r="F706" s="43" t="str">
        <f>VLOOKUP(C706,'[2]Acha Air Sales Price List'!$B$1:$D$65536,3,FALSE)</f>
        <v>first line keep open</v>
      </c>
      <c r="G706" s="21">
        <f>ROUND(IF(ISBLANK(C706),0,VLOOKUP(C706,'[2]Acha Air Sales Price List'!$B$1:$X$65536,12,FALSE)*$L$14),2)</f>
        <v>0</v>
      </c>
      <c r="H706" s="22">
        <f t="shared" si="17"/>
        <v>0</v>
      </c>
      <c r="I706" s="14"/>
    </row>
    <row r="707" spans="1:9" ht="12.4" hidden="1" customHeight="1">
      <c r="A707" s="13"/>
      <c r="B707" s="1"/>
      <c r="C707" s="36"/>
      <c r="D707" s="138"/>
      <c r="E707" s="139"/>
      <c r="F707" s="43" t="str">
        <f>VLOOKUP(C707,'[2]Acha Air Sales Price List'!$B$1:$D$65536,3,FALSE)</f>
        <v>first line keep open</v>
      </c>
      <c r="G707" s="21">
        <f>ROUND(IF(ISBLANK(C707),0,VLOOKUP(C707,'[2]Acha Air Sales Price List'!$B$1:$X$65536,12,FALSE)*$L$14),2)</f>
        <v>0</v>
      </c>
      <c r="H707" s="22">
        <f t="shared" si="17"/>
        <v>0</v>
      </c>
      <c r="I707" s="14"/>
    </row>
    <row r="708" spans="1:9" ht="12.4" hidden="1" customHeight="1">
      <c r="A708" s="13"/>
      <c r="B708" s="1"/>
      <c r="C708" s="36"/>
      <c r="D708" s="138"/>
      <c r="E708" s="139"/>
      <c r="F708" s="43" t="str">
        <f>VLOOKUP(C708,'[2]Acha Air Sales Price List'!$B$1:$D$65536,3,FALSE)</f>
        <v>first line keep open</v>
      </c>
      <c r="G708" s="21">
        <f>ROUND(IF(ISBLANK(C708),0,VLOOKUP(C708,'[2]Acha Air Sales Price List'!$B$1:$X$65536,12,FALSE)*$L$14),2)</f>
        <v>0</v>
      </c>
      <c r="H708" s="22">
        <f t="shared" si="17"/>
        <v>0</v>
      </c>
      <c r="I708" s="14"/>
    </row>
    <row r="709" spans="1:9" ht="12.4" hidden="1" customHeight="1">
      <c r="A709" s="13"/>
      <c r="B709" s="1"/>
      <c r="C709" s="36"/>
      <c r="D709" s="138"/>
      <c r="E709" s="139"/>
      <c r="F709" s="43" t="str">
        <f>VLOOKUP(C709,'[2]Acha Air Sales Price List'!$B$1:$D$65536,3,FALSE)</f>
        <v>first line keep open</v>
      </c>
      <c r="G709" s="21">
        <f>ROUND(IF(ISBLANK(C709),0,VLOOKUP(C709,'[2]Acha Air Sales Price List'!$B$1:$X$65536,12,FALSE)*$L$14),2)</f>
        <v>0</v>
      </c>
      <c r="H709" s="22">
        <f t="shared" si="17"/>
        <v>0</v>
      </c>
      <c r="I709" s="14"/>
    </row>
    <row r="710" spans="1:9" ht="12.4" hidden="1" customHeight="1">
      <c r="A710" s="13"/>
      <c r="B710" s="1"/>
      <c r="C710" s="36"/>
      <c r="D710" s="138"/>
      <c r="E710" s="139"/>
      <c r="F710" s="43" t="str">
        <f>VLOOKUP(C710,'[2]Acha Air Sales Price List'!$B$1:$D$65536,3,FALSE)</f>
        <v>first line keep open</v>
      </c>
      <c r="G710" s="21">
        <f>ROUND(IF(ISBLANK(C710),0,VLOOKUP(C710,'[2]Acha Air Sales Price List'!$B$1:$X$65536,12,FALSE)*$L$14),2)</f>
        <v>0</v>
      </c>
      <c r="H710" s="22">
        <f t="shared" si="17"/>
        <v>0</v>
      </c>
      <c r="I710" s="14"/>
    </row>
    <row r="711" spans="1:9" ht="12.4" hidden="1" customHeight="1">
      <c r="A711" s="13"/>
      <c r="B711" s="1"/>
      <c r="C711" s="36"/>
      <c r="D711" s="138"/>
      <c r="E711" s="139"/>
      <c r="F711" s="43" t="str">
        <f>VLOOKUP(C711,'[2]Acha Air Sales Price List'!$B$1:$D$65536,3,FALSE)</f>
        <v>first line keep open</v>
      </c>
      <c r="G711" s="21">
        <f>ROUND(IF(ISBLANK(C711),0,VLOOKUP(C711,'[2]Acha Air Sales Price List'!$B$1:$X$65536,12,FALSE)*$L$14),2)</f>
        <v>0</v>
      </c>
      <c r="H711" s="22">
        <f t="shared" si="17"/>
        <v>0</v>
      </c>
      <c r="I711" s="14"/>
    </row>
    <row r="712" spans="1:9" ht="12.4" hidden="1" customHeight="1">
      <c r="A712" s="13"/>
      <c r="B712" s="1"/>
      <c r="C712" s="36"/>
      <c r="D712" s="138"/>
      <c r="E712" s="139"/>
      <c r="F712" s="43" t="str">
        <f>VLOOKUP(C712,'[2]Acha Air Sales Price List'!$B$1:$D$65536,3,FALSE)</f>
        <v>first line keep open</v>
      </c>
      <c r="G712" s="21">
        <f>ROUND(IF(ISBLANK(C712),0,VLOOKUP(C712,'[2]Acha Air Sales Price List'!$B$1:$X$65536,12,FALSE)*$L$14),2)</f>
        <v>0</v>
      </c>
      <c r="H712" s="22">
        <f t="shared" si="17"/>
        <v>0</v>
      </c>
      <c r="I712" s="14"/>
    </row>
    <row r="713" spans="1:9" ht="12.4" hidden="1" customHeight="1">
      <c r="A713" s="13"/>
      <c r="B713" s="1"/>
      <c r="C713" s="36"/>
      <c r="D713" s="138"/>
      <c r="E713" s="139"/>
      <c r="F713" s="43" t="str">
        <f>VLOOKUP(C713,'[2]Acha Air Sales Price List'!$B$1:$D$65536,3,FALSE)</f>
        <v>first line keep open</v>
      </c>
      <c r="G713" s="21">
        <f>ROUND(IF(ISBLANK(C713),0,VLOOKUP(C713,'[2]Acha Air Sales Price List'!$B$1:$X$65536,12,FALSE)*$L$14),2)</f>
        <v>0</v>
      </c>
      <c r="H713" s="22">
        <f t="shared" si="17"/>
        <v>0</v>
      </c>
      <c r="I713" s="14"/>
    </row>
    <row r="714" spans="1:9" ht="12.4" hidden="1" customHeight="1">
      <c r="A714" s="13"/>
      <c r="B714" s="1"/>
      <c r="C714" s="36"/>
      <c r="D714" s="138"/>
      <c r="E714" s="139"/>
      <c r="F714" s="43" t="str">
        <f>VLOOKUP(C714,'[2]Acha Air Sales Price List'!$B$1:$D$65536,3,FALSE)</f>
        <v>first line keep open</v>
      </c>
      <c r="G714" s="21">
        <f>ROUND(IF(ISBLANK(C714),0,VLOOKUP(C714,'[2]Acha Air Sales Price List'!$B$1:$X$65536,12,FALSE)*$L$14),2)</f>
        <v>0</v>
      </c>
      <c r="H714" s="22">
        <f t="shared" si="17"/>
        <v>0</v>
      </c>
      <c r="I714" s="14"/>
    </row>
    <row r="715" spans="1:9" ht="12.4" hidden="1" customHeight="1">
      <c r="A715" s="13"/>
      <c r="B715" s="1"/>
      <c r="C715" s="36"/>
      <c r="D715" s="138"/>
      <c r="E715" s="139"/>
      <c r="F715" s="43" t="str">
        <f>VLOOKUP(C715,'[2]Acha Air Sales Price List'!$B$1:$D$65536,3,FALSE)</f>
        <v>first line keep open</v>
      </c>
      <c r="G715" s="21">
        <f>ROUND(IF(ISBLANK(C715),0,VLOOKUP(C715,'[2]Acha Air Sales Price List'!$B$1:$X$65536,12,FALSE)*$L$14),2)</f>
        <v>0</v>
      </c>
      <c r="H715" s="22">
        <f t="shared" si="17"/>
        <v>0</v>
      </c>
      <c r="I715" s="14"/>
    </row>
    <row r="716" spans="1:9" ht="12.4" hidden="1" customHeight="1">
      <c r="A716" s="13"/>
      <c r="B716" s="1"/>
      <c r="C716" s="36"/>
      <c r="D716" s="138"/>
      <c r="E716" s="139"/>
      <c r="F716" s="43" t="str">
        <f>VLOOKUP(C716,'[2]Acha Air Sales Price List'!$B$1:$D$65536,3,FALSE)</f>
        <v>first line keep open</v>
      </c>
      <c r="G716" s="21">
        <f>ROUND(IF(ISBLANK(C716),0,VLOOKUP(C716,'[2]Acha Air Sales Price List'!$B$1:$X$65536,12,FALSE)*$L$14),2)</f>
        <v>0</v>
      </c>
      <c r="H716" s="22">
        <f t="shared" si="17"/>
        <v>0</v>
      </c>
      <c r="I716" s="14"/>
    </row>
    <row r="717" spans="1:9" ht="12.4" hidden="1" customHeight="1">
      <c r="A717" s="13"/>
      <c r="B717" s="1"/>
      <c r="C717" s="36"/>
      <c r="D717" s="138"/>
      <c r="E717" s="139"/>
      <c r="F717" s="43" t="str">
        <f>VLOOKUP(C717,'[2]Acha Air Sales Price List'!$B$1:$D$65536,3,FALSE)</f>
        <v>first line keep open</v>
      </c>
      <c r="G717" s="21">
        <f>ROUND(IF(ISBLANK(C717),0,VLOOKUP(C717,'[2]Acha Air Sales Price List'!$B$1:$X$65536,12,FALSE)*$L$14),2)</f>
        <v>0</v>
      </c>
      <c r="H717" s="22">
        <f t="shared" si="17"/>
        <v>0</v>
      </c>
      <c r="I717" s="14"/>
    </row>
    <row r="718" spans="1:9" ht="12.4" hidden="1" customHeight="1">
      <c r="A718" s="13"/>
      <c r="B718" s="1"/>
      <c r="C718" s="36"/>
      <c r="D718" s="138"/>
      <c r="E718" s="139"/>
      <c r="F718" s="43" t="str">
        <f>VLOOKUP(C718,'[2]Acha Air Sales Price List'!$B$1:$D$65536,3,FALSE)</f>
        <v>first line keep open</v>
      </c>
      <c r="G718" s="21">
        <f>ROUND(IF(ISBLANK(C718),0,VLOOKUP(C718,'[2]Acha Air Sales Price List'!$B$1:$X$65536,12,FALSE)*$L$14),2)</f>
        <v>0</v>
      </c>
      <c r="H718" s="22">
        <f t="shared" si="17"/>
        <v>0</v>
      </c>
      <c r="I718" s="14"/>
    </row>
    <row r="719" spans="1:9" ht="12.4" hidden="1" customHeight="1">
      <c r="A719" s="13"/>
      <c r="B719" s="1"/>
      <c r="C719" s="36"/>
      <c r="D719" s="138"/>
      <c r="E719" s="139"/>
      <c r="F719" s="43" t="str">
        <f>VLOOKUP(C719,'[2]Acha Air Sales Price List'!$B$1:$D$65536,3,FALSE)</f>
        <v>first line keep open</v>
      </c>
      <c r="G719" s="21">
        <f>ROUND(IF(ISBLANK(C719),0,VLOOKUP(C719,'[2]Acha Air Sales Price List'!$B$1:$X$65536,12,FALSE)*$L$14),2)</f>
        <v>0</v>
      </c>
      <c r="H719" s="22">
        <f t="shared" si="17"/>
        <v>0</v>
      </c>
      <c r="I719" s="14"/>
    </row>
    <row r="720" spans="1:9" ht="12.4" hidden="1" customHeight="1">
      <c r="A720" s="13"/>
      <c r="B720" s="1"/>
      <c r="C720" s="36"/>
      <c r="D720" s="138"/>
      <c r="E720" s="139"/>
      <c r="F720" s="43" t="str">
        <f>VLOOKUP(C720,'[2]Acha Air Sales Price List'!$B$1:$D$65536,3,FALSE)</f>
        <v>first line keep open</v>
      </c>
      <c r="G720" s="21">
        <f>ROUND(IF(ISBLANK(C720),0,VLOOKUP(C720,'[2]Acha Air Sales Price List'!$B$1:$X$65536,12,FALSE)*$L$14),2)</f>
        <v>0</v>
      </c>
      <c r="H720" s="22">
        <f t="shared" si="17"/>
        <v>0</v>
      </c>
      <c r="I720" s="14"/>
    </row>
    <row r="721" spans="1:9" ht="12.4" hidden="1" customHeight="1">
      <c r="A721" s="13"/>
      <c r="B721" s="1"/>
      <c r="C721" s="36"/>
      <c r="D721" s="138"/>
      <c r="E721" s="139"/>
      <c r="F721" s="43" t="str">
        <f>VLOOKUP(C721,'[2]Acha Air Sales Price List'!$B$1:$D$65536,3,FALSE)</f>
        <v>first line keep open</v>
      </c>
      <c r="G721" s="21">
        <f>ROUND(IF(ISBLANK(C721),0,VLOOKUP(C721,'[2]Acha Air Sales Price List'!$B$1:$X$65536,12,FALSE)*$L$14),2)</f>
        <v>0</v>
      </c>
      <c r="H721" s="22">
        <f t="shared" si="17"/>
        <v>0</v>
      </c>
      <c r="I721" s="14"/>
    </row>
    <row r="722" spans="1:9" ht="12.4" hidden="1" customHeight="1">
      <c r="A722" s="13"/>
      <c r="B722" s="1"/>
      <c r="C722" s="36"/>
      <c r="D722" s="138"/>
      <c r="E722" s="139"/>
      <c r="F722" s="43" t="str">
        <f>VLOOKUP(C722,'[2]Acha Air Sales Price List'!$B$1:$D$65536,3,FALSE)</f>
        <v>first line keep open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>
      <c r="A723" s="13"/>
      <c r="B723" s="1"/>
      <c r="C723" s="36"/>
      <c r="D723" s="138"/>
      <c r="E723" s="139"/>
      <c r="F723" s="43" t="str">
        <f>VLOOKUP(C723,'[2]Acha Air Sales Price List'!$B$1:$D$65536,3,FALSE)</f>
        <v>first line keep open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>
      <c r="A724" s="13"/>
      <c r="B724" s="1"/>
      <c r="C724" s="36"/>
      <c r="D724" s="138"/>
      <c r="E724" s="139"/>
      <c r="F724" s="43" t="str">
        <f>VLOOKUP(C724,'[2]Acha Air Sales Price List'!$B$1:$D$65536,3,FALSE)</f>
        <v>first line keep open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>
      <c r="A725" s="13"/>
      <c r="B725" s="1"/>
      <c r="C725" s="36"/>
      <c r="D725" s="138"/>
      <c r="E725" s="139"/>
      <c r="F725" s="43" t="str">
        <f>VLOOKUP(C725,'[2]Acha Air Sales Price List'!$B$1:$D$65536,3,FALSE)</f>
        <v>first line keep open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>
      <c r="A726" s="13"/>
      <c r="B726" s="1"/>
      <c r="C726" s="36"/>
      <c r="D726" s="138"/>
      <c r="E726" s="139"/>
      <c r="F726" s="43" t="str">
        <f>VLOOKUP(C726,'[2]Acha Air Sales Price List'!$B$1:$D$65536,3,FALSE)</f>
        <v>first line keep open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>
      <c r="A727" s="13"/>
      <c r="B727" s="1"/>
      <c r="C727" s="37"/>
      <c r="D727" s="138"/>
      <c r="E727" s="139"/>
      <c r="F727" s="43" t="str">
        <f>VLOOKUP(C727,'[2]Acha Air Sales Price List'!$B$1:$D$65536,3,FALSE)</f>
        <v>first line keep open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" hidden="1" customHeight="1">
      <c r="A728" s="13"/>
      <c r="B728" s="1"/>
      <c r="C728" s="36"/>
      <c r="D728" s="138"/>
      <c r="E728" s="139"/>
      <c r="F728" s="43" t="str">
        <f>VLOOKUP(C728,'[2]Acha Air Sales Price List'!$B$1:$D$65536,3,FALSE)</f>
        <v>first line keep open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>
      <c r="A729" s="13"/>
      <c r="B729" s="1"/>
      <c r="C729" s="36"/>
      <c r="D729" s="138"/>
      <c r="E729" s="139"/>
      <c r="F729" s="43" t="str">
        <f>VLOOKUP(C729,'[2]Acha Air Sales Price List'!$B$1:$D$65536,3,FALSE)</f>
        <v>first line keep open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>
      <c r="A730" s="13"/>
      <c r="B730" s="1"/>
      <c r="C730" s="36"/>
      <c r="D730" s="138"/>
      <c r="E730" s="139"/>
      <c r="F730" s="43" t="str">
        <f>VLOOKUP(C730,'[2]Acha Air Sales Price List'!$B$1:$D$65536,3,FALSE)</f>
        <v>first line keep open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>
      <c r="A731" s="13"/>
      <c r="B731" s="1"/>
      <c r="C731" s="36"/>
      <c r="D731" s="138"/>
      <c r="E731" s="139"/>
      <c r="F731" s="43" t="str">
        <f>VLOOKUP(C731,'[2]Acha Air Sales Price List'!$B$1:$D$65536,3,FALSE)</f>
        <v>first line keep open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>
      <c r="A732" s="13"/>
      <c r="B732" s="1"/>
      <c r="C732" s="36"/>
      <c r="D732" s="138"/>
      <c r="E732" s="139"/>
      <c r="F732" s="43" t="str">
        <f>VLOOKUP(C732,'[2]Acha Air Sales Price List'!$B$1:$D$65536,3,FALSE)</f>
        <v>first line keep open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>
      <c r="A733" s="13"/>
      <c r="B733" s="1"/>
      <c r="C733" s="36"/>
      <c r="D733" s="138"/>
      <c r="E733" s="139"/>
      <c r="F733" s="43" t="str">
        <f>VLOOKUP(C733,'[2]Acha Air Sales Price List'!$B$1:$D$65536,3,FALSE)</f>
        <v>first line keep open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>
      <c r="A734" s="13"/>
      <c r="B734" s="1"/>
      <c r="C734" s="36"/>
      <c r="D734" s="138"/>
      <c r="E734" s="139"/>
      <c r="F734" s="43" t="str">
        <f>VLOOKUP(C734,'[2]Acha Air Sales Price List'!$B$1:$D$65536,3,FALSE)</f>
        <v>first line keep open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>
      <c r="A735" s="13"/>
      <c r="B735" s="1"/>
      <c r="C735" s="36"/>
      <c r="D735" s="138"/>
      <c r="E735" s="139"/>
      <c r="F735" s="43" t="str">
        <f>VLOOKUP(C735,'[2]Acha Air Sales Price List'!$B$1:$D$65536,3,FALSE)</f>
        <v>first line keep open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>
      <c r="A736" s="13"/>
      <c r="B736" s="1"/>
      <c r="C736" s="36"/>
      <c r="D736" s="138"/>
      <c r="E736" s="139"/>
      <c r="F736" s="43" t="str">
        <f>VLOOKUP(C736,'[2]Acha Air Sales Price List'!$B$1:$D$65536,3,FALSE)</f>
        <v>first line keep open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>
      <c r="A737" s="13"/>
      <c r="B737" s="1"/>
      <c r="C737" s="36"/>
      <c r="D737" s="138"/>
      <c r="E737" s="139"/>
      <c r="F737" s="43" t="str">
        <f>VLOOKUP(C737,'[2]Acha Air Sales Price List'!$B$1:$D$65536,3,FALSE)</f>
        <v>first line keep open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>
      <c r="A738" s="13"/>
      <c r="B738" s="1"/>
      <c r="C738" s="36"/>
      <c r="D738" s="138"/>
      <c r="E738" s="139"/>
      <c r="F738" s="43" t="str">
        <f>VLOOKUP(C738,'[2]Acha Air Sales Price List'!$B$1:$D$65536,3,FALSE)</f>
        <v>first line keep open</v>
      </c>
      <c r="G738" s="21">
        <f>ROUND(IF(ISBLANK(C738),0,VLOOKUP(C738,'[2]Acha Air Sales Price List'!$B$1:$X$65536,12,FALSE)*$L$14),2)</f>
        <v>0</v>
      </c>
      <c r="H738" s="22">
        <f t="shared" si="17"/>
        <v>0</v>
      </c>
      <c r="I738" s="14"/>
    </row>
    <row r="739" spans="1:9" ht="12.4" hidden="1" customHeight="1">
      <c r="A739" s="13"/>
      <c r="B739" s="1"/>
      <c r="C739" s="36"/>
      <c r="D739" s="138"/>
      <c r="E739" s="139"/>
      <c r="F739" s="43" t="str">
        <f>VLOOKUP(C739,'[2]Acha Air Sales Price List'!$B$1:$D$65536,3,FALSE)</f>
        <v>first line keep open</v>
      </c>
      <c r="G739" s="21">
        <f>ROUND(IF(ISBLANK(C739),0,VLOOKUP(C739,'[2]Acha Air Sales Price List'!$B$1:$X$65536,12,FALSE)*$L$14),2)</f>
        <v>0</v>
      </c>
      <c r="H739" s="22">
        <f t="shared" si="17"/>
        <v>0</v>
      </c>
      <c r="I739" s="14"/>
    </row>
    <row r="740" spans="1:9" ht="12.4" hidden="1" customHeight="1">
      <c r="A740" s="13"/>
      <c r="B740" s="1"/>
      <c r="C740" s="36"/>
      <c r="D740" s="138"/>
      <c r="E740" s="139"/>
      <c r="F740" s="43" t="str">
        <f>VLOOKUP(C740,'[2]Acha Air Sales Price List'!$B$1:$D$65536,3,FALSE)</f>
        <v>first line keep open</v>
      </c>
      <c r="G740" s="21">
        <f>ROUND(IF(ISBLANK(C740),0,VLOOKUP(C740,'[2]Acha Air Sales Price List'!$B$1:$X$65536,12,FALSE)*$L$14),2)</f>
        <v>0</v>
      </c>
      <c r="H740" s="22">
        <f t="shared" ref="H740:H803" si="18">ROUND(IF(ISNUMBER(B740), G740*B740, 0),5)</f>
        <v>0</v>
      </c>
      <c r="I740" s="14"/>
    </row>
    <row r="741" spans="1:9" ht="12.4" hidden="1" customHeight="1">
      <c r="A741" s="13"/>
      <c r="B741" s="1"/>
      <c r="C741" s="36"/>
      <c r="D741" s="138"/>
      <c r="E741" s="139"/>
      <c r="F741" s="43" t="str">
        <f>VLOOKUP(C741,'[2]Acha Air Sales Price List'!$B$1:$D$65536,3,FALSE)</f>
        <v>first line keep open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>
      <c r="A742" s="13"/>
      <c r="B742" s="1"/>
      <c r="C742" s="36"/>
      <c r="D742" s="138"/>
      <c r="E742" s="139"/>
      <c r="F742" s="43" t="str">
        <f>VLOOKUP(C742,'[2]Acha Air Sales Price List'!$B$1:$D$65536,3,FALSE)</f>
        <v>first line keep open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>
      <c r="A743" s="13"/>
      <c r="B743" s="1"/>
      <c r="C743" s="37"/>
      <c r="D743" s="138"/>
      <c r="E743" s="139"/>
      <c r="F743" s="43" t="str">
        <f>VLOOKUP(C743,'[2]Acha Air Sales Price List'!$B$1:$D$65536,3,FALSE)</f>
        <v>first line keep open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>
      <c r="A744" s="13"/>
      <c r="B744" s="1"/>
      <c r="C744" s="37"/>
      <c r="D744" s="138"/>
      <c r="E744" s="139"/>
      <c r="F744" s="43" t="str">
        <f>VLOOKUP(C744,'[2]Acha Air Sales Price List'!$B$1:$D$65536,3,FALSE)</f>
        <v>first line keep open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>
      <c r="A745" s="13"/>
      <c r="B745" s="1"/>
      <c r="C745" s="36"/>
      <c r="D745" s="138"/>
      <c r="E745" s="139"/>
      <c r="F745" s="43" t="str">
        <f>VLOOKUP(C745,'[2]Acha Air Sales Price List'!$B$1:$D$65536,3,FALSE)</f>
        <v>first line keep open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>
      <c r="A746" s="13"/>
      <c r="B746" s="1"/>
      <c r="C746" s="36"/>
      <c r="D746" s="138"/>
      <c r="E746" s="139"/>
      <c r="F746" s="43" t="str">
        <f>VLOOKUP(C746,'[2]Acha Air Sales Price List'!$B$1:$D$65536,3,FALSE)</f>
        <v>first line keep open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>
      <c r="A747" s="13"/>
      <c r="B747" s="1"/>
      <c r="C747" s="36"/>
      <c r="D747" s="138"/>
      <c r="E747" s="139"/>
      <c r="F747" s="43" t="str">
        <f>VLOOKUP(C747,'[2]Acha Air Sales Price List'!$B$1:$D$65536,3,FALSE)</f>
        <v>first line keep open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>
      <c r="A748" s="13"/>
      <c r="B748" s="1"/>
      <c r="C748" s="36"/>
      <c r="D748" s="138"/>
      <c r="E748" s="139"/>
      <c r="F748" s="43" t="str">
        <f>VLOOKUP(C748,'[2]Acha Air Sales Price List'!$B$1:$D$65536,3,FALSE)</f>
        <v>first line keep open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>
      <c r="A749" s="13"/>
      <c r="B749" s="1"/>
      <c r="C749" s="36"/>
      <c r="D749" s="138"/>
      <c r="E749" s="139"/>
      <c r="F749" s="43" t="str">
        <f>VLOOKUP(C749,'[2]Acha Air Sales Price List'!$B$1:$D$65536,3,FALSE)</f>
        <v>first line keep open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.4" hidden="1" customHeight="1">
      <c r="A750" s="13"/>
      <c r="B750" s="1"/>
      <c r="C750" s="36"/>
      <c r="D750" s="138"/>
      <c r="E750" s="139"/>
      <c r="F750" s="43" t="str">
        <f>VLOOKUP(C750,'[2]Acha Air Sales Price List'!$B$1:$D$65536,3,FALSE)</f>
        <v>first line keep open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>
      <c r="A751" s="13"/>
      <c r="B751" s="1"/>
      <c r="C751" s="36"/>
      <c r="D751" s="138"/>
      <c r="E751" s="139"/>
      <c r="F751" s="43" t="str">
        <f>VLOOKUP(C751,'[2]Acha Air Sales Price List'!$B$1:$D$65536,3,FALSE)</f>
        <v>first line keep open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>
      <c r="A752" s="13"/>
      <c r="B752" s="1"/>
      <c r="C752" s="36"/>
      <c r="D752" s="138"/>
      <c r="E752" s="139"/>
      <c r="F752" s="43" t="str">
        <f>VLOOKUP(C752,'[2]Acha Air Sales Price List'!$B$1:$D$65536,3,FALSE)</f>
        <v>first line keep open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>
      <c r="A753" s="13"/>
      <c r="B753" s="1"/>
      <c r="C753" s="36"/>
      <c r="D753" s="138"/>
      <c r="E753" s="139"/>
      <c r="F753" s="43" t="str">
        <f>VLOOKUP(C753,'[2]Acha Air Sales Price List'!$B$1:$D$65536,3,FALSE)</f>
        <v>first line keep open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>
      <c r="A754" s="13"/>
      <c r="B754" s="1"/>
      <c r="C754" s="36"/>
      <c r="D754" s="138"/>
      <c r="E754" s="139"/>
      <c r="F754" s="43" t="str">
        <f>VLOOKUP(C754,'[2]Acha Air Sales Price List'!$B$1:$D$65536,3,FALSE)</f>
        <v>first line keep open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>
      <c r="A755" s="13"/>
      <c r="B755" s="1"/>
      <c r="C755" s="37"/>
      <c r="D755" s="138"/>
      <c r="E755" s="139"/>
      <c r="F755" s="43" t="str">
        <f>VLOOKUP(C755,'[2]Acha Air Sales Price List'!$B$1:$D$65536,3,FALSE)</f>
        <v>first line keep open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" hidden="1" customHeight="1">
      <c r="A756" s="13"/>
      <c r="B756" s="1"/>
      <c r="C756" s="36"/>
      <c r="D756" s="138"/>
      <c r="E756" s="139"/>
      <c r="F756" s="43" t="str">
        <f>VLOOKUP(C756,'[2]Acha Air Sales Price List'!$B$1:$D$65536,3,FALSE)</f>
        <v>first line keep open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>
      <c r="A757" s="13"/>
      <c r="B757" s="1"/>
      <c r="C757" s="36"/>
      <c r="D757" s="138"/>
      <c r="E757" s="139"/>
      <c r="F757" s="43" t="str">
        <f>VLOOKUP(C757,'[2]Acha Air Sales Price List'!$B$1:$D$65536,3,FALSE)</f>
        <v>first line keep open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>
      <c r="A758" s="13"/>
      <c r="B758" s="1"/>
      <c r="C758" s="36"/>
      <c r="D758" s="138"/>
      <c r="E758" s="139"/>
      <c r="F758" s="43" t="str">
        <f>VLOOKUP(C758,'[2]Acha Air Sales Price List'!$B$1:$D$65536,3,FALSE)</f>
        <v>first line keep open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>
      <c r="A759" s="13"/>
      <c r="B759" s="1"/>
      <c r="C759" s="36"/>
      <c r="D759" s="138"/>
      <c r="E759" s="139"/>
      <c r="F759" s="43" t="str">
        <f>VLOOKUP(C759,'[2]Acha Air Sales Price List'!$B$1:$D$65536,3,FALSE)</f>
        <v>first line keep open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>
      <c r="A760" s="13"/>
      <c r="B760" s="1"/>
      <c r="C760" s="36"/>
      <c r="D760" s="138"/>
      <c r="E760" s="139"/>
      <c r="F760" s="43" t="str">
        <f>VLOOKUP(C760,'[2]Acha Air Sales Price List'!$B$1:$D$65536,3,FALSE)</f>
        <v>first line keep open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>
      <c r="A761" s="13"/>
      <c r="B761" s="1"/>
      <c r="C761" s="36"/>
      <c r="D761" s="138"/>
      <c r="E761" s="139"/>
      <c r="F761" s="43" t="str">
        <f>VLOOKUP(C761,'[2]Acha Air Sales Price List'!$B$1:$D$65536,3,FALSE)</f>
        <v>first line keep open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>
      <c r="A762" s="13"/>
      <c r="B762" s="1"/>
      <c r="C762" s="36"/>
      <c r="D762" s="138"/>
      <c r="E762" s="139"/>
      <c r="F762" s="43" t="str">
        <f>VLOOKUP(C762,'[2]Acha Air Sales Price List'!$B$1:$D$65536,3,FALSE)</f>
        <v>first line keep open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>
      <c r="A763" s="13"/>
      <c r="B763" s="1"/>
      <c r="C763" s="36"/>
      <c r="D763" s="138"/>
      <c r="E763" s="139"/>
      <c r="F763" s="43" t="str">
        <f>VLOOKUP(C763,'[2]Acha Air Sales Price List'!$B$1:$D$65536,3,FALSE)</f>
        <v>first line keep open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>
      <c r="A764" s="13"/>
      <c r="B764" s="1"/>
      <c r="C764" s="36"/>
      <c r="D764" s="138"/>
      <c r="E764" s="139"/>
      <c r="F764" s="43" t="str">
        <f>VLOOKUP(C764,'[2]Acha Air Sales Price List'!$B$1:$D$65536,3,FALSE)</f>
        <v>first line keep open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>
      <c r="A765" s="13"/>
      <c r="B765" s="1"/>
      <c r="C765" s="36"/>
      <c r="D765" s="138"/>
      <c r="E765" s="139"/>
      <c r="F765" s="43" t="str">
        <f>VLOOKUP(C765,'[2]Acha Air Sales Price List'!$B$1:$D$65536,3,FALSE)</f>
        <v>first line keep open</v>
      </c>
      <c r="G765" s="21">
        <f>ROUND(IF(ISBLANK(C765),0,VLOOKUP(C765,'[2]Acha Air Sales Price List'!$B$1:$X$65536,12,FALSE)*$L$14),2)</f>
        <v>0</v>
      </c>
      <c r="H765" s="22">
        <f t="shared" si="18"/>
        <v>0</v>
      </c>
      <c r="I765" s="14"/>
    </row>
    <row r="766" spans="1:9" ht="12.4" hidden="1" customHeight="1">
      <c r="A766" s="13"/>
      <c r="B766" s="1"/>
      <c r="C766" s="36"/>
      <c r="D766" s="138"/>
      <c r="E766" s="139"/>
      <c r="F766" s="43" t="str">
        <f>VLOOKUP(C766,'[2]Acha Air Sales Price List'!$B$1:$D$65536,3,FALSE)</f>
        <v>first line keep open</v>
      </c>
      <c r="G766" s="21">
        <f>ROUND(IF(ISBLANK(C766),0,VLOOKUP(C766,'[2]Acha Air Sales Price List'!$B$1:$X$65536,12,FALSE)*$L$14),2)</f>
        <v>0</v>
      </c>
      <c r="H766" s="22">
        <f t="shared" si="18"/>
        <v>0</v>
      </c>
      <c r="I766" s="14"/>
    </row>
    <row r="767" spans="1:9" ht="12.4" hidden="1" customHeight="1">
      <c r="A767" s="13"/>
      <c r="B767" s="1"/>
      <c r="C767" s="36"/>
      <c r="D767" s="138"/>
      <c r="E767" s="139"/>
      <c r="F767" s="43" t="str">
        <f>VLOOKUP(C767,'[2]Acha Air Sales Price List'!$B$1:$D$65536,3,FALSE)</f>
        <v>first line keep open</v>
      </c>
      <c r="G767" s="21">
        <f>ROUND(IF(ISBLANK(C767),0,VLOOKUP(C767,'[2]Acha Air Sales Price List'!$B$1:$X$65536,12,FALSE)*$L$14),2)</f>
        <v>0</v>
      </c>
      <c r="H767" s="22">
        <f t="shared" si="18"/>
        <v>0</v>
      </c>
      <c r="I767" s="14"/>
    </row>
    <row r="768" spans="1:9" ht="12.4" hidden="1" customHeight="1">
      <c r="A768" s="13"/>
      <c r="B768" s="1"/>
      <c r="C768" s="36"/>
      <c r="D768" s="138"/>
      <c r="E768" s="139"/>
      <c r="F768" s="43" t="str">
        <f>VLOOKUP(C768,'[2]Acha Air Sales Price List'!$B$1:$D$65536,3,FALSE)</f>
        <v>first line keep open</v>
      </c>
      <c r="G768" s="21">
        <f>ROUND(IF(ISBLANK(C768),0,VLOOKUP(C768,'[2]Acha Air Sales Price List'!$B$1:$X$65536,12,FALSE)*$L$14),2)</f>
        <v>0</v>
      </c>
      <c r="H768" s="22">
        <f t="shared" si="18"/>
        <v>0</v>
      </c>
      <c r="I768" s="14"/>
    </row>
    <row r="769" spans="1:9" ht="12.4" hidden="1" customHeight="1">
      <c r="A769" s="13"/>
      <c r="B769" s="1"/>
      <c r="C769" s="36"/>
      <c r="D769" s="138"/>
      <c r="E769" s="139"/>
      <c r="F769" s="43" t="str">
        <f>VLOOKUP(C769,'[2]Acha Air Sales Price List'!$B$1:$D$65536,3,FALSE)</f>
        <v>first line keep open</v>
      </c>
      <c r="G769" s="21">
        <f>ROUND(IF(ISBLANK(C769),0,VLOOKUP(C769,'[2]Acha Air Sales Price List'!$B$1:$X$65536,12,FALSE)*$L$14),2)</f>
        <v>0</v>
      </c>
      <c r="H769" s="22">
        <f t="shared" si="18"/>
        <v>0</v>
      </c>
      <c r="I769" s="14"/>
    </row>
    <row r="770" spans="1:9" ht="12.4" hidden="1" customHeight="1">
      <c r="A770" s="13"/>
      <c r="B770" s="1"/>
      <c r="C770" s="36"/>
      <c r="D770" s="138"/>
      <c r="E770" s="139"/>
      <c r="F770" s="43" t="str">
        <f>VLOOKUP(C770,'[2]Acha Air Sales Price List'!$B$1:$D$65536,3,FALSE)</f>
        <v>first line keep open</v>
      </c>
      <c r="G770" s="21">
        <f>ROUND(IF(ISBLANK(C770),0,VLOOKUP(C770,'[2]Acha Air Sales Price List'!$B$1:$X$65536,12,FALSE)*$L$14),2)</f>
        <v>0</v>
      </c>
      <c r="H770" s="22">
        <f t="shared" si="18"/>
        <v>0</v>
      </c>
      <c r="I770" s="14"/>
    </row>
    <row r="771" spans="1:9" ht="12.4" hidden="1" customHeight="1">
      <c r="A771" s="13"/>
      <c r="B771" s="1"/>
      <c r="C771" s="36"/>
      <c r="D771" s="138"/>
      <c r="E771" s="139"/>
      <c r="F771" s="43" t="str">
        <f>VLOOKUP(C771,'[2]Acha Air Sales Price List'!$B$1:$D$65536,3,FALSE)</f>
        <v>first line keep open</v>
      </c>
      <c r="G771" s="21">
        <f>ROUND(IF(ISBLANK(C771),0,VLOOKUP(C771,'[2]Acha Air Sales Price List'!$B$1:$X$65536,12,FALSE)*$L$14),2)</f>
        <v>0</v>
      </c>
      <c r="H771" s="22">
        <f t="shared" si="18"/>
        <v>0</v>
      </c>
      <c r="I771" s="14"/>
    </row>
    <row r="772" spans="1:9" ht="12.4" hidden="1" customHeight="1">
      <c r="A772" s="13"/>
      <c r="B772" s="1"/>
      <c r="C772" s="36"/>
      <c r="D772" s="138"/>
      <c r="E772" s="139"/>
      <c r="F772" s="43" t="str">
        <f>VLOOKUP(C772,'[2]Acha Air Sales Price List'!$B$1:$D$65536,3,FALSE)</f>
        <v>first line keep open</v>
      </c>
      <c r="G772" s="21">
        <f>ROUND(IF(ISBLANK(C772),0,VLOOKUP(C772,'[2]Acha Air Sales Price List'!$B$1:$X$65536,12,FALSE)*$L$14),2)</f>
        <v>0</v>
      </c>
      <c r="H772" s="22">
        <f t="shared" si="18"/>
        <v>0</v>
      </c>
      <c r="I772" s="14"/>
    </row>
    <row r="773" spans="1:9" ht="12.4" hidden="1" customHeight="1">
      <c r="A773" s="13"/>
      <c r="B773" s="1"/>
      <c r="C773" s="36"/>
      <c r="D773" s="138"/>
      <c r="E773" s="139"/>
      <c r="F773" s="43" t="str">
        <f>VLOOKUP(C773,'[2]Acha Air Sales Price List'!$B$1:$D$65536,3,FALSE)</f>
        <v>first line keep open</v>
      </c>
      <c r="G773" s="21">
        <f>ROUND(IF(ISBLANK(C773),0,VLOOKUP(C773,'[2]Acha Air Sales Price List'!$B$1:$X$65536,12,FALSE)*$L$14),2)</f>
        <v>0</v>
      </c>
      <c r="H773" s="22">
        <f t="shared" si="18"/>
        <v>0</v>
      </c>
      <c r="I773" s="14"/>
    </row>
    <row r="774" spans="1:9" ht="12.4" hidden="1" customHeight="1">
      <c r="A774" s="13"/>
      <c r="B774" s="1"/>
      <c r="C774" s="36"/>
      <c r="D774" s="138"/>
      <c r="E774" s="139"/>
      <c r="F774" s="43" t="str">
        <f>VLOOKUP(C774,'[2]Acha Air Sales Price List'!$B$1:$D$65536,3,FALSE)</f>
        <v>first line keep open</v>
      </c>
      <c r="G774" s="21">
        <f>ROUND(IF(ISBLANK(C774),0,VLOOKUP(C774,'[2]Acha Air Sales Price List'!$B$1:$X$65536,12,FALSE)*$L$14),2)</f>
        <v>0</v>
      </c>
      <c r="H774" s="22">
        <f t="shared" si="18"/>
        <v>0</v>
      </c>
      <c r="I774" s="14"/>
    </row>
    <row r="775" spans="1:9" ht="12.4" hidden="1" customHeight="1">
      <c r="A775" s="13"/>
      <c r="B775" s="1"/>
      <c r="C775" s="36"/>
      <c r="D775" s="138"/>
      <c r="E775" s="139"/>
      <c r="F775" s="43" t="str">
        <f>VLOOKUP(C775,'[2]Acha Air Sales Price List'!$B$1:$D$65536,3,FALSE)</f>
        <v>first line keep open</v>
      </c>
      <c r="G775" s="21">
        <f>ROUND(IF(ISBLANK(C775),0,VLOOKUP(C775,'[2]Acha Air Sales Price List'!$B$1:$X$65536,12,FALSE)*$L$14),2)</f>
        <v>0</v>
      </c>
      <c r="H775" s="22">
        <f t="shared" si="18"/>
        <v>0</v>
      </c>
      <c r="I775" s="14"/>
    </row>
    <row r="776" spans="1:9" ht="12.4" hidden="1" customHeight="1">
      <c r="A776" s="13"/>
      <c r="B776" s="1"/>
      <c r="C776" s="36"/>
      <c r="D776" s="138"/>
      <c r="E776" s="139"/>
      <c r="F776" s="43" t="str">
        <f>VLOOKUP(C776,'[2]Acha Air Sales Price List'!$B$1:$D$65536,3,FALSE)</f>
        <v>first line keep open</v>
      </c>
      <c r="G776" s="21">
        <f>ROUND(IF(ISBLANK(C776),0,VLOOKUP(C776,'[2]Acha Air Sales Price List'!$B$1:$X$65536,12,FALSE)*$L$14),2)</f>
        <v>0</v>
      </c>
      <c r="H776" s="22">
        <f t="shared" si="18"/>
        <v>0</v>
      </c>
      <c r="I776" s="14"/>
    </row>
    <row r="777" spans="1:9" ht="12.4" hidden="1" customHeight="1">
      <c r="A777" s="13"/>
      <c r="B777" s="1"/>
      <c r="C777" s="36"/>
      <c r="D777" s="138"/>
      <c r="E777" s="139"/>
      <c r="F777" s="43" t="str">
        <f>VLOOKUP(C777,'[2]Acha Air Sales Price List'!$B$1:$D$65536,3,FALSE)</f>
        <v>first line keep open</v>
      </c>
      <c r="G777" s="21">
        <f>ROUND(IF(ISBLANK(C777),0,VLOOKUP(C777,'[2]Acha Air Sales Price List'!$B$1:$X$65536,12,FALSE)*$L$14),2)</f>
        <v>0</v>
      </c>
      <c r="H777" s="22">
        <f t="shared" si="18"/>
        <v>0</v>
      </c>
      <c r="I777" s="14"/>
    </row>
    <row r="778" spans="1:9" ht="12.4" hidden="1" customHeight="1">
      <c r="A778" s="13"/>
      <c r="B778" s="1"/>
      <c r="C778" s="36"/>
      <c r="D778" s="138"/>
      <c r="E778" s="139"/>
      <c r="F778" s="43" t="str">
        <f>VLOOKUP(C778,'[2]Acha Air Sales Price List'!$B$1:$D$65536,3,FALSE)</f>
        <v>first line keep open</v>
      </c>
      <c r="G778" s="21">
        <f>ROUND(IF(ISBLANK(C778),0,VLOOKUP(C778,'[2]Acha Air Sales Price List'!$B$1:$X$65536,12,FALSE)*$L$14),2)</f>
        <v>0</v>
      </c>
      <c r="H778" s="22">
        <f t="shared" si="18"/>
        <v>0</v>
      </c>
      <c r="I778" s="14"/>
    </row>
    <row r="779" spans="1:9" ht="12.4" hidden="1" customHeight="1">
      <c r="A779" s="13"/>
      <c r="B779" s="1"/>
      <c r="C779" s="36"/>
      <c r="D779" s="138"/>
      <c r="E779" s="139"/>
      <c r="F779" s="43" t="str">
        <f>VLOOKUP(C779,'[2]Acha Air Sales Price List'!$B$1:$D$65536,3,FALSE)</f>
        <v>first line keep open</v>
      </c>
      <c r="G779" s="21">
        <f>ROUND(IF(ISBLANK(C779),0,VLOOKUP(C779,'[2]Acha Air Sales Price List'!$B$1:$X$65536,12,FALSE)*$L$14),2)</f>
        <v>0</v>
      </c>
      <c r="H779" s="22">
        <f t="shared" si="18"/>
        <v>0</v>
      </c>
      <c r="I779" s="14"/>
    </row>
    <row r="780" spans="1:9" ht="12.4" hidden="1" customHeight="1">
      <c r="A780" s="13"/>
      <c r="B780" s="1"/>
      <c r="C780" s="36"/>
      <c r="D780" s="138"/>
      <c r="E780" s="139"/>
      <c r="F780" s="43" t="str">
        <f>VLOOKUP(C780,'[2]Acha Air Sales Price List'!$B$1:$D$65536,3,FALSE)</f>
        <v>first line keep open</v>
      </c>
      <c r="G780" s="21">
        <f>ROUND(IF(ISBLANK(C780),0,VLOOKUP(C780,'[2]Acha Air Sales Price List'!$B$1:$X$65536,12,FALSE)*$L$14),2)</f>
        <v>0</v>
      </c>
      <c r="H780" s="22">
        <f t="shared" si="18"/>
        <v>0</v>
      </c>
      <c r="I780" s="14"/>
    </row>
    <row r="781" spans="1:9" ht="12.4" hidden="1" customHeight="1">
      <c r="A781" s="13"/>
      <c r="B781" s="1"/>
      <c r="C781" s="36"/>
      <c r="D781" s="138"/>
      <c r="E781" s="139"/>
      <c r="F781" s="43" t="str">
        <f>VLOOKUP(C781,'[2]Acha Air Sales Price List'!$B$1:$D$65536,3,FALSE)</f>
        <v>first line keep open</v>
      </c>
      <c r="G781" s="21">
        <f>ROUND(IF(ISBLANK(C781),0,VLOOKUP(C781,'[2]Acha Air Sales Price List'!$B$1:$X$65536,12,FALSE)*$L$14),2)</f>
        <v>0</v>
      </c>
      <c r="H781" s="22">
        <f t="shared" si="18"/>
        <v>0</v>
      </c>
      <c r="I781" s="14"/>
    </row>
    <row r="782" spans="1:9" ht="12.4" hidden="1" customHeight="1">
      <c r="A782" s="13"/>
      <c r="B782" s="1"/>
      <c r="C782" s="36"/>
      <c r="D782" s="138"/>
      <c r="E782" s="139"/>
      <c r="F782" s="43" t="str">
        <f>VLOOKUP(C782,'[2]Acha Air Sales Price List'!$B$1:$D$65536,3,FALSE)</f>
        <v>first line keep open</v>
      </c>
      <c r="G782" s="21">
        <f>ROUND(IF(ISBLANK(C782),0,VLOOKUP(C782,'[2]Acha Air Sales Price List'!$B$1:$X$65536,12,FALSE)*$L$14),2)</f>
        <v>0</v>
      </c>
      <c r="H782" s="22">
        <f t="shared" si="18"/>
        <v>0</v>
      </c>
      <c r="I782" s="14"/>
    </row>
    <row r="783" spans="1:9" ht="12.4" hidden="1" customHeight="1">
      <c r="A783" s="13"/>
      <c r="B783" s="1"/>
      <c r="C783" s="37"/>
      <c r="D783" s="138"/>
      <c r="E783" s="139"/>
      <c r="F783" s="43" t="str">
        <f>VLOOKUP(C783,'[2]Acha Air Sales Price List'!$B$1:$D$65536,3,FALSE)</f>
        <v>first line keep open</v>
      </c>
      <c r="G783" s="21">
        <f>ROUND(IF(ISBLANK(C783),0,VLOOKUP(C783,'[2]Acha Air Sales Price List'!$B$1:$X$65536,12,FALSE)*$L$14),2)</f>
        <v>0</v>
      </c>
      <c r="H783" s="22">
        <f t="shared" si="18"/>
        <v>0</v>
      </c>
      <c r="I783" s="14"/>
    </row>
    <row r="784" spans="1:9" ht="12" hidden="1" customHeight="1">
      <c r="A784" s="13"/>
      <c r="B784" s="1"/>
      <c r="C784" s="36"/>
      <c r="D784" s="138"/>
      <c r="E784" s="139"/>
      <c r="F784" s="43" t="str">
        <f>VLOOKUP(C784,'[2]Acha Air Sales Price List'!$B$1:$D$65536,3,FALSE)</f>
        <v>first line keep open</v>
      </c>
      <c r="G784" s="21">
        <f>ROUND(IF(ISBLANK(C784),0,VLOOKUP(C784,'[2]Acha Air Sales Price List'!$B$1:$X$65536,12,FALSE)*$L$14),2)</f>
        <v>0</v>
      </c>
      <c r="H784" s="22">
        <f t="shared" si="18"/>
        <v>0</v>
      </c>
      <c r="I784" s="14"/>
    </row>
    <row r="785" spans="1:9" ht="12.4" hidden="1" customHeight="1">
      <c r="A785" s="13"/>
      <c r="B785" s="1"/>
      <c r="C785" s="36"/>
      <c r="D785" s="138"/>
      <c r="E785" s="139"/>
      <c r="F785" s="43" t="str">
        <f>VLOOKUP(C785,'[2]Acha Air Sales Price List'!$B$1:$D$65536,3,FALSE)</f>
        <v>first line keep open</v>
      </c>
      <c r="G785" s="21">
        <f>ROUND(IF(ISBLANK(C785),0,VLOOKUP(C785,'[2]Acha Air Sales Price List'!$B$1:$X$65536,12,FALSE)*$L$14),2)</f>
        <v>0</v>
      </c>
      <c r="H785" s="22">
        <f t="shared" si="18"/>
        <v>0</v>
      </c>
      <c r="I785" s="14"/>
    </row>
    <row r="786" spans="1:9" ht="12.4" hidden="1" customHeight="1">
      <c r="A786" s="13"/>
      <c r="B786" s="1"/>
      <c r="C786" s="36"/>
      <c r="D786" s="138"/>
      <c r="E786" s="139"/>
      <c r="F786" s="43" t="str">
        <f>VLOOKUP(C786,'[2]Acha Air Sales Price List'!$B$1:$D$65536,3,FALSE)</f>
        <v>first line keep open</v>
      </c>
      <c r="G786" s="21">
        <f>ROUND(IF(ISBLANK(C786),0,VLOOKUP(C786,'[2]Acha Air Sales Price List'!$B$1:$X$65536,12,FALSE)*$L$14),2)</f>
        <v>0</v>
      </c>
      <c r="H786" s="22">
        <f t="shared" si="18"/>
        <v>0</v>
      </c>
      <c r="I786" s="14"/>
    </row>
    <row r="787" spans="1:9" ht="12.4" hidden="1" customHeight="1">
      <c r="A787" s="13"/>
      <c r="B787" s="1"/>
      <c r="C787" s="36"/>
      <c r="D787" s="138"/>
      <c r="E787" s="139"/>
      <c r="F787" s="43" t="str">
        <f>VLOOKUP(C787,'[2]Acha Air Sales Price List'!$B$1:$D$65536,3,FALSE)</f>
        <v>first line keep open</v>
      </c>
      <c r="G787" s="21">
        <f>ROUND(IF(ISBLANK(C787),0,VLOOKUP(C787,'[2]Acha Air Sales Price List'!$B$1:$X$65536,12,FALSE)*$L$14),2)</f>
        <v>0</v>
      </c>
      <c r="H787" s="22">
        <f t="shared" si="18"/>
        <v>0</v>
      </c>
      <c r="I787" s="14"/>
    </row>
    <row r="788" spans="1:9" ht="12.4" hidden="1" customHeight="1">
      <c r="A788" s="13"/>
      <c r="B788" s="1"/>
      <c r="C788" s="36"/>
      <c r="D788" s="138"/>
      <c r="E788" s="139"/>
      <c r="F788" s="43" t="str">
        <f>VLOOKUP(C788,'[2]Acha Air Sales Price List'!$B$1:$D$65536,3,FALSE)</f>
        <v>first line keep open</v>
      </c>
      <c r="G788" s="21">
        <f>ROUND(IF(ISBLANK(C788),0,VLOOKUP(C788,'[2]Acha Air Sales Price List'!$B$1:$X$65536,12,FALSE)*$L$14),2)</f>
        <v>0</v>
      </c>
      <c r="H788" s="22">
        <f t="shared" si="18"/>
        <v>0</v>
      </c>
      <c r="I788" s="14"/>
    </row>
    <row r="789" spans="1:9" ht="12.4" hidden="1" customHeight="1">
      <c r="A789" s="13"/>
      <c r="B789" s="1"/>
      <c r="C789" s="36"/>
      <c r="D789" s="138"/>
      <c r="E789" s="139"/>
      <c r="F789" s="43" t="str">
        <f>VLOOKUP(C789,'[2]Acha Air Sales Price List'!$B$1:$D$65536,3,FALSE)</f>
        <v>first line keep open</v>
      </c>
      <c r="G789" s="21">
        <f>ROUND(IF(ISBLANK(C789),0,VLOOKUP(C789,'[2]Acha Air Sales Price List'!$B$1:$X$65536,12,FALSE)*$L$14),2)</f>
        <v>0</v>
      </c>
      <c r="H789" s="22">
        <f t="shared" si="18"/>
        <v>0</v>
      </c>
      <c r="I789" s="14"/>
    </row>
    <row r="790" spans="1:9" ht="12.4" hidden="1" customHeight="1">
      <c r="A790" s="13"/>
      <c r="B790" s="1"/>
      <c r="C790" s="36"/>
      <c r="D790" s="138"/>
      <c r="E790" s="139"/>
      <c r="F790" s="43" t="str">
        <f>VLOOKUP(C790,'[2]Acha Air Sales Price List'!$B$1:$D$65536,3,FALSE)</f>
        <v>first line keep open</v>
      </c>
      <c r="G790" s="21">
        <f>ROUND(IF(ISBLANK(C790),0,VLOOKUP(C790,'[2]Acha Air Sales Price List'!$B$1:$X$65536,12,FALSE)*$L$14),2)</f>
        <v>0</v>
      </c>
      <c r="H790" s="22">
        <f t="shared" si="18"/>
        <v>0</v>
      </c>
      <c r="I790" s="14"/>
    </row>
    <row r="791" spans="1:9" ht="12.4" hidden="1" customHeight="1">
      <c r="A791" s="13"/>
      <c r="B791" s="1"/>
      <c r="C791" s="36"/>
      <c r="D791" s="138"/>
      <c r="E791" s="139"/>
      <c r="F791" s="43" t="str">
        <f>VLOOKUP(C791,'[2]Acha Air Sales Price List'!$B$1:$D$65536,3,FALSE)</f>
        <v>first line keep open</v>
      </c>
      <c r="G791" s="21">
        <f>ROUND(IF(ISBLANK(C791),0,VLOOKUP(C791,'[2]Acha Air Sales Price List'!$B$1:$X$65536,12,FALSE)*$L$14),2)</f>
        <v>0</v>
      </c>
      <c r="H791" s="22">
        <f t="shared" si="18"/>
        <v>0</v>
      </c>
      <c r="I791" s="14"/>
    </row>
    <row r="792" spans="1:9" ht="12.4" hidden="1" customHeight="1">
      <c r="A792" s="13"/>
      <c r="B792" s="1"/>
      <c r="C792" s="36"/>
      <c r="D792" s="138"/>
      <c r="E792" s="139"/>
      <c r="F792" s="43" t="str">
        <f>VLOOKUP(C792,'[2]Acha Air Sales Price List'!$B$1:$D$65536,3,FALSE)</f>
        <v>first line keep open</v>
      </c>
      <c r="G792" s="21">
        <f>ROUND(IF(ISBLANK(C792),0,VLOOKUP(C792,'[2]Acha Air Sales Price List'!$B$1:$X$65536,12,FALSE)*$L$14),2)</f>
        <v>0</v>
      </c>
      <c r="H792" s="22">
        <f t="shared" si="18"/>
        <v>0</v>
      </c>
      <c r="I792" s="14"/>
    </row>
    <row r="793" spans="1:9" ht="12.4" hidden="1" customHeight="1">
      <c r="A793" s="13"/>
      <c r="B793" s="1"/>
      <c r="C793" s="36"/>
      <c r="D793" s="138"/>
      <c r="E793" s="139"/>
      <c r="F793" s="43" t="str">
        <f>VLOOKUP(C793,'[2]Acha Air Sales Price List'!$B$1:$D$65536,3,FALSE)</f>
        <v>first line keep open</v>
      </c>
      <c r="G793" s="21">
        <f>ROUND(IF(ISBLANK(C793),0,VLOOKUP(C793,'[2]Acha Air Sales Price List'!$B$1:$X$65536,12,FALSE)*$L$14),2)</f>
        <v>0</v>
      </c>
      <c r="H793" s="22">
        <f t="shared" si="18"/>
        <v>0</v>
      </c>
      <c r="I793" s="14"/>
    </row>
    <row r="794" spans="1:9" ht="12.4" hidden="1" customHeight="1">
      <c r="A794" s="13"/>
      <c r="B794" s="1"/>
      <c r="C794" s="36"/>
      <c r="D794" s="138"/>
      <c r="E794" s="139"/>
      <c r="F794" s="43" t="str">
        <f>VLOOKUP(C794,'[2]Acha Air Sales Price List'!$B$1:$D$65536,3,FALSE)</f>
        <v>first line keep open</v>
      </c>
      <c r="G794" s="21">
        <f>ROUND(IF(ISBLANK(C794),0,VLOOKUP(C794,'[2]Acha Air Sales Price List'!$B$1:$X$65536,12,FALSE)*$L$14),2)</f>
        <v>0</v>
      </c>
      <c r="H794" s="22">
        <f t="shared" si="18"/>
        <v>0</v>
      </c>
      <c r="I794" s="14"/>
    </row>
    <row r="795" spans="1:9" ht="12.4" hidden="1" customHeight="1">
      <c r="A795" s="13"/>
      <c r="B795" s="1"/>
      <c r="C795" s="36"/>
      <c r="D795" s="138"/>
      <c r="E795" s="139"/>
      <c r="F795" s="43" t="str">
        <f>VLOOKUP(C795,'[2]Acha Air Sales Price List'!$B$1:$D$65536,3,FALSE)</f>
        <v>first line keep open</v>
      </c>
      <c r="G795" s="21">
        <f>ROUND(IF(ISBLANK(C795),0,VLOOKUP(C795,'[2]Acha Air Sales Price List'!$B$1:$X$65536,12,FALSE)*$L$14),2)</f>
        <v>0</v>
      </c>
      <c r="H795" s="22">
        <f t="shared" si="18"/>
        <v>0</v>
      </c>
      <c r="I795" s="14"/>
    </row>
    <row r="796" spans="1:9" ht="12.4" hidden="1" customHeight="1">
      <c r="A796" s="13"/>
      <c r="B796" s="1"/>
      <c r="C796" s="36"/>
      <c r="D796" s="138"/>
      <c r="E796" s="139"/>
      <c r="F796" s="43" t="str">
        <f>VLOOKUP(C796,'[2]Acha Air Sales Price List'!$B$1:$D$65536,3,FALSE)</f>
        <v>first line keep open</v>
      </c>
      <c r="G796" s="21">
        <f>ROUND(IF(ISBLANK(C796),0,VLOOKUP(C796,'[2]Acha Air Sales Price List'!$B$1:$X$65536,12,FALSE)*$L$14),2)</f>
        <v>0</v>
      </c>
      <c r="H796" s="22">
        <f t="shared" si="18"/>
        <v>0</v>
      </c>
      <c r="I796" s="14"/>
    </row>
    <row r="797" spans="1:9" ht="12.4" hidden="1" customHeight="1">
      <c r="A797" s="13"/>
      <c r="B797" s="1"/>
      <c r="C797" s="36"/>
      <c r="D797" s="138"/>
      <c r="E797" s="139"/>
      <c r="F797" s="43" t="str">
        <f>VLOOKUP(C797,'[2]Acha Air Sales Price List'!$B$1:$D$65536,3,FALSE)</f>
        <v>first line keep open</v>
      </c>
      <c r="G797" s="21">
        <f>ROUND(IF(ISBLANK(C797),0,VLOOKUP(C797,'[2]Acha Air Sales Price List'!$B$1:$X$65536,12,FALSE)*$L$14),2)</f>
        <v>0</v>
      </c>
      <c r="H797" s="22">
        <f t="shared" si="18"/>
        <v>0</v>
      </c>
      <c r="I797" s="14"/>
    </row>
    <row r="798" spans="1:9" ht="12.4" hidden="1" customHeight="1">
      <c r="A798" s="13"/>
      <c r="B798" s="1"/>
      <c r="C798" s="36"/>
      <c r="D798" s="138"/>
      <c r="E798" s="139"/>
      <c r="F798" s="43" t="str">
        <f>VLOOKUP(C798,'[2]Acha Air Sales Price List'!$B$1:$D$65536,3,FALSE)</f>
        <v>first line keep open</v>
      </c>
      <c r="G798" s="21">
        <f>ROUND(IF(ISBLANK(C798),0,VLOOKUP(C798,'[2]Acha Air Sales Price List'!$B$1:$X$65536,12,FALSE)*$L$14),2)</f>
        <v>0</v>
      </c>
      <c r="H798" s="22">
        <f t="shared" si="18"/>
        <v>0</v>
      </c>
      <c r="I798" s="14"/>
    </row>
    <row r="799" spans="1:9" ht="12.4" hidden="1" customHeight="1">
      <c r="A799" s="13"/>
      <c r="B799" s="1"/>
      <c r="C799" s="36"/>
      <c r="D799" s="138"/>
      <c r="E799" s="139"/>
      <c r="F799" s="43" t="str">
        <f>VLOOKUP(C799,'[2]Acha Air Sales Price List'!$B$1:$D$65536,3,FALSE)</f>
        <v>first line keep open</v>
      </c>
      <c r="G799" s="21">
        <f>ROUND(IF(ISBLANK(C799),0,VLOOKUP(C799,'[2]Acha Air Sales Price List'!$B$1:$X$65536,12,FALSE)*$L$14),2)</f>
        <v>0</v>
      </c>
      <c r="H799" s="22">
        <f t="shared" si="18"/>
        <v>0</v>
      </c>
      <c r="I799" s="14"/>
    </row>
    <row r="800" spans="1:9" ht="12.4" hidden="1" customHeight="1">
      <c r="A800" s="13"/>
      <c r="B800" s="1"/>
      <c r="C800" s="36"/>
      <c r="D800" s="138"/>
      <c r="E800" s="139"/>
      <c r="F800" s="43" t="str">
        <f>VLOOKUP(C800,'[2]Acha Air Sales Price List'!$B$1:$D$65536,3,FALSE)</f>
        <v>first line keep open</v>
      </c>
      <c r="G800" s="21">
        <f>ROUND(IF(ISBLANK(C800),0,VLOOKUP(C800,'[2]Acha Air Sales Price List'!$B$1:$X$65536,12,FALSE)*$L$14),2)</f>
        <v>0</v>
      </c>
      <c r="H800" s="22">
        <f t="shared" si="18"/>
        <v>0</v>
      </c>
      <c r="I800" s="14"/>
    </row>
    <row r="801" spans="1:9" ht="12.4" hidden="1" customHeight="1">
      <c r="A801" s="13"/>
      <c r="B801" s="1"/>
      <c r="C801" s="36"/>
      <c r="D801" s="138"/>
      <c r="E801" s="139"/>
      <c r="F801" s="43" t="str">
        <f>VLOOKUP(C801,'[2]Acha Air Sales Price List'!$B$1:$D$65536,3,FALSE)</f>
        <v>first line keep open</v>
      </c>
      <c r="G801" s="21">
        <f>ROUND(IF(ISBLANK(C801),0,VLOOKUP(C801,'[2]Acha Air Sales Price List'!$B$1:$X$65536,12,FALSE)*$L$14),2)</f>
        <v>0</v>
      </c>
      <c r="H801" s="22">
        <f t="shared" si="18"/>
        <v>0</v>
      </c>
      <c r="I801" s="14"/>
    </row>
    <row r="802" spans="1:9" ht="12.4" hidden="1" customHeight="1">
      <c r="A802" s="13"/>
      <c r="B802" s="1"/>
      <c r="C802" s="36"/>
      <c r="D802" s="138"/>
      <c r="E802" s="139"/>
      <c r="F802" s="43" t="str">
        <f>VLOOKUP(C802,'[2]Acha Air Sales Price List'!$B$1:$D$65536,3,FALSE)</f>
        <v>first line keep open</v>
      </c>
      <c r="G802" s="21">
        <f>ROUND(IF(ISBLANK(C802),0,VLOOKUP(C802,'[2]Acha Air Sales Price List'!$B$1:$X$65536,12,FALSE)*$L$14),2)</f>
        <v>0</v>
      </c>
      <c r="H802" s="22">
        <f t="shared" si="18"/>
        <v>0</v>
      </c>
      <c r="I802" s="14"/>
    </row>
    <row r="803" spans="1:9" ht="12.4" hidden="1" customHeight="1">
      <c r="A803" s="13"/>
      <c r="B803" s="1"/>
      <c r="C803" s="36"/>
      <c r="D803" s="138"/>
      <c r="E803" s="139"/>
      <c r="F803" s="43" t="str">
        <f>VLOOKUP(C803,'[2]Acha Air Sales Price List'!$B$1:$D$65536,3,FALSE)</f>
        <v>first line keep open</v>
      </c>
      <c r="G803" s="21">
        <f>ROUND(IF(ISBLANK(C803),0,VLOOKUP(C803,'[2]Acha Air Sales Price List'!$B$1:$X$65536,12,FALSE)*$L$14),2)</f>
        <v>0</v>
      </c>
      <c r="H803" s="22">
        <f t="shared" si="18"/>
        <v>0</v>
      </c>
      <c r="I803" s="14"/>
    </row>
    <row r="804" spans="1:9" ht="12.4" hidden="1" customHeight="1">
      <c r="A804" s="13"/>
      <c r="B804" s="1"/>
      <c r="C804" s="36"/>
      <c r="D804" s="138"/>
      <c r="E804" s="139"/>
      <c r="F804" s="43" t="str">
        <f>VLOOKUP(C804,'[2]Acha Air Sales Price List'!$B$1:$D$65536,3,FALSE)</f>
        <v>first line keep open</v>
      </c>
      <c r="G804" s="21">
        <f>ROUND(IF(ISBLANK(C804),0,VLOOKUP(C804,'[2]Acha Air Sales Price List'!$B$1:$X$65536,12,FALSE)*$L$14),2)</f>
        <v>0</v>
      </c>
      <c r="H804" s="22">
        <f t="shared" ref="H804:H834" si="19">ROUND(IF(ISNUMBER(B804), G804*B804, 0),5)</f>
        <v>0</v>
      </c>
      <c r="I804" s="14"/>
    </row>
    <row r="805" spans="1:9" ht="12.4" hidden="1" customHeight="1">
      <c r="A805" s="13"/>
      <c r="B805" s="1"/>
      <c r="C805" s="36"/>
      <c r="D805" s="138"/>
      <c r="E805" s="139"/>
      <c r="F805" s="43" t="str">
        <f>VLOOKUP(C805,'[2]Acha Air Sales Price List'!$B$1:$D$65536,3,FALSE)</f>
        <v>first line keep open</v>
      </c>
      <c r="G805" s="21">
        <f>ROUND(IF(ISBLANK(C805),0,VLOOKUP(C805,'[2]Acha Air Sales Price List'!$B$1:$X$65536,12,FALSE)*$L$14),2)</f>
        <v>0</v>
      </c>
      <c r="H805" s="22">
        <f t="shared" si="19"/>
        <v>0</v>
      </c>
      <c r="I805" s="14"/>
    </row>
    <row r="806" spans="1:9" ht="12.4" hidden="1" customHeight="1">
      <c r="A806" s="13"/>
      <c r="B806" s="1"/>
      <c r="C806" s="36"/>
      <c r="D806" s="138"/>
      <c r="E806" s="139"/>
      <c r="F806" s="43" t="str">
        <f>VLOOKUP(C806,'[2]Acha Air Sales Price List'!$B$1:$D$65536,3,FALSE)</f>
        <v>first line keep open</v>
      </c>
      <c r="G806" s="21">
        <f>ROUND(IF(ISBLANK(C806),0,VLOOKUP(C806,'[2]Acha Air Sales Price List'!$B$1:$X$65536,12,FALSE)*$L$14),2)</f>
        <v>0</v>
      </c>
      <c r="H806" s="22">
        <f t="shared" si="19"/>
        <v>0</v>
      </c>
      <c r="I806" s="14"/>
    </row>
    <row r="807" spans="1:9" ht="12.4" hidden="1" customHeight="1">
      <c r="A807" s="13"/>
      <c r="B807" s="1"/>
      <c r="C807" s="37"/>
      <c r="D807" s="138"/>
      <c r="E807" s="139"/>
      <c r="F807" s="43" t="str">
        <f>VLOOKUP(C807,'[2]Acha Air Sales Price List'!$B$1:$D$65536,3,FALSE)</f>
        <v>first line keep open</v>
      </c>
      <c r="G807" s="21">
        <f>ROUND(IF(ISBLANK(C807),0,VLOOKUP(C807,'[2]Acha Air Sales Price List'!$B$1:$X$65536,12,FALSE)*$L$14),2)</f>
        <v>0</v>
      </c>
      <c r="H807" s="22">
        <f t="shared" si="19"/>
        <v>0</v>
      </c>
      <c r="I807" s="14"/>
    </row>
    <row r="808" spans="1:9" ht="12" hidden="1" customHeight="1">
      <c r="A808" s="13"/>
      <c r="B808" s="1"/>
      <c r="C808" s="36"/>
      <c r="D808" s="138"/>
      <c r="E808" s="139"/>
      <c r="F808" s="43" t="str">
        <f>VLOOKUP(C808,'[2]Acha Air Sales Price List'!$B$1:$D$65536,3,FALSE)</f>
        <v>first line keep open</v>
      </c>
      <c r="G808" s="21">
        <f>ROUND(IF(ISBLANK(C808),0,VLOOKUP(C808,'[2]Acha Air Sales Price List'!$B$1:$X$65536,12,FALSE)*$L$14),2)</f>
        <v>0</v>
      </c>
      <c r="H808" s="22">
        <f t="shared" si="19"/>
        <v>0</v>
      </c>
      <c r="I808" s="14"/>
    </row>
    <row r="809" spans="1:9" ht="12.4" hidden="1" customHeight="1">
      <c r="A809" s="13"/>
      <c r="B809" s="1"/>
      <c r="C809" s="36"/>
      <c r="D809" s="138"/>
      <c r="E809" s="139"/>
      <c r="F809" s="43" t="str">
        <f>VLOOKUP(C809,'[2]Acha Air Sales Price List'!$B$1:$D$65536,3,FALSE)</f>
        <v>first line keep open</v>
      </c>
      <c r="G809" s="21">
        <f>ROUND(IF(ISBLANK(C809),0,VLOOKUP(C809,'[2]Acha Air Sales Price List'!$B$1:$X$65536,12,FALSE)*$L$14),2)</f>
        <v>0</v>
      </c>
      <c r="H809" s="22">
        <f t="shared" si="19"/>
        <v>0</v>
      </c>
      <c r="I809" s="14"/>
    </row>
    <row r="810" spans="1:9" ht="12.4" hidden="1" customHeight="1">
      <c r="A810" s="13"/>
      <c r="B810" s="1"/>
      <c r="C810" s="36"/>
      <c r="D810" s="138"/>
      <c r="E810" s="139"/>
      <c r="F810" s="43" t="str">
        <f>VLOOKUP(C810,'[2]Acha Air Sales Price List'!$B$1:$D$65536,3,FALSE)</f>
        <v>first line keep open</v>
      </c>
      <c r="G810" s="21">
        <f>ROUND(IF(ISBLANK(C810),0,VLOOKUP(C810,'[2]Acha Air Sales Price List'!$B$1:$X$65536,12,FALSE)*$L$14),2)</f>
        <v>0</v>
      </c>
      <c r="H810" s="22">
        <f t="shared" si="19"/>
        <v>0</v>
      </c>
      <c r="I810" s="14"/>
    </row>
    <row r="811" spans="1:9" ht="12.4" hidden="1" customHeight="1">
      <c r="A811" s="13"/>
      <c r="B811" s="1"/>
      <c r="C811" s="36"/>
      <c r="D811" s="138"/>
      <c r="E811" s="139"/>
      <c r="F811" s="43" t="str">
        <f>VLOOKUP(C811,'[2]Acha Air Sales Price List'!$B$1:$D$65536,3,FALSE)</f>
        <v>first line keep open</v>
      </c>
      <c r="G811" s="21">
        <f>ROUND(IF(ISBLANK(C811),0,VLOOKUP(C811,'[2]Acha Air Sales Price List'!$B$1:$X$65536,12,FALSE)*$L$14),2)</f>
        <v>0</v>
      </c>
      <c r="H811" s="22">
        <f t="shared" si="19"/>
        <v>0</v>
      </c>
      <c r="I811" s="14"/>
    </row>
    <row r="812" spans="1:9" ht="12.4" hidden="1" customHeight="1">
      <c r="A812" s="13"/>
      <c r="B812" s="1"/>
      <c r="C812" s="36"/>
      <c r="D812" s="138"/>
      <c r="E812" s="139"/>
      <c r="F812" s="43" t="str">
        <f>VLOOKUP(C812,'[2]Acha Air Sales Price List'!$B$1:$D$65536,3,FALSE)</f>
        <v>first line keep open</v>
      </c>
      <c r="G812" s="21">
        <f>ROUND(IF(ISBLANK(C812),0,VLOOKUP(C812,'[2]Acha Air Sales Price List'!$B$1:$X$65536,12,FALSE)*$L$14),2)</f>
        <v>0</v>
      </c>
      <c r="H812" s="22">
        <f t="shared" si="19"/>
        <v>0</v>
      </c>
      <c r="I812" s="14"/>
    </row>
    <row r="813" spans="1:9" ht="12.4" hidden="1" customHeight="1">
      <c r="A813" s="13"/>
      <c r="B813" s="1"/>
      <c r="C813" s="36"/>
      <c r="D813" s="138"/>
      <c r="E813" s="139"/>
      <c r="F813" s="43" t="str">
        <f>VLOOKUP(C813,'[2]Acha Air Sales Price List'!$B$1:$D$65536,3,FALSE)</f>
        <v>first line keep open</v>
      </c>
      <c r="G813" s="21">
        <f>ROUND(IF(ISBLANK(C813),0,VLOOKUP(C813,'[2]Acha Air Sales Price List'!$B$1:$X$65536,12,FALSE)*$L$14),2)</f>
        <v>0</v>
      </c>
      <c r="H813" s="22">
        <f t="shared" si="19"/>
        <v>0</v>
      </c>
      <c r="I813" s="14"/>
    </row>
    <row r="814" spans="1:9" ht="12.4" hidden="1" customHeight="1">
      <c r="A814" s="13"/>
      <c r="B814" s="1"/>
      <c r="C814" s="36"/>
      <c r="D814" s="138"/>
      <c r="E814" s="139"/>
      <c r="F814" s="43" t="str">
        <f>VLOOKUP(C814,'[2]Acha Air Sales Price List'!$B$1:$D$65536,3,FALSE)</f>
        <v>first line keep open</v>
      </c>
      <c r="G814" s="21">
        <f>ROUND(IF(ISBLANK(C814),0,VLOOKUP(C814,'[2]Acha Air Sales Price List'!$B$1:$X$65536,12,FALSE)*$L$14),2)</f>
        <v>0</v>
      </c>
      <c r="H814" s="22">
        <f t="shared" si="19"/>
        <v>0</v>
      </c>
      <c r="I814" s="14"/>
    </row>
    <row r="815" spans="1:9" ht="12.4" hidden="1" customHeight="1">
      <c r="A815" s="13"/>
      <c r="B815" s="1"/>
      <c r="C815" s="36"/>
      <c r="D815" s="138"/>
      <c r="E815" s="139"/>
      <c r="F815" s="43" t="str">
        <f>VLOOKUP(C815,'[2]Acha Air Sales Price List'!$B$1:$D$65536,3,FALSE)</f>
        <v>first line keep open</v>
      </c>
      <c r="G815" s="21">
        <f>ROUND(IF(ISBLANK(C815),0,VLOOKUP(C815,'[2]Acha Air Sales Price List'!$B$1:$X$65536,12,FALSE)*$L$14),2)</f>
        <v>0</v>
      </c>
      <c r="H815" s="22">
        <f t="shared" si="19"/>
        <v>0</v>
      </c>
      <c r="I815" s="14"/>
    </row>
    <row r="816" spans="1:9" ht="12.4" hidden="1" customHeight="1">
      <c r="A816" s="13"/>
      <c r="B816" s="1"/>
      <c r="C816" s="36"/>
      <c r="D816" s="138"/>
      <c r="E816" s="139"/>
      <c r="F816" s="43" t="str">
        <f>VLOOKUP(C816,'[2]Acha Air Sales Price List'!$B$1:$D$65536,3,FALSE)</f>
        <v>first line keep open</v>
      </c>
      <c r="G816" s="21">
        <f>ROUND(IF(ISBLANK(C816),0,VLOOKUP(C816,'[2]Acha Air Sales Price List'!$B$1:$X$65536,12,FALSE)*$L$14),2)</f>
        <v>0</v>
      </c>
      <c r="H816" s="22">
        <f t="shared" si="19"/>
        <v>0</v>
      </c>
      <c r="I816" s="14"/>
    </row>
    <row r="817" spans="1:9" ht="12.4" hidden="1" customHeight="1">
      <c r="A817" s="13"/>
      <c r="B817" s="1"/>
      <c r="C817" s="36"/>
      <c r="D817" s="138"/>
      <c r="E817" s="139"/>
      <c r="F817" s="43" t="str">
        <f>VLOOKUP(C817,'[2]Acha Air Sales Price List'!$B$1:$D$65536,3,FALSE)</f>
        <v>first line keep open</v>
      </c>
      <c r="G817" s="21">
        <f>ROUND(IF(ISBLANK(C817),0,VLOOKUP(C817,'[2]Acha Air Sales Price List'!$B$1:$X$65536,12,FALSE)*$L$14),2)</f>
        <v>0</v>
      </c>
      <c r="H817" s="22">
        <f t="shared" si="19"/>
        <v>0</v>
      </c>
      <c r="I817" s="14"/>
    </row>
    <row r="818" spans="1:9" ht="12.4" hidden="1" customHeight="1">
      <c r="A818" s="13"/>
      <c r="B818" s="1"/>
      <c r="C818" s="36"/>
      <c r="D818" s="138"/>
      <c r="E818" s="139"/>
      <c r="F818" s="43" t="str">
        <f>VLOOKUP(C818,'[2]Acha Air Sales Price List'!$B$1:$D$65536,3,FALSE)</f>
        <v>first line keep open</v>
      </c>
      <c r="G818" s="21">
        <f>ROUND(IF(ISBLANK(C818),0,VLOOKUP(C818,'[2]Acha Air Sales Price List'!$B$1:$X$65536,12,FALSE)*$L$14),2)</f>
        <v>0</v>
      </c>
      <c r="H818" s="22">
        <f t="shared" si="19"/>
        <v>0</v>
      </c>
      <c r="I818" s="14"/>
    </row>
    <row r="819" spans="1:9" ht="12.4" hidden="1" customHeight="1">
      <c r="A819" s="13"/>
      <c r="B819" s="1"/>
      <c r="C819" s="36"/>
      <c r="D819" s="138"/>
      <c r="E819" s="139"/>
      <c r="F819" s="43" t="str">
        <f>VLOOKUP(C819,'[2]Acha Air Sales Price List'!$B$1:$D$65536,3,FALSE)</f>
        <v>first line keep open</v>
      </c>
      <c r="G819" s="21">
        <f>ROUND(IF(ISBLANK(C819),0,VLOOKUP(C819,'[2]Acha Air Sales Price List'!$B$1:$X$65536,12,FALSE)*$L$14),2)</f>
        <v>0</v>
      </c>
      <c r="H819" s="22">
        <f t="shared" si="19"/>
        <v>0</v>
      </c>
      <c r="I819" s="14"/>
    </row>
    <row r="820" spans="1:9" ht="12.4" hidden="1" customHeight="1">
      <c r="A820" s="13"/>
      <c r="B820" s="1"/>
      <c r="C820" s="36"/>
      <c r="D820" s="138"/>
      <c r="E820" s="139"/>
      <c r="F820" s="43" t="str">
        <f>VLOOKUP(C820,'[2]Acha Air Sales Price List'!$B$1:$D$65536,3,FALSE)</f>
        <v>first line keep open</v>
      </c>
      <c r="G820" s="21">
        <f>ROUND(IF(ISBLANK(C820),0,VLOOKUP(C820,'[2]Acha Air Sales Price List'!$B$1:$X$65536,12,FALSE)*$L$14),2)</f>
        <v>0</v>
      </c>
      <c r="H820" s="22">
        <f t="shared" si="19"/>
        <v>0</v>
      </c>
      <c r="I820" s="14"/>
    </row>
    <row r="821" spans="1:9" ht="12.4" hidden="1" customHeight="1">
      <c r="A821" s="13"/>
      <c r="B821" s="1"/>
      <c r="C821" s="36"/>
      <c r="D821" s="138"/>
      <c r="E821" s="139"/>
      <c r="F821" s="43" t="str">
        <f>VLOOKUP(C821,'[2]Acha Air Sales Price List'!$B$1:$D$65536,3,FALSE)</f>
        <v>first line keep open</v>
      </c>
      <c r="G821" s="21">
        <f>ROUND(IF(ISBLANK(C821),0,VLOOKUP(C821,'[2]Acha Air Sales Price List'!$B$1:$X$65536,12,FALSE)*$L$14),2)</f>
        <v>0</v>
      </c>
      <c r="H821" s="22">
        <f t="shared" si="19"/>
        <v>0</v>
      </c>
      <c r="I821" s="14"/>
    </row>
    <row r="822" spans="1:9" ht="12.4" hidden="1" customHeight="1">
      <c r="A822" s="13"/>
      <c r="B822" s="1"/>
      <c r="C822" s="36"/>
      <c r="D822" s="138"/>
      <c r="E822" s="139"/>
      <c r="F822" s="43" t="str">
        <f>VLOOKUP(C822,'[2]Acha Air Sales Price List'!$B$1:$D$65536,3,FALSE)</f>
        <v>first line keep open</v>
      </c>
      <c r="G822" s="21">
        <f>ROUND(IF(ISBLANK(C822),0,VLOOKUP(C822,'[2]Acha Air Sales Price List'!$B$1:$X$65536,12,FALSE)*$L$14),2)</f>
        <v>0</v>
      </c>
      <c r="H822" s="22">
        <f t="shared" si="19"/>
        <v>0</v>
      </c>
      <c r="I822" s="14"/>
    </row>
    <row r="823" spans="1:9" ht="12.4" hidden="1" customHeight="1">
      <c r="A823" s="13"/>
      <c r="B823" s="1"/>
      <c r="C823" s="36"/>
      <c r="D823" s="138"/>
      <c r="E823" s="139"/>
      <c r="F823" s="43" t="str">
        <f>VLOOKUP(C823,'[2]Acha Air Sales Price List'!$B$1:$D$65536,3,FALSE)</f>
        <v>first line keep open</v>
      </c>
      <c r="G823" s="21">
        <f>ROUND(IF(ISBLANK(C823),0,VLOOKUP(C823,'[2]Acha Air Sales Price List'!$B$1:$X$65536,12,FALSE)*$L$14),2)</f>
        <v>0</v>
      </c>
      <c r="H823" s="22">
        <f t="shared" si="19"/>
        <v>0</v>
      </c>
      <c r="I823" s="14"/>
    </row>
    <row r="824" spans="1:9" ht="12.4" hidden="1" customHeight="1">
      <c r="A824" s="13"/>
      <c r="B824" s="1"/>
      <c r="C824" s="36"/>
      <c r="D824" s="138"/>
      <c r="E824" s="139"/>
      <c r="F824" s="43" t="str">
        <f>VLOOKUP(C824,'[2]Acha Air Sales Price List'!$B$1:$D$65536,3,FALSE)</f>
        <v>first line keep open</v>
      </c>
      <c r="G824" s="21">
        <f>ROUND(IF(ISBLANK(C824),0,VLOOKUP(C824,'[2]Acha Air Sales Price List'!$B$1:$X$65536,12,FALSE)*$L$14),2)</f>
        <v>0</v>
      </c>
      <c r="H824" s="22">
        <f t="shared" si="19"/>
        <v>0</v>
      </c>
      <c r="I824" s="14"/>
    </row>
    <row r="825" spans="1:9" ht="12.4" hidden="1" customHeight="1">
      <c r="A825" s="13"/>
      <c r="B825" s="1"/>
      <c r="C825" s="36"/>
      <c r="D825" s="138"/>
      <c r="E825" s="139"/>
      <c r="F825" s="43" t="str">
        <f>VLOOKUP(C825,'[2]Acha Air Sales Price List'!$B$1:$D$65536,3,FALSE)</f>
        <v>first line keep open</v>
      </c>
      <c r="G825" s="21">
        <f>ROUND(IF(ISBLANK(C825),0,VLOOKUP(C825,'[2]Acha Air Sales Price List'!$B$1:$X$65536,12,FALSE)*$L$14),2)</f>
        <v>0</v>
      </c>
      <c r="H825" s="22">
        <f t="shared" si="19"/>
        <v>0</v>
      </c>
      <c r="I825" s="14"/>
    </row>
    <row r="826" spans="1:9" ht="12.4" hidden="1" customHeight="1">
      <c r="A826" s="13"/>
      <c r="B826" s="1"/>
      <c r="C826" s="36"/>
      <c r="D826" s="138"/>
      <c r="E826" s="139"/>
      <c r="F826" s="43" t="str">
        <f>VLOOKUP(C826,'[2]Acha Air Sales Price List'!$B$1:$D$65536,3,FALSE)</f>
        <v>first line keep open</v>
      </c>
      <c r="G826" s="21">
        <f>ROUND(IF(ISBLANK(C826),0,VLOOKUP(C826,'[2]Acha Air Sales Price List'!$B$1:$X$65536,12,FALSE)*$L$14),2)</f>
        <v>0</v>
      </c>
      <c r="H826" s="22">
        <f t="shared" si="19"/>
        <v>0</v>
      </c>
      <c r="I826" s="14"/>
    </row>
    <row r="827" spans="1:9" ht="12.4" hidden="1" customHeight="1">
      <c r="A827" s="13"/>
      <c r="B827" s="1"/>
      <c r="C827" s="36"/>
      <c r="D827" s="138"/>
      <c r="E827" s="139"/>
      <c r="F827" s="43" t="str">
        <f>VLOOKUP(C827,'[2]Acha Air Sales Price List'!$B$1:$D$65536,3,FALSE)</f>
        <v>first line keep open</v>
      </c>
      <c r="G827" s="21">
        <f>ROUND(IF(ISBLANK(C827),0,VLOOKUP(C827,'[2]Acha Air Sales Price List'!$B$1:$X$65536,12,FALSE)*$L$14),2)</f>
        <v>0</v>
      </c>
      <c r="H827" s="22">
        <f t="shared" si="19"/>
        <v>0</v>
      </c>
      <c r="I827" s="14"/>
    </row>
    <row r="828" spans="1:9" ht="12.4" hidden="1" customHeight="1">
      <c r="A828" s="13"/>
      <c r="B828" s="1"/>
      <c r="C828" s="36"/>
      <c r="D828" s="138"/>
      <c r="E828" s="139"/>
      <c r="F828" s="43" t="str">
        <f>VLOOKUP(C828,'[2]Acha Air Sales Price List'!$B$1:$D$65536,3,FALSE)</f>
        <v>first line keep open</v>
      </c>
      <c r="G828" s="21">
        <f>ROUND(IF(ISBLANK(C828),0,VLOOKUP(C828,'[2]Acha Air Sales Price List'!$B$1:$X$65536,12,FALSE)*$L$14),2)</f>
        <v>0</v>
      </c>
      <c r="H828" s="22">
        <f t="shared" si="19"/>
        <v>0</v>
      </c>
      <c r="I828" s="14"/>
    </row>
    <row r="829" spans="1:9" ht="12.4" hidden="1" customHeight="1">
      <c r="A829" s="13"/>
      <c r="B829" s="1"/>
      <c r="C829" s="36"/>
      <c r="D829" s="138"/>
      <c r="E829" s="139"/>
      <c r="F829" s="43" t="str">
        <f>VLOOKUP(C829,'[2]Acha Air Sales Price List'!$B$1:$D$65536,3,FALSE)</f>
        <v>first line keep open</v>
      </c>
      <c r="G829" s="21">
        <f>ROUND(IF(ISBLANK(C829),0,VLOOKUP(C829,'[2]Acha Air Sales Price List'!$B$1:$X$65536,12,FALSE)*$L$14),2)</f>
        <v>0</v>
      </c>
      <c r="H829" s="22">
        <f t="shared" si="19"/>
        <v>0</v>
      </c>
      <c r="I829" s="14"/>
    </row>
    <row r="830" spans="1:9" ht="12.4" hidden="1" customHeight="1">
      <c r="A830" s="13"/>
      <c r="B830" s="1"/>
      <c r="C830" s="36"/>
      <c r="D830" s="138"/>
      <c r="E830" s="139"/>
      <c r="F830" s="43" t="str">
        <f>VLOOKUP(C830,'[2]Acha Air Sales Price List'!$B$1:$D$65536,3,FALSE)</f>
        <v>first line keep open</v>
      </c>
      <c r="G830" s="21">
        <f>ROUND(IF(ISBLANK(C830),0,VLOOKUP(C830,'[2]Acha Air Sales Price List'!$B$1:$X$65536,12,FALSE)*$L$14),2)</f>
        <v>0</v>
      </c>
      <c r="H830" s="22">
        <f t="shared" si="19"/>
        <v>0</v>
      </c>
      <c r="I830" s="14"/>
    </row>
    <row r="831" spans="1:9" ht="12.4" hidden="1" customHeight="1">
      <c r="A831" s="13"/>
      <c r="B831" s="1"/>
      <c r="C831" s="36"/>
      <c r="D831" s="138"/>
      <c r="E831" s="139"/>
      <c r="F831" s="43" t="str">
        <f>VLOOKUP(C831,'[2]Acha Air Sales Price List'!$B$1:$D$65536,3,FALSE)</f>
        <v>first line keep open</v>
      </c>
      <c r="G831" s="21">
        <f>ROUND(IF(ISBLANK(C831),0,VLOOKUP(C831,'[2]Acha Air Sales Price List'!$B$1:$X$65536,12,FALSE)*$L$14),2)</f>
        <v>0</v>
      </c>
      <c r="H831" s="22">
        <f t="shared" si="19"/>
        <v>0</v>
      </c>
      <c r="I831" s="14"/>
    </row>
    <row r="832" spans="1:9" ht="12.4" hidden="1" customHeight="1">
      <c r="A832" s="13"/>
      <c r="B832" s="1"/>
      <c r="C832" s="36"/>
      <c r="D832" s="138"/>
      <c r="E832" s="139"/>
      <c r="F832" s="43" t="str">
        <f>VLOOKUP(C832,'[2]Acha Air Sales Price List'!$B$1:$D$65536,3,FALSE)</f>
        <v>first line keep open</v>
      </c>
      <c r="G832" s="21">
        <f>ROUND(IF(ISBLANK(C832),0,VLOOKUP(C832,'[2]Acha Air Sales Price List'!$B$1:$X$65536,12,FALSE)*$L$14),2)</f>
        <v>0</v>
      </c>
      <c r="H832" s="22">
        <f t="shared" si="19"/>
        <v>0</v>
      </c>
      <c r="I832" s="14"/>
    </row>
    <row r="833" spans="1:9" ht="12.4" hidden="1" customHeight="1">
      <c r="A833" s="13"/>
      <c r="B833" s="1"/>
      <c r="C833" s="36"/>
      <c r="D833" s="138"/>
      <c r="E833" s="139"/>
      <c r="F833" s="43" t="str">
        <f>VLOOKUP(C833,'[2]Acha Air Sales Price List'!$B$1:$D$65536,3,FALSE)</f>
        <v>first line keep open</v>
      </c>
      <c r="G833" s="21">
        <f>ROUND(IF(ISBLANK(C833),0,VLOOKUP(C833,'[2]Acha Air Sales Price List'!$B$1:$X$65536,12,FALSE)*$L$14),2)</f>
        <v>0</v>
      </c>
      <c r="H833" s="22">
        <f t="shared" si="19"/>
        <v>0</v>
      </c>
      <c r="I833" s="14"/>
    </row>
    <row r="834" spans="1:9" ht="12.4" hidden="1" customHeight="1">
      <c r="A834" s="13"/>
      <c r="B834" s="1"/>
      <c r="C834" s="36"/>
      <c r="D834" s="138"/>
      <c r="E834" s="139"/>
      <c r="F834" s="43" t="str">
        <f>VLOOKUP(C834,'[2]Acha Air Sales Price List'!$B$1:$D$65536,3,FALSE)</f>
        <v>first line keep open</v>
      </c>
      <c r="G834" s="21">
        <f>ROUND(IF(ISBLANK(C834),0,VLOOKUP(C834,'[2]Acha Air Sales Price List'!$B$1:$X$65536,12,FALSE)*$L$14),2)</f>
        <v>0</v>
      </c>
      <c r="H834" s="22">
        <f t="shared" si="19"/>
        <v>0</v>
      </c>
      <c r="I834" s="14"/>
    </row>
    <row r="835" spans="1:9" ht="12.4" hidden="1" customHeight="1">
      <c r="A835" s="13"/>
      <c r="B835" s="1"/>
      <c r="C835" s="37"/>
      <c r="D835" s="138"/>
      <c r="E835" s="139"/>
      <c r="F835" s="43" t="str">
        <f>VLOOKUP(C835,'[2]Acha Air Sales Price List'!$B$1:$D$65536,3,FALSE)</f>
        <v>first line keep open</v>
      </c>
      <c r="G835" s="21">
        <f>ROUND(IF(ISBLANK(C835),0,VLOOKUP(C835,'[2]Acha Air Sales Price List'!$B$1:$X$65536,12,FALSE)*$L$14),2)</f>
        <v>0</v>
      </c>
      <c r="H835" s="22">
        <f>ROUND(IF(ISNUMBER(B835), G835*B835, 0),5)</f>
        <v>0</v>
      </c>
      <c r="I835" s="14"/>
    </row>
    <row r="836" spans="1:9" ht="12" hidden="1" customHeight="1">
      <c r="A836" s="13"/>
      <c r="B836" s="1"/>
      <c r="C836" s="36"/>
      <c r="D836" s="138"/>
      <c r="E836" s="139"/>
      <c r="F836" s="43" t="str">
        <f>VLOOKUP(C836,'[2]Acha Air Sales Price List'!$B$1:$D$65536,3,FALSE)</f>
        <v>first line keep open</v>
      </c>
      <c r="G836" s="21">
        <f>ROUND(IF(ISBLANK(C836),0,VLOOKUP(C836,'[2]Acha Air Sales Price List'!$B$1:$X$65536,12,FALSE)*$L$14),2)</f>
        <v>0</v>
      </c>
      <c r="H836" s="22">
        <f t="shared" ref="H836:H899" si="20">ROUND(IF(ISNUMBER(B836), G836*B836, 0),5)</f>
        <v>0</v>
      </c>
      <c r="I836" s="14"/>
    </row>
    <row r="837" spans="1:9" ht="12.4" hidden="1" customHeight="1">
      <c r="A837" s="13"/>
      <c r="B837" s="1"/>
      <c r="C837" s="36"/>
      <c r="D837" s="138"/>
      <c r="E837" s="139"/>
      <c r="F837" s="43" t="str">
        <f>VLOOKUP(C837,'[2]Acha Air Sales Price List'!$B$1:$D$65536,3,FALSE)</f>
        <v>first line keep open</v>
      </c>
      <c r="G837" s="21">
        <f>ROUND(IF(ISBLANK(C837),0,VLOOKUP(C837,'[2]Acha Air Sales Price List'!$B$1:$X$65536,12,FALSE)*$L$14),2)</f>
        <v>0</v>
      </c>
      <c r="H837" s="22">
        <f t="shared" si="20"/>
        <v>0</v>
      </c>
      <c r="I837" s="14"/>
    </row>
    <row r="838" spans="1:9" ht="12.4" hidden="1" customHeight="1">
      <c r="A838" s="13"/>
      <c r="B838" s="1"/>
      <c r="C838" s="36"/>
      <c r="D838" s="138"/>
      <c r="E838" s="139"/>
      <c r="F838" s="43" t="str">
        <f>VLOOKUP(C838,'[2]Acha Air Sales Price List'!$B$1:$D$65536,3,FALSE)</f>
        <v>first line keep open</v>
      </c>
      <c r="G838" s="21">
        <f>ROUND(IF(ISBLANK(C838),0,VLOOKUP(C838,'[2]Acha Air Sales Price List'!$B$1:$X$65536,12,FALSE)*$L$14),2)</f>
        <v>0</v>
      </c>
      <c r="H838" s="22">
        <f t="shared" si="20"/>
        <v>0</v>
      </c>
      <c r="I838" s="14"/>
    </row>
    <row r="839" spans="1:9" ht="12.4" hidden="1" customHeight="1">
      <c r="A839" s="13"/>
      <c r="B839" s="1"/>
      <c r="C839" s="36"/>
      <c r="D839" s="138"/>
      <c r="E839" s="139"/>
      <c r="F839" s="43" t="str">
        <f>VLOOKUP(C839,'[2]Acha Air Sales Price List'!$B$1:$D$65536,3,FALSE)</f>
        <v>first line keep open</v>
      </c>
      <c r="G839" s="21">
        <f>ROUND(IF(ISBLANK(C839),0,VLOOKUP(C839,'[2]Acha Air Sales Price List'!$B$1:$X$65536,12,FALSE)*$L$14),2)</f>
        <v>0</v>
      </c>
      <c r="H839" s="22">
        <f t="shared" si="20"/>
        <v>0</v>
      </c>
      <c r="I839" s="14"/>
    </row>
    <row r="840" spans="1:9" ht="12.4" hidden="1" customHeight="1">
      <c r="A840" s="13"/>
      <c r="B840" s="1"/>
      <c r="C840" s="36"/>
      <c r="D840" s="138"/>
      <c r="E840" s="139"/>
      <c r="F840" s="43" t="str">
        <f>VLOOKUP(C840,'[2]Acha Air Sales Price List'!$B$1:$D$65536,3,FALSE)</f>
        <v>first line keep open</v>
      </c>
      <c r="G840" s="21">
        <f>ROUND(IF(ISBLANK(C840),0,VLOOKUP(C840,'[2]Acha Air Sales Price List'!$B$1:$X$65536,12,FALSE)*$L$14),2)</f>
        <v>0</v>
      </c>
      <c r="H840" s="22">
        <f t="shared" si="20"/>
        <v>0</v>
      </c>
      <c r="I840" s="14"/>
    </row>
    <row r="841" spans="1:9" ht="12.4" hidden="1" customHeight="1">
      <c r="A841" s="13"/>
      <c r="B841" s="1"/>
      <c r="C841" s="36"/>
      <c r="D841" s="138"/>
      <c r="E841" s="139"/>
      <c r="F841" s="43" t="str">
        <f>VLOOKUP(C841,'[2]Acha Air Sales Price List'!$B$1:$D$65536,3,FALSE)</f>
        <v>first line keep open</v>
      </c>
      <c r="G841" s="21">
        <f>ROUND(IF(ISBLANK(C841),0,VLOOKUP(C841,'[2]Acha Air Sales Price List'!$B$1:$X$65536,12,FALSE)*$L$14),2)</f>
        <v>0</v>
      </c>
      <c r="H841" s="22">
        <f t="shared" si="20"/>
        <v>0</v>
      </c>
      <c r="I841" s="14"/>
    </row>
    <row r="842" spans="1:9" ht="12.4" hidden="1" customHeight="1">
      <c r="A842" s="13"/>
      <c r="B842" s="1"/>
      <c r="C842" s="36"/>
      <c r="D842" s="138"/>
      <c r="E842" s="139"/>
      <c r="F842" s="43" t="str">
        <f>VLOOKUP(C842,'[2]Acha Air Sales Price List'!$B$1:$D$65536,3,FALSE)</f>
        <v>first line keep open</v>
      </c>
      <c r="G842" s="21">
        <f>ROUND(IF(ISBLANK(C842),0,VLOOKUP(C842,'[2]Acha Air Sales Price List'!$B$1:$X$65536,12,FALSE)*$L$14),2)</f>
        <v>0</v>
      </c>
      <c r="H842" s="22">
        <f t="shared" si="20"/>
        <v>0</v>
      </c>
      <c r="I842" s="14"/>
    </row>
    <row r="843" spans="1:9" ht="12.4" hidden="1" customHeight="1">
      <c r="A843" s="13"/>
      <c r="B843" s="1"/>
      <c r="C843" s="36"/>
      <c r="D843" s="138"/>
      <c r="E843" s="139"/>
      <c r="F843" s="43" t="str">
        <f>VLOOKUP(C843,'[2]Acha Air Sales Price List'!$B$1:$D$65536,3,FALSE)</f>
        <v>first line keep open</v>
      </c>
      <c r="G843" s="21">
        <f>ROUND(IF(ISBLANK(C843),0,VLOOKUP(C843,'[2]Acha Air Sales Price List'!$B$1:$X$65536,12,FALSE)*$L$14),2)</f>
        <v>0</v>
      </c>
      <c r="H843" s="22">
        <f t="shared" si="20"/>
        <v>0</v>
      </c>
      <c r="I843" s="14"/>
    </row>
    <row r="844" spans="1:9" ht="12.4" hidden="1" customHeight="1">
      <c r="A844" s="13"/>
      <c r="B844" s="1"/>
      <c r="C844" s="36"/>
      <c r="D844" s="138"/>
      <c r="E844" s="139"/>
      <c r="F844" s="43" t="str">
        <f>VLOOKUP(C844,'[2]Acha Air Sales Price List'!$B$1:$D$65536,3,FALSE)</f>
        <v>first line keep open</v>
      </c>
      <c r="G844" s="21">
        <f>ROUND(IF(ISBLANK(C844),0,VLOOKUP(C844,'[2]Acha Air Sales Price List'!$B$1:$X$65536,12,FALSE)*$L$14),2)</f>
        <v>0</v>
      </c>
      <c r="H844" s="22">
        <f t="shared" si="20"/>
        <v>0</v>
      </c>
      <c r="I844" s="14"/>
    </row>
    <row r="845" spans="1:9" ht="12.4" hidden="1" customHeight="1">
      <c r="A845" s="13"/>
      <c r="B845" s="1"/>
      <c r="C845" s="36"/>
      <c r="D845" s="138"/>
      <c r="E845" s="139"/>
      <c r="F845" s="43" t="str">
        <f>VLOOKUP(C845,'[2]Acha Air Sales Price List'!$B$1:$D$65536,3,FALSE)</f>
        <v>first line keep open</v>
      </c>
      <c r="G845" s="21">
        <f>ROUND(IF(ISBLANK(C845),0,VLOOKUP(C845,'[2]Acha Air Sales Price List'!$B$1:$X$65536,12,FALSE)*$L$14),2)</f>
        <v>0</v>
      </c>
      <c r="H845" s="22">
        <f t="shared" si="20"/>
        <v>0</v>
      </c>
      <c r="I845" s="14"/>
    </row>
    <row r="846" spans="1:9" ht="12.4" hidden="1" customHeight="1">
      <c r="A846" s="13"/>
      <c r="B846" s="1"/>
      <c r="C846" s="36"/>
      <c r="D846" s="138"/>
      <c r="E846" s="139"/>
      <c r="F846" s="43" t="str">
        <f>VLOOKUP(C846,'[2]Acha Air Sales Price List'!$B$1:$D$65536,3,FALSE)</f>
        <v>first line keep open</v>
      </c>
      <c r="G846" s="21">
        <f>ROUND(IF(ISBLANK(C846),0,VLOOKUP(C846,'[2]Acha Air Sales Price List'!$B$1:$X$65536,12,FALSE)*$L$14),2)</f>
        <v>0</v>
      </c>
      <c r="H846" s="22">
        <f t="shared" si="20"/>
        <v>0</v>
      </c>
      <c r="I846" s="14"/>
    </row>
    <row r="847" spans="1:9" ht="12.4" hidden="1" customHeight="1">
      <c r="A847" s="13"/>
      <c r="B847" s="1"/>
      <c r="C847" s="36"/>
      <c r="D847" s="138"/>
      <c r="E847" s="139"/>
      <c r="F847" s="43" t="str">
        <f>VLOOKUP(C847,'[2]Acha Air Sales Price List'!$B$1:$D$65536,3,FALSE)</f>
        <v>first line keep open</v>
      </c>
      <c r="G847" s="21">
        <f>ROUND(IF(ISBLANK(C847),0,VLOOKUP(C847,'[2]Acha Air Sales Price List'!$B$1:$X$65536,12,FALSE)*$L$14),2)</f>
        <v>0</v>
      </c>
      <c r="H847" s="22">
        <f t="shared" si="20"/>
        <v>0</v>
      </c>
      <c r="I847" s="14"/>
    </row>
    <row r="848" spans="1:9" ht="12.4" hidden="1" customHeight="1">
      <c r="A848" s="13"/>
      <c r="B848" s="1"/>
      <c r="C848" s="36"/>
      <c r="D848" s="138"/>
      <c r="E848" s="139"/>
      <c r="F848" s="43" t="str">
        <f>VLOOKUP(C848,'[2]Acha Air Sales Price List'!$B$1:$D$65536,3,FALSE)</f>
        <v>first line keep open</v>
      </c>
      <c r="G848" s="21">
        <f>ROUND(IF(ISBLANK(C848),0,VLOOKUP(C848,'[2]Acha Air Sales Price List'!$B$1:$X$65536,12,FALSE)*$L$14),2)</f>
        <v>0</v>
      </c>
      <c r="H848" s="22">
        <f t="shared" si="20"/>
        <v>0</v>
      </c>
      <c r="I848" s="14"/>
    </row>
    <row r="849" spans="1:9" ht="12" hidden="1" customHeight="1">
      <c r="A849" s="13"/>
      <c r="B849" s="1"/>
      <c r="C849" s="36"/>
      <c r="D849" s="138"/>
      <c r="E849" s="139"/>
      <c r="F849" s="43" t="str">
        <f>VLOOKUP(C849,'[2]Acha Air Sales Price List'!$B$1:$D$65536,3,FALSE)</f>
        <v>first line keep open</v>
      </c>
      <c r="G849" s="21">
        <f>ROUND(IF(ISBLANK(C849),0,VLOOKUP(C849,'[2]Acha Air Sales Price List'!$B$1:$X$65536,12,FALSE)*$L$14),2)</f>
        <v>0</v>
      </c>
      <c r="H849" s="22">
        <f t="shared" si="20"/>
        <v>0</v>
      </c>
      <c r="I849" s="14"/>
    </row>
    <row r="850" spans="1:9" ht="12.4" hidden="1" customHeight="1">
      <c r="A850" s="13"/>
      <c r="B850" s="1"/>
      <c r="C850" s="36"/>
      <c r="D850" s="138"/>
      <c r="E850" s="139"/>
      <c r="F850" s="43" t="str">
        <f>VLOOKUP(C850,'[2]Acha Air Sales Price List'!$B$1:$D$65536,3,FALSE)</f>
        <v>first line keep open</v>
      </c>
      <c r="G850" s="21">
        <f>ROUND(IF(ISBLANK(C850),0,VLOOKUP(C850,'[2]Acha Air Sales Price List'!$B$1:$X$65536,12,FALSE)*$L$14),2)</f>
        <v>0</v>
      </c>
      <c r="H850" s="22">
        <f t="shared" si="20"/>
        <v>0</v>
      </c>
      <c r="I850" s="14"/>
    </row>
    <row r="851" spans="1:9" ht="12.4" hidden="1" customHeight="1">
      <c r="A851" s="13"/>
      <c r="B851" s="1"/>
      <c r="C851" s="36"/>
      <c r="D851" s="138"/>
      <c r="E851" s="139"/>
      <c r="F851" s="43" t="str">
        <f>VLOOKUP(C851,'[2]Acha Air Sales Price List'!$B$1:$D$65536,3,FALSE)</f>
        <v>first line keep open</v>
      </c>
      <c r="G851" s="21">
        <f>ROUND(IF(ISBLANK(C851),0,VLOOKUP(C851,'[2]Acha Air Sales Price List'!$B$1:$X$65536,12,FALSE)*$L$14),2)</f>
        <v>0</v>
      </c>
      <c r="H851" s="22">
        <f t="shared" si="20"/>
        <v>0</v>
      </c>
      <c r="I851" s="14"/>
    </row>
    <row r="852" spans="1:9" ht="12.4" hidden="1" customHeight="1">
      <c r="A852" s="13"/>
      <c r="B852" s="1"/>
      <c r="C852" s="36"/>
      <c r="D852" s="138"/>
      <c r="E852" s="139"/>
      <c r="F852" s="43" t="str">
        <f>VLOOKUP(C852,'[2]Acha Air Sales Price List'!$B$1:$D$65536,3,FALSE)</f>
        <v>first line keep open</v>
      </c>
      <c r="G852" s="21">
        <f>ROUND(IF(ISBLANK(C852),0,VLOOKUP(C852,'[2]Acha Air Sales Price List'!$B$1:$X$65536,12,FALSE)*$L$14),2)</f>
        <v>0</v>
      </c>
      <c r="H852" s="22">
        <f t="shared" si="20"/>
        <v>0</v>
      </c>
      <c r="I852" s="14"/>
    </row>
    <row r="853" spans="1:9" ht="12.4" hidden="1" customHeight="1">
      <c r="A853" s="13"/>
      <c r="B853" s="1"/>
      <c r="C853" s="36"/>
      <c r="D853" s="138"/>
      <c r="E853" s="139"/>
      <c r="F853" s="43" t="str">
        <f>VLOOKUP(C853,'[2]Acha Air Sales Price List'!$B$1:$D$65536,3,FALSE)</f>
        <v>first line keep open</v>
      </c>
      <c r="G853" s="21">
        <f>ROUND(IF(ISBLANK(C853),0,VLOOKUP(C853,'[2]Acha Air Sales Price List'!$B$1:$X$65536,12,FALSE)*$L$14),2)</f>
        <v>0</v>
      </c>
      <c r="H853" s="22">
        <f t="shared" si="20"/>
        <v>0</v>
      </c>
      <c r="I853" s="14"/>
    </row>
    <row r="854" spans="1:9" ht="12.4" hidden="1" customHeight="1">
      <c r="A854" s="13"/>
      <c r="B854" s="1"/>
      <c r="C854" s="36"/>
      <c r="D854" s="138"/>
      <c r="E854" s="139"/>
      <c r="F854" s="43" t="str">
        <f>VLOOKUP(C854,'[2]Acha Air Sales Price List'!$B$1:$D$65536,3,FALSE)</f>
        <v>first line keep open</v>
      </c>
      <c r="G854" s="21">
        <f>ROUND(IF(ISBLANK(C854),0,VLOOKUP(C854,'[2]Acha Air Sales Price List'!$B$1:$X$65536,12,FALSE)*$L$14),2)</f>
        <v>0</v>
      </c>
      <c r="H854" s="22">
        <f t="shared" si="20"/>
        <v>0</v>
      </c>
      <c r="I854" s="14"/>
    </row>
    <row r="855" spans="1:9" ht="12.4" hidden="1" customHeight="1">
      <c r="A855" s="13"/>
      <c r="B855" s="1"/>
      <c r="C855" s="36"/>
      <c r="D855" s="138"/>
      <c r="E855" s="139"/>
      <c r="F855" s="43" t="str">
        <f>VLOOKUP(C855,'[2]Acha Air Sales Price List'!$B$1:$D$65536,3,FALSE)</f>
        <v>first line keep open</v>
      </c>
      <c r="G855" s="21">
        <f>ROUND(IF(ISBLANK(C855),0,VLOOKUP(C855,'[2]Acha Air Sales Price List'!$B$1:$X$65536,12,FALSE)*$L$14),2)</f>
        <v>0</v>
      </c>
      <c r="H855" s="22">
        <f t="shared" si="20"/>
        <v>0</v>
      </c>
      <c r="I855" s="14"/>
    </row>
    <row r="856" spans="1:9" ht="12.4" hidden="1" customHeight="1">
      <c r="A856" s="13"/>
      <c r="B856" s="1"/>
      <c r="C856" s="36"/>
      <c r="D856" s="138"/>
      <c r="E856" s="139"/>
      <c r="F856" s="43" t="str">
        <f>VLOOKUP(C856,'[2]Acha Air Sales Price List'!$B$1:$D$65536,3,FALSE)</f>
        <v>first line keep open</v>
      </c>
      <c r="G856" s="21">
        <f>ROUND(IF(ISBLANK(C856),0,VLOOKUP(C856,'[2]Acha Air Sales Price List'!$B$1:$X$65536,12,FALSE)*$L$14),2)</f>
        <v>0</v>
      </c>
      <c r="H856" s="22">
        <f t="shared" si="20"/>
        <v>0</v>
      </c>
      <c r="I856" s="14"/>
    </row>
    <row r="857" spans="1:9" ht="12.4" hidden="1" customHeight="1">
      <c r="A857" s="13"/>
      <c r="B857" s="1"/>
      <c r="C857" s="36"/>
      <c r="D857" s="138"/>
      <c r="E857" s="139"/>
      <c r="F857" s="43" t="str">
        <f>VLOOKUP(C857,'[2]Acha Air Sales Price List'!$B$1:$D$65536,3,FALSE)</f>
        <v>first line keep open</v>
      </c>
      <c r="G857" s="21">
        <f>ROUND(IF(ISBLANK(C857),0,VLOOKUP(C857,'[2]Acha Air Sales Price List'!$B$1:$X$65536,12,FALSE)*$L$14),2)</f>
        <v>0</v>
      </c>
      <c r="H857" s="22">
        <f t="shared" si="20"/>
        <v>0</v>
      </c>
      <c r="I857" s="14"/>
    </row>
    <row r="858" spans="1:9" ht="12.4" hidden="1" customHeight="1">
      <c r="A858" s="13"/>
      <c r="B858" s="1"/>
      <c r="C858" s="36"/>
      <c r="D858" s="138"/>
      <c r="E858" s="139"/>
      <c r="F858" s="43" t="str">
        <f>VLOOKUP(C858,'[2]Acha Air Sales Price List'!$B$1:$D$65536,3,FALSE)</f>
        <v>first line keep open</v>
      </c>
      <c r="G858" s="21">
        <f>ROUND(IF(ISBLANK(C858),0,VLOOKUP(C858,'[2]Acha Air Sales Price List'!$B$1:$X$65536,12,FALSE)*$L$14),2)</f>
        <v>0</v>
      </c>
      <c r="H858" s="22">
        <f t="shared" si="20"/>
        <v>0</v>
      </c>
      <c r="I858" s="14"/>
    </row>
    <row r="859" spans="1:9" ht="12.4" hidden="1" customHeight="1">
      <c r="A859" s="13"/>
      <c r="B859" s="1"/>
      <c r="C859" s="36"/>
      <c r="D859" s="138"/>
      <c r="E859" s="139"/>
      <c r="F859" s="43" t="str">
        <f>VLOOKUP(C859,'[2]Acha Air Sales Price List'!$B$1:$D$65536,3,FALSE)</f>
        <v>first line keep open</v>
      </c>
      <c r="G859" s="21">
        <f>ROUND(IF(ISBLANK(C859),0,VLOOKUP(C859,'[2]Acha Air Sales Price List'!$B$1:$X$65536,12,FALSE)*$L$14),2)</f>
        <v>0</v>
      </c>
      <c r="H859" s="22">
        <f t="shared" si="20"/>
        <v>0</v>
      </c>
      <c r="I859" s="14"/>
    </row>
    <row r="860" spans="1:9" ht="12.4" hidden="1" customHeight="1">
      <c r="A860" s="13"/>
      <c r="B860" s="1"/>
      <c r="C860" s="36"/>
      <c r="D860" s="138"/>
      <c r="E860" s="139"/>
      <c r="F860" s="43" t="str">
        <f>VLOOKUP(C860,'[2]Acha Air Sales Price List'!$B$1:$D$65536,3,FALSE)</f>
        <v>first line keep open</v>
      </c>
      <c r="G860" s="21">
        <f>ROUND(IF(ISBLANK(C860),0,VLOOKUP(C860,'[2]Acha Air Sales Price List'!$B$1:$X$65536,12,FALSE)*$L$14),2)</f>
        <v>0</v>
      </c>
      <c r="H860" s="22">
        <f t="shared" si="20"/>
        <v>0</v>
      </c>
      <c r="I860" s="14"/>
    </row>
    <row r="861" spans="1:9" ht="12.4" hidden="1" customHeight="1">
      <c r="A861" s="13"/>
      <c r="B861" s="1"/>
      <c r="C861" s="36"/>
      <c r="D861" s="138"/>
      <c r="E861" s="139"/>
      <c r="F861" s="43" t="str">
        <f>VLOOKUP(C861,'[2]Acha Air Sales Price List'!$B$1:$D$65536,3,FALSE)</f>
        <v>first line keep open</v>
      </c>
      <c r="G861" s="21">
        <f>ROUND(IF(ISBLANK(C861),0,VLOOKUP(C861,'[2]Acha Air Sales Price List'!$B$1:$X$65536,12,FALSE)*$L$14),2)</f>
        <v>0</v>
      </c>
      <c r="H861" s="22">
        <f t="shared" si="20"/>
        <v>0</v>
      </c>
      <c r="I861" s="14"/>
    </row>
    <row r="862" spans="1:9" ht="12.4" hidden="1" customHeight="1">
      <c r="A862" s="13"/>
      <c r="B862" s="1"/>
      <c r="C862" s="36"/>
      <c r="D862" s="138"/>
      <c r="E862" s="139"/>
      <c r="F862" s="43" t="str">
        <f>VLOOKUP(C862,'[2]Acha Air Sales Price List'!$B$1:$D$65536,3,FALSE)</f>
        <v>first line keep open</v>
      </c>
      <c r="G862" s="21">
        <f>ROUND(IF(ISBLANK(C862),0,VLOOKUP(C862,'[2]Acha Air Sales Price List'!$B$1:$X$65536,12,FALSE)*$L$14),2)</f>
        <v>0</v>
      </c>
      <c r="H862" s="22">
        <f t="shared" si="20"/>
        <v>0</v>
      </c>
      <c r="I862" s="14"/>
    </row>
    <row r="863" spans="1:9" ht="12.4" hidden="1" customHeight="1">
      <c r="A863" s="13"/>
      <c r="B863" s="1"/>
      <c r="C863" s="36"/>
      <c r="D863" s="138"/>
      <c r="E863" s="139"/>
      <c r="F863" s="43" t="str">
        <f>VLOOKUP(C863,'[2]Acha Air Sales Price List'!$B$1:$D$65536,3,FALSE)</f>
        <v>first line keep open</v>
      </c>
      <c r="G863" s="21">
        <f>ROUND(IF(ISBLANK(C863),0,VLOOKUP(C863,'[2]Acha Air Sales Price List'!$B$1:$X$65536,12,FALSE)*$L$14),2)</f>
        <v>0</v>
      </c>
      <c r="H863" s="22">
        <f t="shared" si="20"/>
        <v>0</v>
      </c>
      <c r="I863" s="14"/>
    </row>
    <row r="864" spans="1:9" ht="12.4" hidden="1" customHeight="1">
      <c r="A864" s="13"/>
      <c r="B864" s="1"/>
      <c r="C864" s="36"/>
      <c r="D864" s="138"/>
      <c r="E864" s="139"/>
      <c r="F864" s="43" t="str">
        <f>VLOOKUP(C864,'[2]Acha Air Sales Price List'!$B$1:$D$65536,3,FALSE)</f>
        <v>first line keep open</v>
      </c>
      <c r="G864" s="21">
        <f>ROUND(IF(ISBLANK(C864),0,VLOOKUP(C864,'[2]Acha Air Sales Price List'!$B$1:$X$65536,12,FALSE)*$L$14),2)</f>
        <v>0</v>
      </c>
      <c r="H864" s="22">
        <f t="shared" si="20"/>
        <v>0</v>
      </c>
      <c r="I864" s="14"/>
    </row>
    <row r="865" spans="1:9" ht="12.4" hidden="1" customHeight="1">
      <c r="A865" s="13"/>
      <c r="B865" s="1"/>
      <c r="C865" s="36"/>
      <c r="D865" s="138"/>
      <c r="E865" s="139"/>
      <c r="F865" s="43" t="str">
        <f>VLOOKUP(C865,'[2]Acha Air Sales Price List'!$B$1:$D$65536,3,FALSE)</f>
        <v>first line keep open</v>
      </c>
      <c r="G865" s="21">
        <f>ROUND(IF(ISBLANK(C865),0,VLOOKUP(C865,'[2]Acha Air Sales Price List'!$B$1:$X$65536,12,FALSE)*$L$14),2)</f>
        <v>0</v>
      </c>
      <c r="H865" s="22">
        <f t="shared" si="20"/>
        <v>0</v>
      </c>
      <c r="I865" s="14"/>
    </row>
    <row r="866" spans="1:9" ht="12.4" hidden="1" customHeight="1">
      <c r="A866" s="13"/>
      <c r="B866" s="1"/>
      <c r="C866" s="36"/>
      <c r="D866" s="138"/>
      <c r="E866" s="139"/>
      <c r="F866" s="43" t="str">
        <f>VLOOKUP(C866,'[2]Acha Air Sales Price List'!$B$1:$D$65536,3,FALSE)</f>
        <v>first line keep open</v>
      </c>
      <c r="G866" s="21">
        <f>ROUND(IF(ISBLANK(C866),0,VLOOKUP(C866,'[2]Acha Air Sales Price List'!$B$1:$X$65536,12,FALSE)*$L$14),2)</f>
        <v>0</v>
      </c>
      <c r="H866" s="22">
        <f t="shared" si="20"/>
        <v>0</v>
      </c>
      <c r="I866" s="14"/>
    </row>
    <row r="867" spans="1:9" ht="12.4" hidden="1" customHeight="1">
      <c r="A867" s="13"/>
      <c r="B867" s="1"/>
      <c r="C867" s="36"/>
      <c r="D867" s="138"/>
      <c r="E867" s="139"/>
      <c r="F867" s="43" t="str">
        <f>VLOOKUP(C867,'[2]Acha Air Sales Price List'!$B$1:$D$65536,3,FALSE)</f>
        <v>first line keep open</v>
      </c>
      <c r="G867" s="21">
        <f>ROUND(IF(ISBLANK(C867),0,VLOOKUP(C867,'[2]Acha Air Sales Price List'!$B$1:$X$65536,12,FALSE)*$L$14),2)</f>
        <v>0</v>
      </c>
      <c r="H867" s="22">
        <f t="shared" si="20"/>
        <v>0</v>
      </c>
      <c r="I867" s="14"/>
    </row>
    <row r="868" spans="1:9" ht="12.4" hidden="1" customHeight="1">
      <c r="A868" s="13"/>
      <c r="B868" s="1"/>
      <c r="C868" s="36"/>
      <c r="D868" s="138"/>
      <c r="E868" s="139"/>
      <c r="F868" s="43" t="str">
        <f>VLOOKUP(C868,'[2]Acha Air Sales Price List'!$B$1:$D$65536,3,FALSE)</f>
        <v>first line keep open</v>
      </c>
      <c r="G868" s="21">
        <f>ROUND(IF(ISBLANK(C868),0,VLOOKUP(C868,'[2]Acha Air Sales Price List'!$B$1:$X$65536,12,FALSE)*$L$14),2)</f>
        <v>0</v>
      </c>
      <c r="H868" s="22">
        <f t="shared" si="20"/>
        <v>0</v>
      </c>
      <c r="I868" s="14"/>
    </row>
    <row r="869" spans="1:9" ht="12.4" hidden="1" customHeight="1">
      <c r="A869" s="13"/>
      <c r="B869" s="1"/>
      <c r="C869" s="36"/>
      <c r="D869" s="138"/>
      <c r="E869" s="139"/>
      <c r="F869" s="43" t="str">
        <f>VLOOKUP(C869,'[2]Acha Air Sales Price List'!$B$1:$D$65536,3,FALSE)</f>
        <v>first line keep open</v>
      </c>
      <c r="G869" s="21">
        <f>ROUND(IF(ISBLANK(C869),0,VLOOKUP(C869,'[2]Acha Air Sales Price List'!$B$1:$X$65536,12,FALSE)*$L$14),2)</f>
        <v>0</v>
      </c>
      <c r="H869" s="22">
        <f t="shared" si="20"/>
        <v>0</v>
      </c>
      <c r="I869" s="14"/>
    </row>
    <row r="870" spans="1:9" ht="12.4" hidden="1" customHeight="1">
      <c r="A870" s="13"/>
      <c r="B870" s="1"/>
      <c r="C870" s="36"/>
      <c r="D870" s="138"/>
      <c r="E870" s="139"/>
      <c r="F870" s="43" t="str">
        <f>VLOOKUP(C870,'[2]Acha Air Sales Price List'!$B$1:$D$65536,3,FALSE)</f>
        <v>first line keep open</v>
      </c>
      <c r="G870" s="21">
        <f>ROUND(IF(ISBLANK(C870),0,VLOOKUP(C870,'[2]Acha Air Sales Price List'!$B$1:$X$65536,12,FALSE)*$L$14),2)</f>
        <v>0</v>
      </c>
      <c r="H870" s="22">
        <f t="shared" si="20"/>
        <v>0</v>
      </c>
      <c r="I870" s="14"/>
    </row>
    <row r="871" spans="1:9" ht="12.4" hidden="1" customHeight="1">
      <c r="A871" s="13"/>
      <c r="B871" s="1"/>
      <c r="C871" s="36"/>
      <c r="D871" s="138"/>
      <c r="E871" s="139"/>
      <c r="F871" s="43" t="str">
        <f>VLOOKUP(C871,'[2]Acha Air Sales Price List'!$B$1:$D$65536,3,FALSE)</f>
        <v>first line keep open</v>
      </c>
      <c r="G871" s="21">
        <f>ROUND(IF(ISBLANK(C871),0,VLOOKUP(C871,'[2]Acha Air Sales Price List'!$B$1:$X$65536,12,FALSE)*$L$14),2)</f>
        <v>0</v>
      </c>
      <c r="H871" s="22">
        <f t="shared" si="20"/>
        <v>0</v>
      </c>
      <c r="I871" s="14"/>
    </row>
    <row r="872" spans="1:9" ht="12.4" hidden="1" customHeight="1">
      <c r="A872" s="13"/>
      <c r="B872" s="1"/>
      <c r="C872" s="37"/>
      <c r="D872" s="138"/>
      <c r="E872" s="139"/>
      <c r="F872" s="43" t="str">
        <f>VLOOKUP(C872,'[2]Acha Air Sales Price List'!$B$1:$D$65536,3,FALSE)</f>
        <v>first line keep open</v>
      </c>
      <c r="G872" s="21">
        <f>ROUND(IF(ISBLANK(C872),0,VLOOKUP(C872,'[2]Acha Air Sales Price List'!$B$1:$X$65536,12,FALSE)*$L$14),2)</f>
        <v>0</v>
      </c>
      <c r="H872" s="22">
        <f t="shared" si="20"/>
        <v>0</v>
      </c>
      <c r="I872" s="14"/>
    </row>
    <row r="873" spans="1:9" ht="12" hidden="1" customHeight="1">
      <c r="A873" s="13"/>
      <c r="B873" s="1"/>
      <c r="C873" s="36"/>
      <c r="D873" s="138"/>
      <c r="E873" s="139"/>
      <c r="F873" s="43" t="str">
        <f>VLOOKUP(C873,'[2]Acha Air Sales Price List'!$B$1:$D$65536,3,FALSE)</f>
        <v>first line keep open</v>
      </c>
      <c r="G873" s="21">
        <f>ROUND(IF(ISBLANK(C873),0,VLOOKUP(C873,'[2]Acha Air Sales Price List'!$B$1:$X$65536,12,FALSE)*$L$14),2)</f>
        <v>0</v>
      </c>
      <c r="H873" s="22">
        <f t="shared" si="20"/>
        <v>0</v>
      </c>
      <c r="I873" s="14"/>
    </row>
    <row r="874" spans="1:9" ht="12.4" hidden="1" customHeight="1">
      <c r="A874" s="13"/>
      <c r="B874" s="1"/>
      <c r="C874" s="36"/>
      <c r="D874" s="138"/>
      <c r="E874" s="139"/>
      <c r="F874" s="43" t="str">
        <f>VLOOKUP(C874,'[2]Acha Air Sales Price List'!$B$1:$D$65536,3,FALSE)</f>
        <v>first line keep open</v>
      </c>
      <c r="G874" s="21">
        <f>ROUND(IF(ISBLANK(C874),0,VLOOKUP(C874,'[2]Acha Air Sales Price List'!$B$1:$X$65536,12,FALSE)*$L$14),2)</f>
        <v>0</v>
      </c>
      <c r="H874" s="22">
        <f t="shared" si="20"/>
        <v>0</v>
      </c>
      <c r="I874" s="14"/>
    </row>
    <row r="875" spans="1:9" ht="12.4" hidden="1" customHeight="1">
      <c r="A875" s="13"/>
      <c r="B875" s="1"/>
      <c r="C875" s="36"/>
      <c r="D875" s="138"/>
      <c r="E875" s="139"/>
      <c r="F875" s="43" t="str">
        <f>VLOOKUP(C875,'[2]Acha Air Sales Price List'!$B$1:$D$65536,3,FALSE)</f>
        <v>first line keep open</v>
      </c>
      <c r="G875" s="21">
        <f>ROUND(IF(ISBLANK(C875),0,VLOOKUP(C875,'[2]Acha Air Sales Price List'!$B$1:$X$65536,12,FALSE)*$L$14),2)</f>
        <v>0</v>
      </c>
      <c r="H875" s="22">
        <f t="shared" si="20"/>
        <v>0</v>
      </c>
      <c r="I875" s="14"/>
    </row>
    <row r="876" spans="1:9" ht="12.4" hidden="1" customHeight="1">
      <c r="A876" s="13"/>
      <c r="B876" s="1"/>
      <c r="C876" s="36"/>
      <c r="D876" s="138"/>
      <c r="E876" s="139"/>
      <c r="F876" s="43" t="str">
        <f>VLOOKUP(C876,'[2]Acha Air Sales Price List'!$B$1:$D$65536,3,FALSE)</f>
        <v>first line keep open</v>
      </c>
      <c r="G876" s="21">
        <f>ROUND(IF(ISBLANK(C876),0,VLOOKUP(C876,'[2]Acha Air Sales Price List'!$B$1:$X$65536,12,FALSE)*$L$14),2)</f>
        <v>0</v>
      </c>
      <c r="H876" s="22">
        <f t="shared" si="20"/>
        <v>0</v>
      </c>
      <c r="I876" s="14"/>
    </row>
    <row r="877" spans="1:9" ht="12.4" hidden="1" customHeight="1">
      <c r="A877" s="13"/>
      <c r="B877" s="1"/>
      <c r="C877" s="36"/>
      <c r="D877" s="138"/>
      <c r="E877" s="139"/>
      <c r="F877" s="43" t="str">
        <f>VLOOKUP(C877,'[2]Acha Air Sales Price List'!$B$1:$D$65536,3,FALSE)</f>
        <v>first line keep open</v>
      </c>
      <c r="G877" s="21">
        <f>ROUND(IF(ISBLANK(C877),0,VLOOKUP(C877,'[2]Acha Air Sales Price List'!$B$1:$X$65536,12,FALSE)*$L$14),2)</f>
        <v>0</v>
      </c>
      <c r="H877" s="22">
        <f t="shared" si="20"/>
        <v>0</v>
      </c>
      <c r="I877" s="14"/>
    </row>
    <row r="878" spans="1:9" ht="12.4" hidden="1" customHeight="1">
      <c r="A878" s="13"/>
      <c r="B878" s="1"/>
      <c r="C878" s="36"/>
      <c r="D878" s="138"/>
      <c r="E878" s="139"/>
      <c r="F878" s="43" t="str">
        <f>VLOOKUP(C878,'[2]Acha Air Sales Price List'!$B$1:$D$65536,3,FALSE)</f>
        <v>first line keep open</v>
      </c>
      <c r="G878" s="21">
        <f>ROUND(IF(ISBLANK(C878),0,VLOOKUP(C878,'[2]Acha Air Sales Price List'!$B$1:$X$65536,12,FALSE)*$L$14),2)</f>
        <v>0</v>
      </c>
      <c r="H878" s="22">
        <f t="shared" si="20"/>
        <v>0</v>
      </c>
      <c r="I878" s="14"/>
    </row>
    <row r="879" spans="1:9" ht="12.4" hidden="1" customHeight="1">
      <c r="A879" s="13"/>
      <c r="B879" s="1"/>
      <c r="C879" s="36"/>
      <c r="D879" s="138"/>
      <c r="E879" s="139"/>
      <c r="F879" s="43" t="str">
        <f>VLOOKUP(C879,'[2]Acha Air Sales Price List'!$B$1:$D$65536,3,FALSE)</f>
        <v>first line keep open</v>
      </c>
      <c r="G879" s="21">
        <f>ROUND(IF(ISBLANK(C879),0,VLOOKUP(C879,'[2]Acha Air Sales Price List'!$B$1:$X$65536,12,FALSE)*$L$14),2)</f>
        <v>0</v>
      </c>
      <c r="H879" s="22">
        <f t="shared" si="20"/>
        <v>0</v>
      </c>
      <c r="I879" s="14"/>
    </row>
    <row r="880" spans="1:9" ht="12.4" hidden="1" customHeight="1">
      <c r="A880" s="13"/>
      <c r="B880" s="1"/>
      <c r="C880" s="36"/>
      <c r="D880" s="138"/>
      <c r="E880" s="139"/>
      <c r="F880" s="43" t="str">
        <f>VLOOKUP(C880,'[2]Acha Air Sales Price List'!$B$1:$D$65536,3,FALSE)</f>
        <v>first line keep open</v>
      </c>
      <c r="G880" s="21">
        <f>ROUND(IF(ISBLANK(C880),0,VLOOKUP(C880,'[2]Acha Air Sales Price List'!$B$1:$X$65536,12,FALSE)*$L$14),2)</f>
        <v>0</v>
      </c>
      <c r="H880" s="22">
        <f t="shared" si="20"/>
        <v>0</v>
      </c>
      <c r="I880" s="14"/>
    </row>
    <row r="881" spans="1:9" ht="12.4" hidden="1" customHeight="1">
      <c r="A881" s="13"/>
      <c r="B881" s="1"/>
      <c r="C881" s="36"/>
      <c r="D881" s="138"/>
      <c r="E881" s="139"/>
      <c r="F881" s="43" t="str">
        <f>VLOOKUP(C881,'[2]Acha Air Sales Price List'!$B$1:$D$65536,3,FALSE)</f>
        <v>first line keep open</v>
      </c>
      <c r="G881" s="21">
        <f>ROUND(IF(ISBLANK(C881),0,VLOOKUP(C881,'[2]Acha Air Sales Price List'!$B$1:$X$65536,12,FALSE)*$L$14),2)</f>
        <v>0</v>
      </c>
      <c r="H881" s="22">
        <f t="shared" si="20"/>
        <v>0</v>
      </c>
      <c r="I881" s="14"/>
    </row>
    <row r="882" spans="1:9" ht="12.4" hidden="1" customHeight="1">
      <c r="A882" s="13"/>
      <c r="B882" s="1"/>
      <c r="C882" s="36"/>
      <c r="D882" s="138"/>
      <c r="E882" s="139"/>
      <c r="F882" s="43" t="str">
        <f>VLOOKUP(C882,'[2]Acha Air Sales Price List'!$B$1:$D$65536,3,FALSE)</f>
        <v>first line keep open</v>
      </c>
      <c r="G882" s="21">
        <f>ROUND(IF(ISBLANK(C882),0,VLOOKUP(C882,'[2]Acha Air Sales Price List'!$B$1:$X$65536,12,FALSE)*$L$14),2)</f>
        <v>0</v>
      </c>
      <c r="H882" s="22">
        <f t="shared" si="20"/>
        <v>0</v>
      </c>
      <c r="I882" s="14"/>
    </row>
    <row r="883" spans="1:9" ht="12.4" hidden="1" customHeight="1">
      <c r="A883" s="13"/>
      <c r="B883" s="1"/>
      <c r="C883" s="36"/>
      <c r="D883" s="138"/>
      <c r="E883" s="139"/>
      <c r="F883" s="43" t="str">
        <f>VLOOKUP(C883,'[2]Acha Air Sales Price List'!$B$1:$D$65536,3,FALSE)</f>
        <v>first line keep open</v>
      </c>
      <c r="G883" s="21">
        <f>ROUND(IF(ISBLANK(C883),0,VLOOKUP(C883,'[2]Acha Air Sales Price List'!$B$1:$X$65536,12,FALSE)*$L$14),2)</f>
        <v>0</v>
      </c>
      <c r="H883" s="22">
        <f t="shared" si="20"/>
        <v>0</v>
      </c>
      <c r="I883" s="14"/>
    </row>
    <row r="884" spans="1:9" ht="12.4" hidden="1" customHeight="1">
      <c r="A884" s="13"/>
      <c r="B884" s="1"/>
      <c r="C884" s="36"/>
      <c r="D884" s="138"/>
      <c r="E884" s="139"/>
      <c r="F884" s="43" t="str">
        <f>VLOOKUP(C884,'[2]Acha Air Sales Price List'!$B$1:$D$65536,3,FALSE)</f>
        <v>first line keep open</v>
      </c>
      <c r="G884" s="21">
        <f>ROUND(IF(ISBLANK(C884),0,VLOOKUP(C884,'[2]Acha Air Sales Price List'!$B$1:$X$65536,12,FALSE)*$L$14),2)</f>
        <v>0</v>
      </c>
      <c r="H884" s="22">
        <f t="shared" si="20"/>
        <v>0</v>
      </c>
      <c r="I884" s="14"/>
    </row>
    <row r="885" spans="1:9" ht="12.4" hidden="1" customHeight="1">
      <c r="A885" s="13"/>
      <c r="B885" s="1"/>
      <c r="C885" s="36"/>
      <c r="D885" s="138"/>
      <c r="E885" s="139"/>
      <c r="F885" s="43" t="str">
        <f>VLOOKUP(C885,'[2]Acha Air Sales Price List'!$B$1:$D$65536,3,FALSE)</f>
        <v>first line keep open</v>
      </c>
      <c r="G885" s="21">
        <f>ROUND(IF(ISBLANK(C885),0,VLOOKUP(C885,'[2]Acha Air Sales Price List'!$B$1:$X$65536,12,FALSE)*$L$14),2)</f>
        <v>0</v>
      </c>
      <c r="H885" s="22">
        <f t="shared" si="20"/>
        <v>0</v>
      </c>
      <c r="I885" s="14"/>
    </row>
    <row r="886" spans="1:9" ht="12.4" hidden="1" customHeight="1">
      <c r="A886" s="13"/>
      <c r="B886" s="1"/>
      <c r="C886" s="36"/>
      <c r="D886" s="138"/>
      <c r="E886" s="139"/>
      <c r="F886" s="43" t="str">
        <f>VLOOKUP(C886,'[2]Acha Air Sales Price List'!$B$1:$D$65536,3,FALSE)</f>
        <v>first line keep open</v>
      </c>
      <c r="G886" s="21">
        <f>ROUND(IF(ISBLANK(C886),0,VLOOKUP(C886,'[2]Acha Air Sales Price List'!$B$1:$X$65536,12,FALSE)*$L$14),2)</f>
        <v>0</v>
      </c>
      <c r="H886" s="22">
        <f t="shared" si="20"/>
        <v>0</v>
      </c>
      <c r="I886" s="14"/>
    </row>
    <row r="887" spans="1:9" ht="12.4" hidden="1" customHeight="1">
      <c r="A887" s="13"/>
      <c r="B887" s="1"/>
      <c r="C887" s="36"/>
      <c r="D887" s="138"/>
      <c r="E887" s="139"/>
      <c r="F887" s="43" t="str">
        <f>VLOOKUP(C887,'[2]Acha Air Sales Price List'!$B$1:$D$65536,3,FALSE)</f>
        <v>first line keep open</v>
      </c>
      <c r="G887" s="21">
        <f>ROUND(IF(ISBLANK(C887),0,VLOOKUP(C887,'[2]Acha Air Sales Price List'!$B$1:$X$65536,12,FALSE)*$L$14),2)</f>
        <v>0</v>
      </c>
      <c r="H887" s="22">
        <f t="shared" si="20"/>
        <v>0</v>
      </c>
      <c r="I887" s="14"/>
    </row>
    <row r="888" spans="1:9" ht="12.4" hidden="1" customHeight="1">
      <c r="A888" s="13"/>
      <c r="B888" s="1"/>
      <c r="C888" s="36"/>
      <c r="D888" s="138"/>
      <c r="E888" s="139"/>
      <c r="F888" s="43" t="str">
        <f>VLOOKUP(C888,'[2]Acha Air Sales Price List'!$B$1:$D$65536,3,FALSE)</f>
        <v>first line keep open</v>
      </c>
      <c r="G888" s="21">
        <f>ROUND(IF(ISBLANK(C888),0,VLOOKUP(C888,'[2]Acha Air Sales Price List'!$B$1:$X$65536,12,FALSE)*$L$14),2)</f>
        <v>0</v>
      </c>
      <c r="H888" s="22">
        <f t="shared" si="20"/>
        <v>0</v>
      </c>
      <c r="I888" s="14"/>
    </row>
    <row r="889" spans="1:9" ht="12.4" hidden="1" customHeight="1">
      <c r="A889" s="13"/>
      <c r="B889" s="1"/>
      <c r="C889" s="36"/>
      <c r="D889" s="138"/>
      <c r="E889" s="139"/>
      <c r="F889" s="43" t="str">
        <f>VLOOKUP(C889,'[2]Acha Air Sales Price List'!$B$1:$D$65536,3,FALSE)</f>
        <v>first line keep open</v>
      </c>
      <c r="G889" s="21">
        <f>ROUND(IF(ISBLANK(C889),0,VLOOKUP(C889,'[2]Acha Air Sales Price List'!$B$1:$X$65536,12,FALSE)*$L$14),2)</f>
        <v>0</v>
      </c>
      <c r="H889" s="22">
        <f t="shared" si="20"/>
        <v>0</v>
      </c>
      <c r="I889" s="14"/>
    </row>
    <row r="890" spans="1:9" ht="12.4" hidden="1" customHeight="1">
      <c r="A890" s="13"/>
      <c r="B890" s="1"/>
      <c r="C890" s="36"/>
      <c r="D890" s="138"/>
      <c r="E890" s="139"/>
      <c r="F890" s="43" t="str">
        <f>VLOOKUP(C890,'[2]Acha Air Sales Price List'!$B$1:$D$65536,3,FALSE)</f>
        <v>first line keep open</v>
      </c>
      <c r="G890" s="21">
        <f>ROUND(IF(ISBLANK(C890),0,VLOOKUP(C890,'[2]Acha Air Sales Price List'!$B$1:$X$65536,12,FALSE)*$L$14),2)</f>
        <v>0</v>
      </c>
      <c r="H890" s="22">
        <f t="shared" si="20"/>
        <v>0</v>
      </c>
      <c r="I890" s="14"/>
    </row>
    <row r="891" spans="1:9" ht="12.4" hidden="1" customHeight="1">
      <c r="A891" s="13"/>
      <c r="B891" s="1"/>
      <c r="C891" s="36"/>
      <c r="D891" s="138"/>
      <c r="E891" s="139"/>
      <c r="F891" s="43" t="str">
        <f>VLOOKUP(C891,'[2]Acha Air Sales Price List'!$B$1:$D$65536,3,FALSE)</f>
        <v>first line keep open</v>
      </c>
      <c r="G891" s="21">
        <f>ROUND(IF(ISBLANK(C891),0,VLOOKUP(C891,'[2]Acha Air Sales Price List'!$B$1:$X$65536,12,FALSE)*$L$14),2)</f>
        <v>0</v>
      </c>
      <c r="H891" s="22">
        <f t="shared" si="20"/>
        <v>0</v>
      </c>
      <c r="I891" s="14"/>
    </row>
    <row r="892" spans="1:9" ht="12.4" hidden="1" customHeight="1">
      <c r="A892" s="13"/>
      <c r="B892" s="1"/>
      <c r="C892" s="36"/>
      <c r="D892" s="138"/>
      <c r="E892" s="139"/>
      <c r="F892" s="43" t="str">
        <f>VLOOKUP(C892,'[2]Acha Air Sales Price List'!$B$1:$D$65536,3,FALSE)</f>
        <v>first line keep open</v>
      </c>
      <c r="G892" s="21">
        <f>ROUND(IF(ISBLANK(C892),0,VLOOKUP(C892,'[2]Acha Air Sales Price List'!$B$1:$X$65536,12,FALSE)*$L$14),2)</f>
        <v>0</v>
      </c>
      <c r="H892" s="22">
        <f t="shared" si="20"/>
        <v>0</v>
      </c>
      <c r="I892" s="14"/>
    </row>
    <row r="893" spans="1:9" ht="12.4" hidden="1" customHeight="1">
      <c r="A893" s="13"/>
      <c r="B893" s="1"/>
      <c r="C893" s="36"/>
      <c r="D893" s="138"/>
      <c r="E893" s="139"/>
      <c r="F893" s="43" t="str">
        <f>VLOOKUP(C893,'[2]Acha Air Sales Price List'!$B$1:$D$65536,3,FALSE)</f>
        <v>first line keep open</v>
      </c>
      <c r="G893" s="21">
        <f>ROUND(IF(ISBLANK(C893),0,VLOOKUP(C893,'[2]Acha Air Sales Price List'!$B$1:$X$65536,12,FALSE)*$L$14),2)</f>
        <v>0</v>
      </c>
      <c r="H893" s="22">
        <f t="shared" si="20"/>
        <v>0</v>
      </c>
      <c r="I893" s="14"/>
    </row>
    <row r="894" spans="1:9" ht="12.4" hidden="1" customHeight="1">
      <c r="A894" s="13"/>
      <c r="B894" s="1"/>
      <c r="C894" s="36"/>
      <c r="D894" s="138"/>
      <c r="E894" s="139"/>
      <c r="F894" s="43" t="str">
        <f>VLOOKUP(C894,'[2]Acha Air Sales Price List'!$B$1:$D$65536,3,FALSE)</f>
        <v>first line keep open</v>
      </c>
      <c r="G894" s="21">
        <f>ROUND(IF(ISBLANK(C894),0,VLOOKUP(C894,'[2]Acha Air Sales Price List'!$B$1:$X$65536,12,FALSE)*$L$14),2)</f>
        <v>0</v>
      </c>
      <c r="H894" s="22">
        <f t="shared" si="20"/>
        <v>0</v>
      </c>
      <c r="I894" s="14"/>
    </row>
    <row r="895" spans="1:9" ht="12.4" hidden="1" customHeight="1">
      <c r="A895" s="13"/>
      <c r="B895" s="1"/>
      <c r="C895" s="36"/>
      <c r="D895" s="138"/>
      <c r="E895" s="139"/>
      <c r="F895" s="43" t="str">
        <f>VLOOKUP(C895,'[2]Acha Air Sales Price List'!$B$1:$D$65536,3,FALSE)</f>
        <v>first line keep open</v>
      </c>
      <c r="G895" s="21">
        <f>ROUND(IF(ISBLANK(C895),0,VLOOKUP(C895,'[2]Acha Air Sales Price List'!$B$1:$X$65536,12,FALSE)*$L$14),2)</f>
        <v>0</v>
      </c>
      <c r="H895" s="22">
        <f t="shared" si="20"/>
        <v>0</v>
      </c>
      <c r="I895" s="14"/>
    </row>
    <row r="896" spans="1:9" ht="12.4" hidden="1" customHeight="1">
      <c r="A896" s="13"/>
      <c r="B896" s="1"/>
      <c r="C896" s="36"/>
      <c r="D896" s="138"/>
      <c r="E896" s="139"/>
      <c r="F896" s="43" t="str">
        <f>VLOOKUP(C896,'[2]Acha Air Sales Price List'!$B$1:$D$65536,3,FALSE)</f>
        <v>first line keep open</v>
      </c>
      <c r="G896" s="21">
        <f>ROUND(IF(ISBLANK(C896),0,VLOOKUP(C896,'[2]Acha Air Sales Price List'!$B$1:$X$65536,12,FALSE)*$L$14),2)</f>
        <v>0</v>
      </c>
      <c r="H896" s="22">
        <f t="shared" si="20"/>
        <v>0</v>
      </c>
      <c r="I896" s="14"/>
    </row>
    <row r="897" spans="1:9" ht="12.4" hidden="1" customHeight="1">
      <c r="A897" s="13"/>
      <c r="B897" s="1"/>
      <c r="C897" s="36"/>
      <c r="D897" s="138"/>
      <c r="E897" s="139"/>
      <c r="F897" s="43" t="str">
        <f>VLOOKUP(C897,'[2]Acha Air Sales Price List'!$B$1:$D$65536,3,FALSE)</f>
        <v>first line keep open</v>
      </c>
      <c r="G897" s="21">
        <f>ROUND(IF(ISBLANK(C897),0,VLOOKUP(C897,'[2]Acha Air Sales Price List'!$B$1:$X$65536,12,FALSE)*$L$14),2)</f>
        <v>0</v>
      </c>
      <c r="H897" s="22">
        <f t="shared" si="20"/>
        <v>0</v>
      </c>
      <c r="I897" s="14"/>
    </row>
    <row r="898" spans="1:9" ht="12.4" hidden="1" customHeight="1">
      <c r="A898" s="13"/>
      <c r="B898" s="1"/>
      <c r="C898" s="36"/>
      <c r="D898" s="138"/>
      <c r="E898" s="139"/>
      <c r="F898" s="43" t="str">
        <f>VLOOKUP(C898,'[2]Acha Air Sales Price List'!$B$1:$D$65536,3,FALSE)</f>
        <v>first line keep open</v>
      </c>
      <c r="G898" s="21">
        <f>ROUND(IF(ISBLANK(C898),0,VLOOKUP(C898,'[2]Acha Air Sales Price List'!$B$1:$X$65536,12,FALSE)*$L$14),2)</f>
        <v>0</v>
      </c>
      <c r="H898" s="22">
        <f t="shared" si="20"/>
        <v>0</v>
      </c>
      <c r="I898" s="14"/>
    </row>
    <row r="899" spans="1:9" ht="12.4" hidden="1" customHeight="1">
      <c r="A899" s="13"/>
      <c r="B899" s="1"/>
      <c r="C899" s="102"/>
      <c r="D899" s="138"/>
      <c r="E899" s="139"/>
      <c r="F899" s="43"/>
      <c r="G899" s="21">
        <f>ROUND(IF(ISBLANK(C899),0,VLOOKUP(C899,'[2]Acha Air Sales Price List'!$B$1:$X$65536,12,FALSE)*$L$14),2)</f>
        <v>0</v>
      </c>
      <c r="H899" s="22">
        <f t="shared" si="20"/>
        <v>0</v>
      </c>
      <c r="I899" s="14"/>
    </row>
    <row r="900" spans="1:9" ht="12.4" customHeight="1">
      <c r="A900" s="13"/>
      <c r="B900" s="1"/>
      <c r="C900" s="37"/>
      <c r="D900" s="168"/>
      <c r="E900" s="169"/>
      <c r="F900" s="43" t="s">
        <v>146</v>
      </c>
      <c r="G900" s="21"/>
      <c r="H900" s="22">
        <v>-304.94</v>
      </c>
      <c r="I900" s="14"/>
    </row>
    <row r="901" spans="1:9" ht="12.4" customHeight="1">
      <c r="A901" s="13"/>
      <c r="B901" s="1"/>
      <c r="C901" s="134"/>
      <c r="D901" s="129"/>
      <c r="E901" s="130"/>
      <c r="F901" s="136" t="s">
        <v>161</v>
      </c>
      <c r="G901" s="21"/>
      <c r="H901" s="22"/>
      <c r="I901" s="14"/>
    </row>
    <row r="902" spans="1:9" ht="12.4" customHeight="1" thickBot="1">
      <c r="A902" s="13"/>
      <c r="B902" s="23"/>
      <c r="C902" s="24"/>
      <c r="D902" s="149"/>
      <c r="E902" s="150"/>
      <c r="F902" s="44"/>
      <c r="G902" s="25">
        <f>ROUND(IF(ISBLANK(C902),0,VLOOKUP(C902,'[2]Acha Air Sales Price List'!$B$1:$X$65536,12,FALSE)*$W$14),2)</f>
        <v>0</v>
      </c>
      <c r="H902" s="26">
        <f>ROUND(IF(ISNUMBER(B902), G902*B902, 0),5)</f>
        <v>0</v>
      </c>
      <c r="I902" s="14"/>
    </row>
    <row r="903" spans="1:9" ht="10.5" customHeight="1" thickBot="1">
      <c r="A903" s="13"/>
      <c r="B903" s="2"/>
      <c r="C903" s="2"/>
      <c r="D903" s="2"/>
      <c r="E903" s="2"/>
      <c r="F903" s="2"/>
      <c r="G903" s="31"/>
      <c r="H903" s="32"/>
      <c r="I903" s="14"/>
    </row>
    <row r="904" spans="1:9" ht="16.5" thickBot="1">
      <c r="A904" s="13"/>
      <c r="B904" s="30"/>
      <c r="C904" s="3"/>
      <c r="D904" s="3"/>
      <c r="E904" s="3"/>
      <c r="F904" s="3"/>
      <c r="G904" s="33" t="s">
        <v>18</v>
      </c>
      <c r="H904" s="34">
        <f>SUM(H20:H902)</f>
        <v>3598.0000000000005</v>
      </c>
      <c r="I904" s="14"/>
    </row>
    <row r="905" spans="1:9" ht="16.5" thickBot="1">
      <c r="A905" s="13"/>
      <c r="B905" s="30"/>
      <c r="C905" s="3"/>
      <c r="D905" s="3"/>
      <c r="E905" s="3"/>
      <c r="F905" s="3"/>
      <c r="G905" s="33" t="s">
        <v>23</v>
      </c>
      <c r="H905" s="34">
        <f>ROUND(H904/35.79,2)</f>
        <v>100.53</v>
      </c>
      <c r="I905" s="14"/>
    </row>
    <row r="906" spans="1:9" ht="16.5" thickBot="1">
      <c r="A906" s="13"/>
      <c r="B906" s="30"/>
      <c r="C906" s="3"/>
      <c r="D906" s="3"/>
      <c r="E906" s="3"/>
      <c r="F906" s="3"/>
      <c r="G906" s="33" t="s">
        <v>162</v>
      </c>
      <c r="H906" s="34">
        <v>-0.53</v>
      </c>
      <c r="I906" s="14"/>
    </row>
    <row r="907" spans="1:9" ht="16.5" thickBot="1">
      <c r="A907" s="13"/>
      <c r="B907" s="30"/>
      <c r="C907" s="3"/>
      <c r="D907" s="3"/>
      <c r="E907" s="3"/>
      <c r="F907" s="3"/>
      <c r="G907" s="33" t="s">
        <v>23</v>
      </c>
      <c r="H907" s="34">
        <f>SUM(H905:H906)</f>
        <v>100</v>
      </c>
      <c r="I907" s="14"/>
    </row>
    <row r="908" spans="1:9" ht="9" customHeight="1">
      <c r="A908" s="18"/>
      <c r="B908" s="19"/>
      <c r="C908" s="19"/>
      <c r="D908" s="19"/>
      <c r="E908" s="19"/>
      <c r="F908" s="19"/>
      <c r="G908" s="19"/>
      <c r="H908" s="19"/>
      <c r="I908" s="20"/>
    </row>
    <row r="910" spans="1:9">
      <c r="F910" s="131" t="s">
        <v>147</v>
      </c>
      <c r="G910" s="132">
        <v>36.121870000000001</v>
      </c>
    </row>
    <row r="911" spans="1:9">
      <c r="F911" s="131" t="s">
        <v>148</v>
      </c>
      <c r="G911">
        <v>35.79</v>
      </c>
    </row>
    <row r="912" spans="1:9">
      <c r="F912" s="131" t="s">
        <v>149</v>
      </c>
      <c r="G912" s="132">
        <f>G913</f>
        <v>100.92727018720313</v>
      </c>
      <c r="H912" s="45"/>
    </row>
    <row r="913" spans="6:7">
      <c r="F913" s="131" t="s">
        <v>150</v>
      </c>
      <c r="G913" s="132">
        <f>G915/G911</f>
        <v>100.92727018720313</v>
      </c>
    </row>
    <row r="914" spans="6:7">
      <c r="F914" s="131" t="s">
        <v>151</v>
      </c>
      <c r="G914" s="132">
        <f>G915</f>
        <v>3612.1869999999999</v>
      </c>
    </row>
    <row r="915" spans="6:7">
      <c r="F915" s="131" t="s">
        <v>152</v>
      </c>
      <c r="G915" s="132">
        <f>H907*G910</f>
        <v>3612.1869999999999</v>
      </c>
    </row>
    <row r="920" spans="6:7">
      <c r="G920" s="45"/>
    </row>
  </sheetData>
  <mergeCells count="896">
    <mergeCell ref="B8:D8"/>
    <mergeCell ref="B9:D9"/>
    <mergeCell ref="G9:G10"/>
    <mergeCell ref="H9:H10"/>
    <mergeCell ref="B10:D10"/>
    <mergeCell ref="B11:D11"/>
    <mergeCell ref="G11:G12"/>
    <mergeCell ref="H11:H12"/>
    <mergeCell ref="B12:D12"/>
    <mergeCell ref="D21:E21"/>
    <mergeCell ref="D22:E22"/>
    <mergeCell ref="D23:E23"/>
    <mergeCell ref="D24:E24"/>
    <mergeCell ref="D25:E25"/>
    <mergeCell ref="D26:E26"/>
    <mergeCell ref="B13:D13"/>
    <mergeCell ref="G13:G14"/>
    <mergeCell ref="H13:H14"/>
    <mergeCell ref="B14:D14"/>
    <mergeCell ref="D19:E19"/>
    <mergeCell ref="D20:E20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45:E45"/>
    <mergeCell ref="D46:E4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44:E44"/>
    <mergeCell ref="D58:E58"/>
    <mergeCell ref="D59:E59"/>
    <mergeCell ref="D60:E60"/>
    <mergeCell ref="D61:E61"/>
    <mergeCell ref="D62:E62"/>
    <mergeCell ref="D63:E63"/>
    <mergeCell ref="D57:E57"/>
    <mergeCell ref="D51:E51"/>
    <mergeCell ref="D52:E52"/>
    <mergeCell ref="D53:E53"/>
    <mergeCell ref="D54:E54"/>
    <mergeCell ref="D55:E55"/>
    <mergeCell ref="D56:E56"/>
    <mergeCell ref="D70:E70"/>
    <mergeCell ref="D71:E71"/>
    <mergeCell ref="D72:E72"/>
    <mergeCell ref="D73:E73"/>
    <mergeCell ref="D74:E74"/>
    <mergeCell ref="D75:E75"/>
    <mergeCell ref="D64:E64"/>
    <mergeCell ref="D65:E65"/>
    <mergeCell ref="D66:E66"/>
    <mergeCell ref="D67:E67"/>
    <mergeCell ref="D68:E68"/>
    <mergeCell ref="D69:E69"/>
    <mergeCell ref="D82:E82"/>
    <mergeCell ref="D83:E83"/>
    <mergeCell ref="D84:E84"/>
    <mergeCell ref="D85:E85"/>
    <mergeCell ref="D86:E86"/>
    <mergeCell ref="D87:E87"/>
    <mergeCell ref="D76:E76"/>
    <mergeCell ref="D77:E77"/>
    <mergeCell ref="D78:E78"/>
    <mergeCell ref="D79:E79"/>
    <mergeCell ref="D80:E80"/>
    <mergeCell ref="D81:E81"/>
    <mergeCell ref="D94:E94"/>
    <mergeCell ref="D95:E95"/>
    <mergeCell ref="D96:E96"/>
    <mergeCell ref="D97:E97"/>
    <mergeCell ref="D98:E98"/>
    <mergeCell ref="D99:E99"/>
    <mergeCell ref="D88:E88"/>
    <mergeCell ref="D89:E89"/>
    <mergeCell ref="D90:E90"/>
    <mergeCell ref="D91:E91"/>
    <mergeCell ref="D92:E92"/>
    <mergeCell ref="D93:E93"/>
    <mergeCell ref="D106:E106"/>
    <mergeCell ref="D107:E107"/>
    <mergeCell ref="D108:E108"/>
    <mergeCell ref="D109:E109"/>
    <mergeCell ref="D110:E110"/>
    <mergeCell ref="D111:E111"/>
    <mergeCell ref="D100:E100"/>
    <mergeCell ref="D101:E101"/>
    <mergeCell ref="D102:E102"/>
    <mergeCell ref="D103:E103"/>
    <mergeCell ref="D104:E104"/>
    <mergeCell ref="D105:E105"/>
    <mergeCell ref="D118:E118"/>
    <mergeCell ref="D119:E119"/>
    <mergeCell ref="D120:E120"/>
    <mergeCell ref="D121:E121"/>
    <mergeCell ref="D122:E122"/>
    <mergeCell ref="D123:E123"/>
    <mergeCell ref="D112:E112"/>
    <mergeCell ref="D113:E113"/>
    <mergeCell ref="D114:E114"/>
    <mergeCell ref="D115:E115"/>
    <mergeCell ref="D116:E116"/>
    <mergeCell ref="D117:E117"/>
    <mergeCell ref="D130:E130"/>
    <mergeCell ref="D131:E131"/>
    <mergeCell ref="D132:E132"/>
    <mergeCell ref="D133:E133"/>
    <mergeCell ref="D134:E134"/>
    <mergeCell ref="D135:E135"/>
    <mergeCell ref="D124:E124"/>
    <mergeCell ref="D125:E125"/>
    <mergeCell ref="D126:E126"/>
    <mergeCell ref="D127:E127"/>
    <mergeCell ref="D128:E128"/>
    <mergeCell ref="D129:E129"/>
    <mergeCell ref="D142:E142"/>
    <mergeCell ref="D143:E143"/>
    <mergeCell ref="D144:E144"/>
    <mergeCell ref="D145:E145"/>
    <mergeCell ref="D146:E146"/>
    <mergeCell ref="D147:E147"/>
    <mergeCell ref="D136:E136"/>
    <mergeCell ref="D137:E137"/>
    <mergeCell ref="D138:E138"/>
    <mergeCell ref="D139:E139"/>
    <mergeCell ref="D140:E140"/>
    <mergeCell ref="D141:E141"/>
    <mergeCell ref="D154:E154"/>
    <mergeCell ref="D155:E155"/>
    <mergeCell ref="D156:E156"/>
    <mergeCell ref="D157:E157"/>
    <mergeCell ref="D158:E158"/>
    <mergeCell ref="D159:E159"/>
    <mergeCell ref="D148:E148"/>
    <mergeCell ref="D149:E149"/>
    <mergeCell ref="D150:E150"/>
    <mergeCell ref="D151:E151"/>
    <mergeCell ref="D152:E152"/>
    <mergeCell ref="D153:E153"/>
    <mergeCell ref="D166:E166"/>
    <mergeCell ref="D167:E167"/>
    <mergeCell ref="D168:E168"/>
    <mergeCell ref="D169:E169"/>
    <mergeCell ref="D170:E170"/>
    <mergeCell ref="D171:E171"/>
    <mergeCell ref="D160:E160"/>
    <mergeCell ref="D161:E161"/>
    <mergeCell ref="D162:E162"/>
    <mergeCell ref="D163:E163"/>
    <mergeCell ref="D164:E164"/>
    <mergeCell ref="D165:E165"/>
    <mergeCell ref="D178:E178"/>
    <mergeCell ref="D179:E179"/>
    <mergeCell ref="D180:E180"/>
    <mergeCell ref="D181:E181"/>
    <mergeCell ref="D182:E182"/>
    <mergeCell ref="D183:E183"/>
    <mergeCell ref="D172:E172"/>
    <mergeCell ref="D173:E173"/>
    <mergeCell ref="D174:E174"/>
    <mergeCell ref="D175:E175"/>
    <mergeCell ref="D176:E176"/>
    <mergeCell ref="D177:E177"/>
    <mergeCell ref="D190:E190"/>
    <mergeCell ref="D191:E191"/>
    <mergeCell ref="D192:E192"/>
    <mergeCell ref="D193:E193"/>
    <mergeCell ref="D194:E194"/>
    <mergeCell ref="D195:E195"/>
    <mergeCell ref="D184:E184"/>
    <mergeCell ref="D185:E185"/>
    <mergeCell ref="D186:E186"/>
    <mergeCell ref="D187:E187"/>
    <mergeCell ref="D188:E188"/>
    <mergeCell ref="D189:E189"/>
    <mergeCell ref="D202:E202"/>
    <mergeCell ref="D203:E203"/>
    <mergeCell ref="D204:E204"/>
    <mergeCell ref="D205:E205"/>
    <mergeCell ref="D206:E206"/>
    <mergeCell ref="D207:E207"/>
    <mergeCell ref="D196:E196"/>
    <mergeCell ref="D197:E197"/>
    <mergeCell ref="D198:E198"/>
    <mergeCell ref="D199:E199"/>
    <mergeCell ref="D200:E200"/>
    <mergeCell ref="D201:E201"/>
    <mergeCell ref="D214:E214"/>
    <mergeCell ref="D215:E215"/>
    <mergeCell ref="D216:E216"/>
    <mergeCell ref="D217:E217"/>
    <mergeCell ref="D218:E218"/>
    <mergeCell ref="D219:E219"/>
    <mergeCell ref="D208:E208"/>
    <mergeCell ref="D209:E209"/>
    <mergeCell ref="D210:E210"/>
    <mergeCell ref="D211:E211"/>
    <mergeCell ref="D212:E212"/>
    <mergeCell ref="D213:E213"/>
    <mergeCell ref="D226:E226"/>
    <mergeCell ref="D227:E227"/>
    <mergeCell ref="D228:E228"/>
    <mergeCell ref="D229:E229"/>
    <mergeCell ref="D230:E230"/>
    <mergeCell ref="D231:E231"/>
    <mergeCell ref="D220:E220"/>
    <mergeCell ref="D221:E221"/>
    <mergeCell ref="D222:E222"/>
    <mergeCell ref="D223:E223"/>
    <mergeCell ref="D224:E224"/>
    <mergeCell ref="D225:E225"/>
    <mergeCell ref="D238:E238"/>
    <mergeCell ref="D239:E239"/>
    <mergeCell ref="D240:E240"/>
    <mergeCell ref="D241:E241"/>
    <mergeCell ref="D242:E242"/>
    <mergeCell ref="D243:E243"/>
    <mergeCell ref="D232:E232"/>
    <mergeCell ref="D233:E233"/>
    <mergeCell ref="D234:E234"/>
    <mergeCell ref="D235:E235"/>
    <mergeCell ref="D236:E236"/>
    <mergeCell ref="D237:E237"/>
    <mergeCell ref="D250:E250"/>
    <mergeCell ref="D251:E251"/>
    <mergeCell ref="D252:E252"/>
    <mergeCell ref="D253:E253"/>
    <mergeCell ref="D254:E254"/>
    <mergeCell ref="D255:E255"/>
    <mergeCell ref="D244:E244"/>
    <mergeCell ref="D245:E245"/>
    <mergeCell ref="D246:E246"/>
    <mergeCell ref="D247:E247"/>
    <mergeCell ref="D248:E248"/>
    <mergeCell ref="D249:E249"/>
    <mergeCell ref="D262:E262"/>
    <mergeCell ref="D263:E263"/>
    <mergeCell ref="D264:E264"/>
    <mergeCell ref="D265:E265"/>
    <mergeCell ref="D266:E266"/>
    <mergeCell ref="D267:E267"/>
    <mergeCell ref="D256:E256"/>
    <mergeCell ref="D257:E257"/>
    <mergeCell ref="D258:E258"/>
    <mergeCell ref="D259:E259"/>
    <mergeCell ref="D260:E260"/>
    <mergeCell ref="D261:E261"/>
    <mergeCell ref="D274:E274"/>
    <mergeCell ref="D275:E275"/>
    <mergeCell ref="D276:E276"/>
    <mergeCell ref="D277:E277"/>
    <mergeCell ref="D278:E278"/>
    <mergeCell ref="D279:E279"/>
    <mergeCell ref="D268:E268"/>
    <mergeCell ref="D269:E269"/>
    <mergeCell ref="D270:E270"/>
    <mergeCell ref="D271:E271"/>
    <mergeCell ref="D272:E272"/>
    <mergeCell ref="D273:E273"/>
    <mergeCell ref="D286:E286"/>
    <mergeCell ref="D287:E287"/>
    <mergeCell ref="D288:E288"/>
    <mergeCell ref="D289:E289"/>
    <mergeCell ref="D290:E290"/>
    <mergeCell ref="D291:E291"/>
    <mergeCell ref="D280:E280"/>
    <mergeCell ref="D281:E281"/>
    <mergeCell ref="D282:E282"/>
    <mergeCell ref="D283:E283"/>
    <mergeCell ref="D284:E284"/>
    <mergeCell ref="D285:E285"/>
    <mergeCell ref="D298:E298"/>
    <mergeCell ref="D299:E299"/>
    <mergeCell ref="D300:E300"/>
    <mergeCell ref="D301:E301"/>
    <mergeCell ref="D302:E302"/>
    <mergeCell ref="D303:E303"/>
    <mergeCell ref="D292:E292"/>
    <mergeCell ref="D293:E293"/>
    <mergeCell ref="D294:E294"/>
    <mergeCell ref="D295:E295"/>
    <mergeCell ref="D296:E296"/>
    <mergeCell ref="D297:E297"/>
    <mergeCell ref="D310:E310"/>
    <mergeCell ref="D311:E311"/>
    <mergeCell ref="D312:E312"/>
    <mergeCell ref="D313:E313"/>
    <mergeCell ref="D314:E314"/>
    <mergeCell ref="D315:E315"/>
    <mergeCell ref="D304:E304"/>
    <mergeCell ref="D305:E305"/>
    <mergeCell ref="D306:E306"/>
    <mergeCell ref="D307:E307"/>
    <mergeCell ref="D308:E308"/>
    <mergeCell ref="D309:E309"/>
    <mergeCell ref="D322:E322"/>
    <mergeCell ref="D323:E323"/>
    <mergeCell ref="D324:E324"/>
    <mergeCell ref="D325:E325"/>
    <mergeCell ref="D326:E326"/>
    <mergeCell ref="D327:E327"/>
    <mergeCell ref="D316:E316"/>
    <mergeCell ref="D317:E317"/>
    <mergeCell ref="D318:E318"/>
    <mergeCell ref="D319:E319"/>
    <mergeCell ref="D320:E320"/>
    <mergeCell ref="D321:E321"/>
    <mergeCell ref="D334:E334"/>
    <mergeCell ref="D335:E335"/>
    <mergeCell ref="D336:E336"/>
    <mergeCell ref="D337:E337"/>
    <mergeCell ref="D338:E338"/>
    <mergeCell ref="D339:E339"/>
    <mergeCell ref="D328:E328"/>
    <mergeCell ref="D329:E329"/>
    <mergeCell ref="D330:E330"/>
    <mergeCell ref="D331:E331"/>
    <mergeCell ref="D332:E332"/>
    <mergeCell ref="D333:E333"/>
    <mergeCell ref="D346:E346"/>
    <mergeCell ref="D347:E347"/>
    <mergeCell ref="D348:E348"/>
    <mergeCell ref="D349:E349"/>
    <mergeCell ref="D350:E350"/>
    <mergeCell ref="D351:E351"/>
    <mergeCell ref="D340:E340"/>
    <mergeCell ref="D341:E341"/>
    <mergeCell ref="D342:E342"/>
    <mergeCell ref="D343:E343"/>
    <mergeCell ref="D344:E344"/>
    <mergeCell ref="D345:E345"/>
    <mergeCell ref="D358:E358"/>
    <mergeCell ref="D359:E359"/>
    <mergeCell ref="D360:E360"/>
    <mergeCell ref="D361:E361"/>
    <mergeCell ref="D362:E362"/>
    <mergeCell ref="D363:E363"/>
    <mergeCell ref="D352:E352"/>
    <mergeCell ref="D353:E353"/>
    <mergeCell ref="D354:E354"/>
    <mergeCell ref="D355:E355"/>
    <mergeCell ref="D356:E356"/>
    <mergeCell ref="D357:E357"/>
    <mergeCell ref="D370:E370"/>
    <mergeCell ref="D371:E371"/>
    <mergeCell ref="D372:E372"/>
    <mergeCell ref="D373:E373"/>
    <mergeCell ref="D374:E374"/>
    <mergeCell ref="D375:E375"/>
    <mergeCell ref="D364:E364"/>
    <mergeCell ref="D365:E365"/>
    <mergeCell ref="D366:E366"/>
    <mergeCell ref="D367:E367"/>
    <mergeCell ref="D368:E368"/>
    <mergeCell ref="D369:E369"/>
    <mergeCell ref="D382:E382"/>
    <mergeCell ref="D383:E383"/>
    <mergeCell ref="D384:E384"/>
    <mergeCell ref="D385:E385"/>
    <mergeCell ref="D386:E386"/>
    <mergeCell ref="D387:E387"/>
    <mergeCell ref="D376:E376"/>
    <mergeCell ref="D377:E377"/>
    <mergeCell ref="D378:E378"/>
    <mergeCell ref="D379:E379"/>
    <mergeCell ref="D380:E380"/>
    <mergeCell ref="D381:E381"/>
    <mergeCell ref="D394:E394"/>
    <mergeCell ref="D395:E395"/>
    <mergeCell ref="D396:E396"/>
    <mergeCell ref="D397:E397"/>
    <mergeCell ref="D398:E398"/>
    <mergeCell ref="D399:E399"/>
    <mergeCell ref="D388:E388"/>
    <mergeCell ref="D389:E389"/>
    <mergeCell ref="D390:E390"/>
    <mergeCell ref="D391:E391"/>
    <mergeCell ref="D392:E392"/>
    <mergeCell ref="D393:E393"/>
    <mergeCell ref="D406:E406"/>
    <mergeCell ref="D407:E407"/>
    <mergeCell ref="D408:E408"/>
    <mergeCell ref="D409:E409"/>
    <mergeCell ref="D410:E410"/>
    <mergeCell ref="D411:E411"/>
    <mergeCell ref="D400:E400"/>
    <mergeCell ref="D401:E401"/>
    <mergeCell ref="D402:E402"/>
    <mergeCell ref="D403:E403"/>
    <mergeCell ref="D404:E404"/>
    <mergeCell ref="D405:E405"/>
    <mergeCell ref="D418:E418"/>
    <mergeCell ref="D419:E419"/>
    <mergeCell ref="D420:E420"/>
    <mergeCell ref="D421:E421"/>
    <mergeCell ref="D422:E422"/>
    <mergeCell ref="D423:E423"/>
    <mergeCell ref="D412:E412"/>
    <mergeCell ref="D413:E413"/>
    <mergeCell ref="D414:E414"/>
    <mergeCell ref="D415:E415"/>
    <mergeCell ref="D416:E416"/>
    <mergeCell ref="D417:E417"/>
    <mergeCell ref="D430:E430"/>
    <mergeCell ref="D431:E431"/>
    <mergeCell ref="D432:E432"/>
    <mergeCell ref="D433:E433"/>
    <mergeCell ref="D434:E434"/>
    <mergeCell ref="D435:E435"/>
    <mergeCell ref="D424:E424"/>
    <mergeCell ref="D425:E425"/>
    <mergeCell ref="D426:E426"/>
    <mergeCell ref="D427:E427"/>
    <mergeCell ref="D428:E428"/>
    <mergeCell ref="D429:E429"/>
    <mergeCell ref="D442:E442"/>
    <mergeCell ref="D443:E443"/>
    <mergeCell ref="D444:E444"/>
    <mergeCell ref="D445:E445"/>
    <mergeCell ref="D446:E446"/>
    <mergeCell ref="D447:E447"/>
    <mergeCell ref="D436:E436"/>
    <mergeCell ref="D437:E437"/>
    <mergeCell ref="D438:E438"/>
    <mergeCell ref="D439:E439"/>
    <mergeCell ref="D440:E440"/>
    <mergeCell ref="D441:E441"/>
    <mergeCell ref="D454:E454"/>
    <mergeCell ref="D455:E455"/>
    <mergeCell ref="D456:E456"/>
    <mergeCell ref="D457:E457"/>
    <mergeCell ref="D458:E458"/>
    <mergeCell ref="D459:E459"/>
    <mergeCell ref="D448:E448"/>
    <mergeCell ref="D449:E449"/>
    <mergeCell ref="D450:E450"/>
    <mergeCell ref="D451:E451"/>
    <mergeCell ref="D452:E452"/>
    <mergeCell ref="D453:E453"/>
    <mergeCell ref="D466:E466"/>
    <mergeCell ref="D467:E467"/>
    <mergeCell ref="D468:E468"/>
    <mergeCell ref="D469:E469"/>
    <mergeCell ref="D470:E470"/>
    <mergeCell ref="D471:E471"/>
    <mergeCell ref="D460:E460"/>
    <mergeCell ref="D461:E461"/>
    <mergeCell ref="D462:E462"/>
    <mergeCell ref="D463:E463"/>
    <mergeCell ref="D464:E464"/>
    <mergeCell ref="D465:E465"/>
    <mergeCell ref="D478:E478"/>
    <mergeCell ref="D479:E479"/>
    <mergeCell ref="D480:E480"/>
    <mergeCell ref="D481:E481"/>
    <mergeCell ref="D482:E482"/>
    <mergeCell ref="D483:E483"/>
    <mergeCell ref="D472:E472"/>
    <mergeCell ref="D473:E473"/>
    <mergeCell ref="D474:E474"/>
    <mergeCell ref="D475:E475"/>
    <mergeCell ref="D476:E476"/>
    <mergeCell ref="D477:E477"/>
    <mergeCell ref="D490:E490"/>
    <mergeCell ref="D491:E491"/>
    <mergeCell ref="D492:E492"/>
    <mergeCell ref="D493:E493"/>
    <mergeCell ref="D494:E494"/>
    <mergeCell ref="D495:E495"/>
    <mergeCell ref="D484:E484"/>
    <mergeCell ref="D485:E485"/>
    <mergeCell ref="D486:E486"/>
    <mergeCell ref="D487:E487"/>
    <mergeCell ref="D488:E488"/>
    <mergeCell ref="D489:E489"/>
    <mergeCell ref="D502:E502"/>
    <mergeCell ref="D503:E503"/>
    <mergeCell ref="D504:E504"/>
    <mergeCell ref="D505:E505"/>
    <mergeCell ref="D506:E506"/>
    <mergeCell ref="D507:E507"/>
    <mergeCell ref="D496:E496"/>
    <mergeCell ref="D497:E497"/>
    <mergeCell ref="D498:E498"/>
    <mergeCell ref="D499:E499"/>
    <mergeCell ref="D500:E500"/>
    <mergeCell ref="D501:E501"/>
    <mergeCell ref="D514:E514"/>
    <mergeCell ref="D515:E515"/>
    <mergeCell ref="D516:E516"/>
    <mergeCell ref="D517:E517"/>
    <mergeCell ref="D518:E518"/>
    <mergeCell ref="D519:E519"/>
    <mergeCell ref="D508:E508"/>
    <mergeCell ref="D509:E509"/>
    <mergeCell ref="D510:E510"/>
    <mergeCell ref="D511:E511"/>
    <mergeCell ref="D512:E512"/>
    <mergeCell ref="D513:E513"/>
    <mergeCell ref="D526:E526"/>
    <mergeCell ref="D527:E527"/>
    <mergeCell ref="D528:E528"/>
    <mergeCell ref="D529:E529"/>
    <mergeCell ref="D530:E530"/>
    <mergeCell ref="D531:E531"/>
    <mergeCell ref="D520:E520"/>
    <mergeCell ref="D521:E521"/>
    <mergeCell ref="D522:E522"/>
    <mergeCell ref="D523:E523"/>
    <mergeCell ref="D524:E524"/>
    <mergeCell ref="D525:E525"/>
    <mergeCell ref="D538:E538"/>
    <mergeCell ref="D539:E539"/>
    <mergeCell ref="D540:E540"/>
    <mergeCell ref="D541:E541"/>
    <mergeCell ref="D542:E542"/>
    <mergeCell ref="D543:E543"/>
    <mergeCell ref="D532:E532"/>
    <mergeCell ref="D533:E533"/>
    <mergeCell ref="D534:E534"/>
    <mergeCell ref="D535:E535"/>
    <mergeCell ref="D536:E536"/>
    <mergeCell ref="D537:E537"/>
    <mergeCell ref="D550:E550"/>
    <mergeCell ref="D551:E551"/>
    <mergeCell ref="D552:E552"/>
    <mergeCell ref="D553:E553"/>
    <mergeCell ref="D554:E554"/>
    <mergeCell ref="D555:E555"/>
    <mergeCell ref="D544:E544"/>
    <mergeCell ref="D545:E545"/>
    <mergeCell ref="D546:E546"/>
    <mergeCell ref="D547:E547"/>
    <mergeCell ref="D548:E548"/>
    <mergeCell ref="D549:E549"/>
    <mergeCell ref="D562:E562"/>
    <mergeCell ref="D563:E563"/>
    <mergeCell ref="D564:E564"/>
    <mergeCell ref="D565:E565"/>
    <mergeCell ref="D566:E566"/>
    <mergeCell ref="D567:E567"/>
    <mergeCell ref="D556:E556"/>
    <mergeCell ref="D557:E557"/>
    <mergeCell ref="D558:E558"/>
    <mergeCell ref="D559:E559"/>
    <mergeCell ref="D560:E560"/>
    <mergeCell ref="D561:E561"/>
    <mergeCell ref="D574:E574"/>
    <mergeCell ref="D575:E575"/>
    <mergeCell ref="D576:E576"/>
    <mergeCell ref="D577:E577"/>
    <mergeCell ref="D578:E578"/>
    <mergeCell ref="D579:E579"/>
    <mergeCell ref="D568:E568"/>
    <mergeCell ref="D569:E569"/>
    <mergeCell ref="D570:E570"/>
    <mergeCell ref="D571:E571"/>
    <mergeCell ref="D572:E572"/>
    <mergeCell ref="D573:E573"/>
    <mergeCell ref="D586:E586"/>
    <mergeCell ref="D587:E587"/>
    <mergeCell ref="D588:E588"/>
    <mergeCell ref="D589:E589"/>
    <mergeCell ref="D590:E590"/>
    <mergeCell ref="D591:E591"/>
    <mergeCell ref="D580:E580"/>
    <mergeCell ref="D581:E581"/>
    <mergeCell ref="D582:E582"/>
    <mergeCell ref="D583:E583"/>
    <mergeCell ref="D584:E584"/>
    <mergeCell ref="D585:E585"/>
    <mergeCell ref="D598:E598"/>
    <mergeCell ref="D599:E599"/>
    <mergeCell ref="D600:E600"/>
    <mergeCell ref="D601:E601"/>
    <mergeCell ref="D602:E602"/>
    <mergeCell ref="D603:E603"/>
    <mergeCell ref="D592:E592"/>
    <mergeCell ref="D593:E593"/>
    <mergeCell ref="D594:E594"/>
    <mergeCell ref="D595:E595"/>
    <mergeCell ref="D596:E596"/>
    <mergeCell ref="D597:E597"/>
    <mergeCell ref="D610:E610"/>
    <mergeCell ref="D611:E611"/>
    <mergeCell ref="D612:E612"/>
    <mergeCell ref="D613:E613"/>
    <mergeCell ref="D614:E614"/>
    <mergeCell ref="D615:E615"/>
    <mergeCell ref="D604:E604"/>
    <mergeCell ref="D605:E605"/>
    <mergeCell ref="D606:E606"/>
    <mergeCell ref="D607:E607"/>
    <mergeCell ref="D608:E608"/>
    <mergeCell ref="D609:E609"/>
    <mergeCell ref="D622:E622"/>
    <mergeCell ref="D623:E623"/>
    <mergeCell ref="D624:E624"/>
    <mergeCell ref="D625:E625"/>
    <mergeCell ref="D626:E626"/>
    <mergeCell ref="D627:E627"/>
    <mergeCell ref="D616:E616"/>
    <mergeCell ref="D617:E617"/>
    <mergeCell ref="D618:E618"/>
    <mergeCell ref="D619:E619"/>
    <mergeCell ref="D620:E620"/>
    <mergeCell ref="D621:E621"/>
    <mergeCell ref="D634:E634"/>
    <mergeCell ref="D635:E635"/>
    <mergeCell ref="D636:E636"/>
    <mergeCell ref="D637:E637"/>
    <mergeCell ref="D638:E638"/>
    <mergeCell ref="D639:E639"/>
    <mergeCell ref="D628:E628"/>
    <mergeCell ref="D629:E629"/>
    <mergeCell ref="D630:E630"/>
    <mergeCell ref="D631:E631"/>
    <mergeCell ref="D632:E632"/>
    <mergeCell ref="D633:E633"/>
    <mergeCell ref="D646:E646"/>
    <mergeCell ref="D647:E647"/>
    <mergeCell ref="D648:E648"/>
    <mergeCell ref="D649:E649"/>
    <mergeCell ref="D650:E650"/>
    <mergeCell ref="D651:E651"/>
    <mergeCell ref="D640:E640"/>
    <mergeCell ref="D641:E641"/>
    <mergeCell ref="D642:E642"/>
    <mergeCell ref="D643:E643"/>
    <mergeCell ref="D644:E644"/>
    <mergeCell ref="D645:E645"/>
    <mergeCell ref="D658:E658"/>
    <mergeCell ref="D659:E659"/>
    <mergeCell ref="D660:E660"/>
    <mergeCell ref="D661:E661"/>
    <mergeCell ref="D662:E662"/>
    <mergeCell ref="D663:E663"/>
    <mergeCell ref="D652:E652"/>
    <mergeCell ref="D653:E653"/>
    <mergeCell ref="D654:E654"/>
    <mergeCell ref="D655:E655"/>
    <mergeCell ref="D656:E656"/>
    <mergeCell ref="D657:E657"/>
    <mergeCell ref="D670:E670"/>
    <mergeCell ref="D671:E671"/>
    <mergeCell ref="D672:E672"/>
    <mergeCell ref="D673:E673"/>
    <mergeCell ref="D674:E674"/>
    <mergeCell ref="D675:E675"/>
    <mergeCell ref="D664:E664"/>
    <mergeCell ref="D665:E665"/>
    <mergeCell ref="D666:E666"/>
    <mergeCell ref="D667:E667"/>
    <mergeCell ref="D668:E668"/>
    <mergeCell ref="D669:E669"/>
    <mergeCell ref="D682:E682"/>
    <mergeCell ref="D683:E683"/>
    <mergeCell ref="D684:E684"/>
    <mergeCell ref="D685:E685"/>
    <mergeCell ref="D686:E686"/>
    <mergeCell ref="D687:E687"/>
    <mergeCell ref="D676:E676"/>
    <mergeCell ref="D677:E677"/>
    <mergeCell ref="D678:E678"/>
    <mergeCell ref="D679:E679"/>
    <mergeCell ref="D680:E680"/>
    <mergeCell ref="D681:E681"/>
    <mergeCell ref="D694:E694"/>
    <mergeCell ref="D695:E695"/>
    <mergeCell ref="D696:E696"/>
    <mergeCell ref="D697:E697"/>
    <mergeCell ref="D698:E698"/>
    <mergeCell ref="D699:E699"/>
    <mergeCell ref="D688:E688"/>
    <mergeCell ref="D689:E689"/>
    <mergeCell ref="D690:E690"/>
    <mergeCell ref="D691:E691"/>
    <mergeCell ref="D692:E692"/>
    <mergeCell ref="D693:E693"/>
    <mergeCell ref="D706:E706"/>
    <mergeCell ref="D707:E707"/>
    <mergeCell ref="D708:E708"/>
    <mergeCell ref="D709:E709"/>
    <mergeCell ref="D710:E710"/>
    <mergeCell ref="D711:E711"/>
    <mergeCell ref="D700:E700"/>
    <mergeCell ref="D701:E701"/>
    <mergeCell ref="D702:E702"/>
    <mergeCell ref="D703:E703"/>
    <mergeCell ref="D704:E704"/>
    <mergeCell ref="D705:E705"/>
    <mergeCell ref="D718:E718"/>
    <mergeCell ref="D719:E719"/>
    <mergeCell ref="D720:E720"/>
    <mergeCell ref="D721:E721"/>
    <mergeCell ref="D722:E722"/>
    <mergeCell ref="D723:E723"/>
    <mergeCell ref="D712:E712"/>
    <mergeCell ref="D713:E713"/>
    <mergeCell ref="D714:E714"/>
    <mergeCell ref="D715:E715"/>
    <mergeCell ref="D716:E716"/>
    <mergeCell ref="D717:E717"/>
    <mergeCell ref="D730:E730"/>
    <mergeCell ref="D731:E731"/>
    <mergeCell ref="D732:E732"/>
    <mergeCell ref="D733:E733"/>
    <mergeCell ref="D734:E734"/>
    <mergeCell ref="D735:E735"/>
    <mergeCell ref="D724:E724"/>
    <mergeCell ref="D725:E725"/>
    <mergeCell ref="D726:E726"/>
    <mergeCell ref="D727:E727"/>
    <mergeCell ref="D728:E728"/>
    <mergeCell ref="D729:E729"/>
    <mergeCell ref="D742:E742"/>
    <mergeCell ref="D743:E743"/>
    <mergeCell ref="D744:E744"/>
    <mergeCell ref="D745:E745"/>
    <mergeCell ref="D746:E746"/>
    <mergeCell ref="D747:E747"/>
    <mergeCell ref="D736:E736"/>
    <mergeCell ref="D737:E737"/>
    <mergeCell ref="D738:E738"/>
    <mergeCell ref="D739:E739"/>
    <mergeCell ref="D740:E740"/>
    <mergeCell ref="D741:E741"/>
    <mergeCell ref="D754:E754"/>
    <mergeCell ref="D755:E755"/>
    <mergeCell ref="D756:E756"/>
    <mergeCell ref="D757:E757"/>
    <mergeCell ref="D758:E758"/>
    <mergeCell ref="D759:E759"/>
    <mergeCell ref="D748:E748"/>
    <mergeCell ref="D749:E749"/>
    <mergeCell ref="D750:E750"/>
    <mergeCell ref="D751:E751"/>
    <mergeCell ref="D752:E752"/>
    <mergeCell ref="D753:E753"/>
    <mergeCell ref="D766:E766"/>
    <mergeCell ref="D767:E767"/>
    <mergeCell ref="D768:E768"/>
    <mergeCell ref="D769:E769"/>
    <mergeCell ref="D770:E770"/>
    <mergeCell ref="D771:E771"/>
    <mergeCell ref="D760:E760"/>
    <mergeCell ref="D761:E761"/>
    <mergeCell ref="D762:E762"/>
    <mergeCell ref="D763:E763"/>
    <mergeCell ref="D764:E764"/>
    <mergeCell ref="D765:E765"/>
    <mergeCell ref="D778:E778"/>
    <mergeCell ref="D779:E779"/>
    <mergeCell ref="D780:E780"/>
    <mergeCell ref="D781:E781"/>
    <mergeCell ref="D782:E782"/>
    <mergeCell ref="D783:E783"/>
    <mergeCell ref="D772:E772"/>
    <mergeCell ref="D773:E773"/>
    <mergeCell ref="D774:E774"/>
    <mergeCell ref="D775:E775"/>
    <mergeCell ref="D776:E776"/>
    <mergeCell ref="D777:E777"/>
    <mergeCell ref="D790:E790"/>
    <mergeCell ref="D791:E791"/>
    <mergeCell ref="D792:E792"/>
    <mergeCell ref="D793:E793"/>
    <mergeCell ref="D794:E794"/>
    <mergeCell ref="D795:E795"/>
    <mergeCell ref="D784:E784"/>
    <mergeCell ref="D785:E785"/>
    <mergeCell ref="D786:E786"/>
    <mergeCell ref="D787:E787"/>
    <mergeCell ref="D788:E788"/>
    <mergeCell ref="D789:E789"/>
    <mergeCell ref="D802:E802"/>
    <mergeCell ref="D803:E803"/>
    <mergeCell ref="D804:E804"/>
    <mergeCell ref="D805:E805"/>
    <mergeCell ref="D806:E806"/>
    <mergeCell ref="D807:E807"/>
    <mergeCell ref="D796:E796"/>
    <mergeCell ref="D797:E797"/>
    <mergeCell ref="D798:E798"/>
    <mergeCell ref="D799:E799"/>
    <mergeCell ref="D800:E800"/>
    <mergeCell ref="D801:E801"/>
    <mergeCell ref="D814:E814"/>
    <mergeCell ref="D815:E815"/>
    <mergeCell ref="D816:E816"/>
    <mergeCell ref="D817:E817"/>
    <mergeCell ref="D818:E818"/>
    <mergeCell ref="D819:E819"/>
    <mergeCell ref="D808:E808"/>
    <mergeCell ref="D809:E809"/>
    <mergeCell ref="D810:E810"/>
    <mergeCell ref="D811:E811"/>
    <mergeCell ref="D812:E812"/>
    <mergeCell ref="D813:E813"/>
    <mergeCell ref="D826:E826"/>
    <mergeCell ref="D827:E827"/>
    <mergeCell ref="D828:E828"/>
    <mergeCell ref="D829:E829"/>
    <mergeCell ref="D830:E830"/>
    <mergeCell ref="D831:E831"/>
    <mergeCell ref="D820:E820"/>
    <mergeCell ref="D821:E821"/>
    <mergeCell ref="D822:E822"/>
    <mergeCell ref="D823:E823"/>
    <mergeCell ref="D824:E824"/>
    <mergeCell ref="D825:E825"/>
    <mergeCell ref="D838:E838"/>
    <mergeCell ref="D839:E839"/>
    <mergeCell ref="D840:E840"/>
    <mergeCell ref="D841:E841"/>
    <mergeCell ref="D842:E842"/>
    <mergeCell ref="D843:E843"/>
    <mergeCell ref="D832:E832"/>
    <mergeCell ref="D833:E833"/>
    <mergeCell ref="D834:E834"/>
    <mergeCell ref="D835:E835"/>
    <mergeCell ref="D836:E836"/>
    <mergeCell ref="D837:E837"/>
    <mergeCell ref="D850:E850"/>
    <mergeCell ref="D851:E851"/>
    <mergeCell ref="D852:E852"/>
    <mergeCell ref="D853:E853"/>
    <mergeCell ref="D854:E854"/>
    <mergeCell ref="D855:E855"/>
    <mergeCell ref="D844:E844"/>
    <mergeCell ref="D845:E845"/>
    <mergeCell ref="D846:E846"/>
    <mergeCell ref="D847:E847"/>
    <mergeCell ref="D848:E848"/>
    <mergeCell ref="D849:E849"/>
    <mergeCell ref="D862:E862"/>
    <mergeCell ref="D863:E863"/>
    <mergeCell ref="D864:E864"/>
    <mergeCell ref="D865:E865"/>
    <mergeCell ref="D866:E866"/>
    <mergeCell ref="D867:E867"/>
    <mergeCell ref="D856:E856"/>
    <mergeCell ref="D857:E857"/>
    <mergeCell ref="D858:E858"/>
    <mergeCell ref="D859:E859"/>
    <mergeCell ref="D860:E860"/>
    <mergeCell ref="D861:E861"/>
    <mergeCell ref="D874:E874"/>
    <mergeCell ref="D875:E875"/>
    <mergeCell ref="D876:E876"/>
    <mergeCell ref="D877:E877"/>
    <mergeCell ref="D878:E878"/>
    <mergeCell ref="D879:E879"/>
    <mergeCell ref="D868:E868"/>
    <mergeCell ref="D869:E869"/>
    <mergeCell ref="D870:E870"/>
    <mergeCell ref="D871:E871"/>
    <mergeCell ref="D872:E872"/>
    <mergeCell ref="D873:E873"/>
    <mergeCell ref="D886:E886"/>
    <mergeCell ref="D887:E887"/>
    <mergeCell ref="D888:E888"/>
    <mergeCell ref="D889:E889"/>
    <mergeCell ref="D890:E890"/>
    <mergeCell ref="D891:E891"/>
    <mergeCell ref="D880:E880"/>
    <mergeCell ref="D881:E881"/>
    <mergeCell ref="D882:E882"/>
    <mergeCell ref="D883:E883"/>
    <mergeCell ref="D884:E884"/>
    <mergeCell ref="D885:E885"/>
    <mergeCell ref="D898:E898"/>
    <mergeCell ref="D899:E899"/>
    <mergeCell ref="D900:E900"/>
    <mergeCell ref="D902:E902"/>
    <mergeCell ref="D892:E892"/>
    <mergeCell ref="D893:E893"/>
    <mergeCell ref="D894:E894"/>
    <mergeCell ref="D895:E895"/>
    <mergeCell ref="D896:E896"/>
    <mergeCell ref="D897:E897"/>
  </mergeCells>
  <conditionalFormatting sqref="B20:B902">
    <cfRule type="cellIs" dxfId="23" priority="7" stopIfTrue="1" operator="equal">
      <formula>"ALERT"</formula>
    </cfRule>
  </conditionalFormatting>
  <conditionalFormatting sqref="F9:F14">
    <cfRule type="cellIs" dxfId="22" priority="5" stopIfTrue="1" operator="equal">
      <formula>0</formula>
    </cfRule>
  </conditionalFormatting>
  <conditionalFormatting sqref="F10:F14">
    <cfRule type="containsBlanks" dxfId="21" priority="6" stopIfTrue="1">
      <formula>LEN(TRIM(F10))=0</formula>
    </cfRule>
  </conditionalFormatting>
  <conditionalFormatting sqref="F20:F898">
    <cfRule type="containsText" dxfId="20" priority="1" stopIfTrue="1" operator="containsText" text="Exchange rate :">
      <formula>NOT(ISERROR(SEARCH("Exchange rate :",F20)))</formula>
    </cfRule>
  </conditionalFormatting>
  <conditionalFormatting sqref="F20:H902 H904:H907">
    <cfRule type="containsErrors" dxfId="19" priority="2" stopIfTrue="1">
      <formula>ISERROR(F20)</formula>
    </cfRule>
    <cfRule type="cellIs" dxfId="18" priority="3" stopIfTrue="1" operator="equal">
      <formula>"NA"</formula>
    </cfRule>
    <cfRule type="cellIs" dxfId="17" priority="4" stopIfTrue="1" operator="equal">
      <formula>0</formula>
    </cfRule>
  </conditionalFormatting>
  <hyperlinks>
    <hyperlink ref="B6" r:id="rId1" display="http://www.achadirect.com/" xr:uid="{67307F1A-F3BA-4FAD-807E-DC45435FE449}"/>
  </hyperlinks>
  <printOptions horizontalCentered="1"/>
  <pageMargins left="0.35" right="0.21" top="0.47" bottom="0.34" header="0.22" footer="0.17"/>
  <pageSetup scale="68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2A06-69D0-4F6C-8FE9-813AA08E4454}">
  <sheetPr>
    <tabColor rgb="FFFF0000"/>
  </sheetPr>
  <dimension ref="A1:X1011"/>
  <sheetViews>
    <sheetView topLeftCell="A154" zoomScaleNormal="100" workbookViewId="0">
      <selection activeCell="K1018" sqref="K1018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5.42578125" hidden="1" customWidth="1"/>
    <col min="9" max="9" width="13.5703125" customWidth="1"/>
    <col min="10" max="10" width="2.85546875" customWidth="1"/>
  </cols>
  <sheetData>
    <row r="1" spans="1:24" ht="23.25">
      <c r="A1" s="13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4"/>
    </row>
    <row r="2" spans="1:24" ht="15">
      <c r="A2" s="13"/>
      <c r="B2" s="15" t="s">
        <v>42</v>
      </c>
      <c r="C2" s="4"/>
      <c r="D2" s="4"/>
      <c r="E2" s="4"/>
      <c r="F2" s="4"/>
      <c r="G2" s="7"/>
      <c r="H2" s="7"/>
      <c r="I2" s="7"/>
      <c r="J2" s="14"/>
      <c r="X2" s="46">
        <v>32</v>
      </c>
    </row>
    <row r="3" spans="1:24" ht="15.75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41</v>
      </c>
    </row>
    <row r="4" spans="1:24" ht="15">
      <c r="A4" s="13"/>
      <c r="B4" s="15" t="s">
        <v>46</v>
      </c>
      <c r="C4" s="7"/>
      <c r="D4" s="7"/>
      <c r="E4" s="7"/>
      <c r="F4" s="3"/>
      <c r="G4" s="111" t="s">
        <v>5</v>
      </c>
      <c r="H4" s="119"/>
      <c r="I4" s="112" t="s">
        <v>6</v>
      </c>
      <c r="J4" s="14"/>
    </row>
    <row r="5" spans="1:24" ht="15.75" thickBot="1">
      <c r="A5" s="13"/>
      <c r="B5" s="15" t="s">
        <v>47</v>
      </c>
      <c r="C5" s="7"/>
      <c r="D5" s="7"/>
      <c r="E5" s="7"/>
      <c r="F5" s="3"/>
      <c r="G5" s="42">
        <f ca="1">TODAY()</f>
        <v>45604</v>
      </c>
      <c r="H5" s="120"/>
      <c r="I5" s="41">
        <v>53684</v>
      </c>
      <c r="J5" s="14"/>
    </row>
    <row r="6" spans="1:24" ht="14.25" hidden="1">
      <c r="A6" s="13"/>
      <c r="B6" s="16" t="s">
        <v>2</v>
      </c>
      <c r="C6" s="7"/>
      <c r="D6" s="7"/>
      <c r="E6" s="7"/>
      <c r="F6" s="8"/>
      <c r="G6" s="3"/>
      <c r="H6" s="3"/>
      <c r="I6" s="3"/>
      <c r="J6" s="14"/>
    </row>
    <row r="7" spans="1:24" ht="13.5" thickBot="1">
      <c r="A7" s="13"/>
      <c r="B7" s="17"/>
      <c r="C7" s="7"/>
      <c r="D7" s="7"/>
      <c r="E7" s="7"/>
      <c r="F7" s="8"/>
      <c r="G7" s="3"/>
      <c r="H7" s="3"/>
      <c r="I7" s="3"/>
      <c r="J7" s="14"/>
    </row>
    <row r="8" spans="1:24" ht="16.5" customHeight="1" thickBot="1">
      <c r="A8" s="13"/>
      <c r="B8" s="151" t="s">
        <v>3</v>
      </c>
      <c r="C8" s="152"/>
      <c r="D8" s="153"/>
      <c r="E8" s="4"/>
      <c r="F8" s="110" t="s">
        <v>12</v>
      </c>
      <c r="G8" s="27"/>
      <c r="H8" s="27"/>
      <c r="I8" s="27"/>
      <c r="J8" s="14"/>
      <c r="L8" s="108"/>
    </row>
    <row r="9" spans="1:24">
      <c r="A9" s="13"/>
      <c r="B9" s="154" t="s">
        <v>49</v>
      </c>
      <c r="C9" s="155"/>
      <c r="D9" s="156"/>
      <c r="E9" s="9"/>
      <c r="F9" s="39" t="str">
        <f t="shared" ref="F9:F14" si="0">B9</f>
        <v>Caverne d Happy Bouddha</v>
      </c>
      <c r="G9" s="142" t="s">
        <v>14</v>
      </c>
      <c r="H9" s="114"/>
      <c r="I9" s="144"/>
      <c r="J9" s="14"/>
    </row>
    <row r="10" spans="1:24">
      <c r="A10" s="13"/>
      <c r="B10" s="157" t="s">
        <v>50</v>
      </c>
      <c r="C10" s="158"/>
      <c r="D10" s="159"/>
      <c r="E10" s="10"/>
      <c r="F10" s="39" t="str">
        <f>B10</f>
        <v>Jean Leuchter</v>
      </c>
      <c r="G10" s="142"/>
      <c r="H10" s="114"/>
      <c r="I10" s="145"/>
      <c r="J10" s="14"/>
    </row>
    <row r="11" spans="1:24">
      <c r="A11" s="13"/>
      <c r="B11" s="160" t="s">
        <v>51</v>
      </c>
      <c r="C11" s="158"/>
      <c r="D11" s="159"/>
      <c r="E11" s="10"/>
      <c r="F11" s="39" t="str">
        <f t="shared" si="0"/>
        <v>146 Avenue de Maubuisson</v>
      </c>
      <c r="G11" s="142" t="s">
        <v>15</v>
      </c>
      <c r="H11" s="114"/>
      <c r="I11" s="146" t="s">
        <v>22</v>
      </c>
      <c r="J11" s="14"/>
    </row>
    <row r="12" spans="1:24">
      <c r="A12" s="13"/>
      <c r="B12" s="160" t="s">
        <v>52</v>
      </c>
      <c r="C12" s="158"/>
      <c r="D12" s="159"/>
      <c r="E12" s="10"/>
      <c r="F12" s="39" t="str">
        <f t="shared" si="0"/>
        <v>33121 Carcans</v>
      </c>
      <c r="G12" s="142"/>
      <c r="H12" s="114"/>
      <c r="I12" s="147"/>
      <c r="J12" s="14"/>
    </row>
    <row r="13" spans="1:24" ht="10.5" customHeight="1">
      <c r="A13" s="13"/>
      <c r="B13" s="157" t="s">
        <v>53</v>
      </c>
      <c r="C13" s="161"/>
      <c r="D13" s="162"/>
      <c r="E13" s="11"/>
      <c r="F13" s="39" t="str">
        <f t="shared" si="0"/>
        <v>France</v>
      </c>
      <c r="G13" s="143" t="s">
        <v>16</v>
      </c>
      <c r="H13" s="28"/>
      <c r="I13" s="146" t="s">
        <v>48</v>
      </c>
      <c r="J13" s="14"/>
      <c r="M13" s="28" t="s">
        <v>20</v>
      </c>
    </row>
    <row r="14" spans="1:24" ht="13.5" thickBot="1">
      <c r="A14" s="13"/>
      <c r="B14" s="163"/>
      <c r="C14" s="164"/>
      <c r="D14" s="165"/>
      <c r="E14" s="11"/>
      <c r="F14" s="40">
        <f t="shared" si="0"/>
        <v>0</v>
      </c>
      <c r="G14" s="143"/>
      <c r="H14" s="28"/>
      <c r="I14" s="148"/>
      <c r="J14" s="14"/>
      <c r="M14" s="109">
        <f ca="1">VLOOKUP(G5,[1]Sheet1!$A$9:$I$7290,2,FALSE)</f>
        <v>33.89</v>
      </c>
    </row>
    <row r="15" spans="1:24">
      <c r="A15" s="13"/>
      <c r="B15" s="11"/>
      <c r="C15" s="11"/>
      <c r="D15" s="11"/>
      <c r="E15" s="11"/>
      <c r="F15" s="11"/>
      <c r="G15" s="28"/>
      <c r="H15" s="28"/>
      <c r="I15" s="29"/>
      <c r="J15" s="14"/>
    </row>
    <row r="16" spans="1:24">
      <c r="A16" s="13"/>
      <c r="B16" s="113" t="s">
        <v>55</v>
      </c>
      <c r="C16" s="11"/>
      <c r="D16" s="11"/>
      <c r="E16" s="11"/>
      <c r="F16" s="11"/>
      <c r="G16" s="28" t="s">
        <v>19</v>
      </c>
      <c r="H16" s="28"/>
      <c r="I16" s="35" t="s">
        <v>21</v>
      </c>
      <c r="J16" s="14"/>
    </row>
    <row r="17" spans="1:10">
      <c r="A17" s="13"/>
      <c r="B17" s="113" t="s">
        <v>54</v>
      </c>
      <c r="C17" s="11"/>
      <c r="D17" s="11"/>
      <c r="E17" s="11"/>
      <c r="F17" s="11"/>
      <c r="J17" s="14"/>
    </row>
    <row r="18" spans="1:10" ht="13.5" thickBot="1">
      <c r="A18" s="13"/>
      <c r="B18" s="12"/>
      <c r="C18" s="12"/>
      <c r="D18" s="12"/>
      <c r="E18" s="12"/>
      <c r="F18" s="3"/>
      <c r="G18" s="12"/>
      <c r="H18" s="12"/>
      <c r="I18" s="12"/>
      <c r="J18" s="14"/>
    </row>
    <row r="19" spans="1:10" ht="17.25" customHeight="1" thickBot="1">
      <c r="A19" s="13"/>
      <c r="B19" s="123" t="s">
        <v>11</v>
      </c>
      <c r="C19" s="124" t="s">
        <v>7</v>
      </c>
      <c r="D19" s="166" t="s">
        <v>13</v>
      </c>
      <c r="E19" s="167"/>
      <c r="F19" s="122" t="s">
        <v>0</v>
      </c>
      <c r="G19" s="126" t="s">
        <v>9</v>
      </c>
      <c r="H19" s="127"/>
      <c r="I19" s="128" t="s">
        <v>10</v>
      </c>
      <c r="J19" s="14"/>
    </row>
    <row r="20" spans="1:10" ht="17.25" customHeight="1" thickBot="1">
      <c r="A20" s="13"/>
      <c r="B20" s="123"/>
      <c r="C20" s="124"/>
      <c r="D20" s="122"/>
      <c r="E20" s="125"/>
      <c r="F20" s="122" t="s">
        <v>144</v>
      </c>
      <c r="G20" s="126"/>
      <c r="H20" s="127"/>
      <c r="I20" s="128"/>
      <c r="J20" s="14"/>
    </row>
    <row r="21" spans="1:10" ht="35.1" customHeight="1">
      <c r="A21" s="13"/>
      <c r="B21" s="1">
        <v>2</v>
      </c>
      <c r="C21" s="38" t="s">
        <v>56</v>
      </c>
      <c r="D21" s="172" t="s">
        <v>57</v>
      </c>
      <c r="E21" s="139"/>
      <c r="F21" s="43" t="str">
        <f>VLOOKUP(C21,'[2]Acha Air Sales Price List'!$B$1:$D$65536,3,FALSE)</f>
        <v>Stainless steel spinner ring with wave design</v>
      </c>
      <c r="G21" s="21">
        <f>ROUND(H21/4,2)</f>
        <v>17.45</v>
      </c>
      <c r="H21" s="21">
        <v>69.790000000000006</v>
      </c>
      <c r="I21" s="22">
        <f t="shared" ref="I21:I84" si="1">ROUND(IF(ISNUMBER(B21), G21*B21, 0),5)</f>
        <v>34.9</v>
      </c>
      <c r="J21" s="14"/>
    </row>
    <row r="22" spans="1:10" ht="35.1" customHeight="1">
      <c r="A22" s="13"/>
      <c r="B22" s="1">
        <v>3</v>
      </c>
      <c r="C22" s="38" t="s">
        <v>56</v>
      </c>
      <c r="D22" s="138" t="s">
        <v>63</v>
      </c>
      <c r="E22" s="139"/>
      <c r="F22" s="43" t="str">
        <f>VLOOKUP(C22,'[2]Acha Air Sales Price List'!$B$1:$D$65536,3,FALSE)</f>
        <v>Stainless steel spinner ring with wave design</v>
      </c>
      <c r="G22" s="21">
        <f t="shared" ref="G22:G85" si="2">ROUND(H22/4,2)</f>
        <v>17.45</v>
      </c>
      <c r="H22" s="21">
        <v>69.790000000000006</v>
      </c>
      <c r="I22" s="22">
        <f>ROUND(IF(ISNUMBER(B22), G22*B22, 0),5)</f>
        <v>52.35</v>
      </c>
      <c r="J22" s="14"/>
    </row>
    <row r="23" spans="1:10" ht="35.1" customHeight="1">
      <c r="A23" s="13"/>
      <c r="B23" s="1">
        <v>3</v>
      </c>
      <c r="C23" s="38" t="s">
        <v>56</v>
      </c>
      <c r="D23" s="138" t="s">
        <v>58</v>
      </c>
      <c r="E23" s="139"/>
      <c r="F23" s="43" t="str">
        <f>VLOOKUP(C23,'[2]Acha Air Sales Price List'!$B$1:$D$65536,3,FALSE)</f>
        <v>Stainless steel spinner ring with wave design</v>
      </c>
      <c r="G23" s="21">
        <f t="shared" si="2"/>
        <v>17.45</v>
      </c>
      <c r="H23" s="21">
        <v>69.790000000000006</v>
      </c>
      <c r="I23" s="22">
        <f t="shared" si="1"/>
        <v>52.35</v>
      </c>
      <c r="J23" s="14"/>
    </row>
    <row r="24" spans="1:10" ht="35.1" customHeight="1">
      <c r="A24" s="13"/>
      <c r="B24" s="1">
        <v>3</v>
      </c>
      <c r="C24" s="38" t="s">
        <v>56</v>
      </c>
      <c r="D24" s="138" t="s">
        <v>59</v>
      </c>
      <c r="E24" s="139"/>
      <c r="F24" s="43" t="str">
        <f>VLOOKUP(C24,'[2]Acha Air Sales Price List'!$B$1:$D$65536,3,FALSE)</f>
        <v>Stainless steel spinner ring with wave design</v>
      </c>
      <c r="G24" s="21">
        <f t="shared" si="2"/>
        <v>17.45</v>
      </c>
      <c r="H24" s="21">
        <v>69.790000000000006</v>
      </c>
      <c r="I24" s="22">
        <f t="shared" si="1"/>
        <v>52.35</v>
      </c>
      <c r="J24" s="14"/>
    </row>
    <row r="25" spans="1:10" ht="35.1" customHeight="1">
      <c r="A25" s="13"/>
      <c r="B25" s="1">
        <v>1</v>
      </c>
      <c r="C25" s="38" t="s">
        <v>56</v>
      </c>
      <c r="D25" s="138" t="s">
        <v>61</v>
      </c>
      <c r="E25" s="139"/>
      <c r="F25" s="43" t="str">
        <f>VLOOKUP(C25,'[2]Acha Air Sales Price List'!$B$1:$D$65536,3,FALSE)</f>
        <v>Stainless steel spinner ring with wave design</v>
      </c>
      <c r="G25" s="21">
        <f t="shared" si="2"/>
        <v>17.45</v>
      </c>
      <c r="H25" s="21">
        <v>69.790000000000006</v>
      </c>
      <c r="I25" s="22">
        <f>ROUND(IF(ISNUMBER(B25), G25*B25, 0),5)</f>
        <v>17.45</v>
      </c>
      <c r="J25" s="14"/>
    </row>
    <row r="26" spans="1:10" ht="35.1" customHeight="1">
      <c r="A26" s="13"/>
      <c r="B26" s="1">
        <v>2</v>
      </c>
      <c r="C26" s="38" t="s">
        <v>56</v>
      </c>
      <c r="D26" s="138" t="s">
        <v>60</v>
      </c>
      <c r="E26" s="139"/>
      <c r="F26" s="43" t="str">
        <f>VLOOKUP(C26,'[2]Acha Air Sales Price List'!$B$1:$D$65536,3,FALSE)</f>
        <v>Stainless steel spinner ring with wave design</v>
      </c>
      <c r="G26" s="21">
        <f t="shared" si="2"/>
        <v>17.45</v>
      </c>
      <c r="H26" s="21">
        <v>69.790000000000006</v>
      </c>
      <c r="I26" s="22">
        <f t="shared" si="1"/>
        <v>34.9</v>
      </c>
      <c r="J26" s="14"/>
    </row>
    <row r="27" spans="1:10" ht="35.1" customHeight="1">
      <c r="A27" s="13"/>
      <c r="B27" s="1">
        <v>1</v>
      </c>
      <c r="C27" s="38" t="s">
        <v>56</v>
      </c>
      <c r="D27" s="138" t="s">
        <v>62</v>
      </c>
      <c r="E27" s="139"/>
      <c r="F27" s="43" t="str">
        <f>VLOOKUP(C27,'[2]Acha Air Sales Price List'!$B$1:$D$65536,3,FALSE)</f>
        <v>Stainless steel spinner ring with wave design</v>
      </c>
      <c r="G27" s="21">
        <f t="shared" si="2"/>
        <v>17.45</v>
      </c>
      <c r="H27" s="21">
        <v>69.790000000000006</v>
      </c>
      <c r="I27" s="22">
        <f t="shared" si="1"/>
        <v>17.45</v>
      </c>
      <c r="J27" s="14"/>
    </row>
    <row r="28" spans="1:10" ht="35.1" customHeight="1">
      <c r="A28" s="13"/>
      <c r="B28" s="1">
        <v>3</v>
      </c>
      <c r="C28" s="38" t="s">
        <v>56</v>
      </c>
      <c r="D28" s="138" t="s">
        <v>64</v>
      </c>
      <c r="E28" s="139"/>
      <c r="F28" s="43" t="str">
        <f>VLOOKUP(C28,'[2]Acha Air Sales Price List'!$B$1:$D$65536,3,FALSE)</f>
        <v>Stainless steel spinner ring with wave design</v>
      </c>
      <c r="G28" s="21">
        <f t="shared" si="2"/>
        <v>17.45</v>
      </c>
      <c r="H28" s="21">
        <v>69.790000000000006</v>
      </c>
      <c r="I28" s="22">
        <f t="shared" si="1"/>
        <v>52.35</v>
      </c>
      <c r="J28" s="14"/>
    </row>
    <row r="29" spans="1:10" ht="35.1" customHeight="1">
      <c r="A29" s="13"/>
      <c r="B29" s="1">
        <v>3</v>
      </c>
      <c r="C29" s="38" t="s">
        <v>56</v>
      </c>
      <c r="D29" s="138" t="s">
        <v>65</v>
      </c>
      <c r="E29" s="139"/>
      <c r="F29" s="43" t="str">
        <f>VLOOKUP(C29,'[2]Acha Air Sales Price List'!$B$1:$D$65536,3,FALSE)</f>
        <v>Stainless steel spinner ring with wave design</v>
      </c>
      <c r="G29" s="21">
        <f t="shared" si="2"/>
        <v>17.45</v>
      </c>
      <c r="H29" s="21">
        <v>69.790000000000006</v>
      </c>
      <c r="I29" s="22">
        <f t="shared" si="1"/>
        <v>52.35</v>
      </c>
      <c r="J29" s="14"/>
    </row>
    <row r="30" spans="1:10" ht="35.1" customHeight="1">
      <c r="A30" s="13"/>
      <c r="B30" s="1">
        <v>2</v>
      </c>
      <c r="C30" s="38" t="s">
        <v>56</v>
      </c>
      <c r="D30" s="138" t="s">
        <v>66</v>
      </c>
      <c r="E30" s="139"/>
      <c r="F30" s="43" t="str">
        <f>VLOOKUP(C30,'[2]Acha Air Sales Price List'!$B$1:$D$65536,3,FALSE)</f>
        <v>Stainless steel spinner ring with wave design</v>
      </c>
      <c r="G30" s="21">
        <f t="shared" si="2"/>
        <v>17.45</v>
      </c>
      <c r="H30" s="21">
        <v>69.790000000000006</v>
      </c>
      <c r="I30" s="22">
        <f t="shared" si="1"/>
        <v>34.9</v>
      </c>
      <c r="J30" s="14"/>
    </row>
    <row r="31" spans="1:10" ht="35.1" customHeight="1">
      <c r="A31" s="13"/>
      <c r="B31" s="1">
        <v>2</v>
      </c>
      <c r="C31" s="36" t="s">
        <v>67</v>
      </c>
      <c r="D31" s="138" t="s">
        <v>57</v>
      </c>
      <c r="E31" s="139"/>
      <c r="F31" s="43" t="str">
        <f>VLOOKUP(C31,'[2]Acha Air Sales Price List'!$B$1:$D$65536,3,FALSE)</f>
        <v>High polished stainless steel triple wide ribbed ring</v>
      </c>
      <c r="G31" s="21">
        <f t="shared" si="2"/>
        <v>11.54</v>
      </c>
      <c r="H31" s="21">
        <v>46.17</v>
      </c>
      <c r="I31" s="22">
        <f t="shared" si="1"/>
        <v>23.08</v>
      </c>
      <c r="J31" s="14"/>
    </row>
    <row r="32" spans="1:10" ht="35.1" customHeight="1">
      <c r="A32" s="13"/>
      <c r="B32" s="1">
        <v>3</v>
      </c>
      <c r="C32" s="36" t="s">
        <v>67</v>
      </c>
      <c r="D32" s="138" t="s">
        <v>68</v>
      </c>
      <c r="E32" s="139"/>
      <c r="F32" s="43" t="str">
        <f>VLOOKUP(C32,'[2]Acha Air Sales Price List'!$B$1:$D$65536,3,FALSE)</f>
        <v>High polished stainless steel triple wide ribbed ring</v>
      </c>
      <c r="G32" s="21">
        <f t="shared" si="2"/>
        <v>11.54</v>
      </c>
      <c r="H32" s="21">
        <v>46.17</v>
      </c>
      <c r="I32" s="22">
        <f t="shared" si="1"/>
        <v>34.619999999999997</v>
      </c>
      <c r="J32" s="14"/>
    </row>
    <row r="33" spans="1:10" ht="35.1" customHeight="1">
      <c r="A33" s="13"/>
      <c r="B33" s="1">
        <v>2</v>
      </c>
      <c r="C33" s="36" t="s">
        <v>67</v>
      </c>
      <c r="D33" s="138" t="s">
        <v>61</v>
      </c>
      <c r="E33" s="139"/>
      <c r="F33" s="43" t="str">
        <f>VLOOKUP(C33,'[2]Acha Air Sales Price List'!$B$1:$D$65536,3,FALSE)</f>
        <v>High polished stainless steel triple wide ribbed ring</v>
      </c>
      <c r="G33" s="21">
        <f t="shared" si="2"/>
        <v>11.54</v>
      </c>
      <c r="H33" s="21">
        <v>46.17</v>
      </c>
      <c r="I33" s="22">
        <f t="shared" si="1"/>
        <v>23.08</v>
      </c>
      <c r="J33" s="14"/>
    </row>
    <row r="34" spans="1:10" ht="35.1" customHeight="1">
      <c r="A34" s="13"/>
      <c r="B34" s="1">
        <v>2</v>
      </c>
      <c r="C34" s="36" t="s">
        <v>67</v>
      </c>
      <c r="D34" s="138" t="s">
        <v>62</v>
      </c>
      <c r="E34" s="139"/>
      <c r="F34" s="43" t="str">
        <f>VLOOKUP(C34,'[2]Acha Air Sales Price List'!$B$1:$D$65536,3,FALSE)</f>
        <v>High polished stainless steel triple wide ribbed ring</v>
      </c>
      <c r="G34" s="21">
        <f t="shared" si="2"/>
        <v>11.54</v>
      </c>
      <c r="H34" s="21">
        <v>46.17</v>
      </c>
      <c r="I34" s="22">
        <f t="shared" si="1"/>
        <v>23.08</v>
      </c>
      <c r="J34" s="14"/>
    </row>
    <row r="35" spans="1:10" ht="35.1" customHeight="1">
      <c r="A35" s="13"/>
      <c r="B35" s="1">
        <v>3</v>
      </c>
      <c r="C35" s="36" t="s">
        <v>67</v>
      </c>
      <c r="D35" s="138" t="s">
        <v>69</v>
      </c>
      <c r="E35" s="139"/>
      <c r="F35" s="43" t="str">
        <f>VLOOKUP(C35,'[2]Acha Air Sales Price List'!$B$1:$D$65536,3,FALSE)</f>
        <v>High polished stainless steel triple wide ribbed ring</v>
      </c>
      <c r="G35" s="21">
        <f t="shared" si="2"/>
        <v>11.54</v>
      </c>
      <c r="H35" s="21">
        <v>46.17</v>
      </c>
      <c r="I35" s="22">
        <f t="shared" si="1"/>
        <v>34.619999999999997</v>
      </c>
      <c r="J35" s="14"/>
    </row>
    <row r="36" spans="1:10" ht="35.1" customHeight="1">
      <c r="A36" s="13"/>
      <c r="B36" s="1">
        <v>2</v>
      </c>
      <c r="C36" s="36" t="s">
        <v>70</v>
      </c>
      <c r="D36" s="138" t="s">
        <v>57</v>
      </c>
      <c r="E36" s="139"/>
      <c r="F36" s="43" t="str">
        <f>VLOOKUP(C36,'[2]Acha Air Sales Price List'!$B$1:$D$65536,3,FALSE)</f>
        <v>(Discontinued for Acha)Black stainless steel ring with wave design</v>
      </c>
      <c r="G36" s="21">
        <f t="shared" si="2"/>
        <v>11.58</v>
      </c>
      <c r="H36" s="21">
        <v>46.32</v>
      </c>
      <c r="I36" s="22">
        <f t="shared" si="1"/>
        <v>23.16</v>
      </c>
      <c r="J36" s="14"/>
    </row>
    <row r="37" spans="1:10" ht="35.1" customHeight="1">
      <c r="A37" s="13"/>
      <c r="B37" s="1">
        <v>4</v>
      </c>
      <c r="C37" s="36" t="s">
        <v>70</v>
      </c>
      <c r="D37" s="138" t="s">
        <v>63</v>
      </c>
      <c r="E37" s="139"/>
      <c r="F37" s="43" t="str">
        <f>VLOOKUP(C37,'[2]Acha Air Sales Price List'!$B$1:$D$65536,3,FALSE)</f>
        <v>(Discontinued for Acha)Black stainless steel ring with wave design</v>
      </c>
      <c r="G37" s="21">
        <f t="shared" si="2"/>
        <v>11.58</v>
      </c>
      <c r="H37" s="21">
        <v>46.32</v>
      </c>
      <c r="I37" s="22">
        <f t="shared" si="1"/>
        <v>46.32</v>
      </c>
      <c r="J37" s="14"/>
    </row>
    <row r="38" spans="1:10" ht="35.1" customHeight="1">
      <c r="A38" s="13"/>
      <c r="B38" s="1">
        <v>1</v>
      </c>
      <c r="C38" s="36" t="s">
        <v>70</v>
      </c>
      <c r="D38" s="138" t="s">
        <v>61</v>
      </c>
      <c r="E38" s="139"/>
      <c r="F38" s="43" t="str">
        <f>VLOOKUP(C38,'[2]Acha Air Sales Price List'!$B$1:$D$65536,3,FALSE)</f>
        <v>(Discontinued for Acha)Black stainless steel ring with wave design</v>
      </c>
      <c r="G38" s="21">
        <f t="shared" si="2"/>
        <v>11.58</v>
      </c>
      <c r="H38" s="21">
        <v>46.32</v>
      </c>
      <c r="I38" s="22">
        <f t="shared" si="1"/>
        <v>11.58</v>
      </c>
      <c r="J38" s="14"/>
    </row>
    <row r="39" spans="1:10" ht="35.1" customHeight="1">
      <c r="A39" s="13"/>
      <c r="B39" s="1">
        <v>3</v>
      </c>
      <c r="C39" s="36" t="s">
        <v>70</v>
      </c>
      <c r="D39" s="138" t="s">
        <v>71</v>
      </c>
      <c r="E39" s="139"/>
      <c r="F39" s="43" t="str">
        <f>VLOOKUP(C39,'[2]Acha Air Sales Price List'!$B$1:$D$65536,3,FALSE)</f>
        <v>(Discontinued for Acha)Black stainless steel ring with wave design</v>
      </c>
      <c r="G39" s="21">
        <f t="shared" si="2"/>
        <v>11.58</v>
      </c>
      <c r="H39" s="21">
        <v>46.32</v>
      </c>
      <c r="I39" s="22">
        <f t="shared" si="1"/>
        <v>34.74</v>
      </c>
      <c r="J39" s="14"/>
    </row>
    <row r="40" spans="1:10" ht="35.1" customHeight="1">
      <c r="A40" s="13"/>
      <c r="B40" s="1">
        <v>4</v>
      </c>
      <c r="C40" s="36" t="s">
        <v>70</v>
      </c>
      <c r="D40" s="138" t="s">
        <v>69</v>
      </c>
      <c r="E40" s="139"/>
      <c r="F40" s="43" t="str">
        <f>VLOOKUP(C40,'[2]Acha Air Sales Price List'!$B$1:$D$65536,3,FALSE)</f>
        <v>(Discontinued for Acha)Black stainless steel ring with wave design</v>
      </c>
      <c r="G40" s="21">
        <f t="shared" si="2"/>
        <v>11.58</v>
      </c>
      <c r="H40" s="21">
        <v>46.32</v>
      </c>
      <c r="I40" s="22">
        <f t="shared" si="1"/>
        <v>46.32</v>
      </c>
      <c r="J40" s="14"/>
    </row>
    <row r="41" spans="1:10" ht="35.1" customHeight="1">
      <c r="A41" s="13"/>
      <c r="B41" s="1">
        <v>2</v>
      </c>
      <c r="C41" s="36" t="s">
        <v>72</v>
      </c>
      <c r="D41" s="138" t="s">
        <v>68</v>
      </c>
      <c r="E41" s="139"/>
      <c r="F41" s="43" t="str">
        <f>VLOOKUP(C41,'[2]Acha Air Sales Price List'!$B$1:$D$65536,3,FALSE)</f>
        <v>(Discontinued for Acha)Stainless steel cutting ring with Dragon design</v>
      </c>
      <c r="G41" s="21">
        <f t="shared" si="2"/>
        <v>9.44</v>
      </c>
      <c r="H41" s="21">
        <v>37.75</v>
      </c>
      <c r="I41" s="22">
        <f t="shared" si="1"/>
        <v>18.88</v>
      </c>
      <c r="J41" s="14"/>
    </row>
    <row r="42" spans="1:10" ht="35.1" customHeight="1">
      <c r="A42" s="13"/>
      <c r="B42" s="1">
        <v>2</v>
      </c>
      <c r="C42" s="36" t="s">
        <v>72</v>
      </c>
      <c r="D42" s="138" t="s">
        <v>61</v>
      </c>
      <c r="E42" s="139"/>
      <c r="F42" s="43" t="str">
        <f>VLOOKUP(C42,'[2]Acha Air Sales Price List'!$B$1:$D$65536,3,FALSE)</f>
        <v>(Discontinued for Acha)Stainless steel cutting ring with Dragon design</v>
      </c>
      <c r="G42" s="21">
        <f t="shared" si="2"/>
        <v>9.44</v>
      </c>
      <c r="H42" s="21">
        <v>37.75</v>
      </c>
      <c r="I42" s="22">
        <f t="shared" si="1"/>
        <v>18.88</v>
      </c>
      <c r="J42" s="14"/>
    </row>
    <row r="43" spans="1:10" ht="35.1" customHeight="1">
      <c r="A43" s="13"/>
      <c r="B43" s="1">
        <v>2</v>
      </c>
      <c r="C43" s="36" t="s">
        <v>72</v>
      </c>
      <c r="D43" s="138" t="s">
        <v>58</v>
      </c>
      <c r="E43" s="139"/>
      <c r="F43" s="43" t="str">
        <f>VLOOKUP(C43,'[2]Acha Air Sales Price List'!$B$1:$D$65536,3,FALSE)</f>
        <v>(Discontinued for Acha)Stainless steel cutting ring with Dragon design</v>
      </c>
      <c r="G43" s="21">
        <f t="shared" si="2"/>
        <v>9.44</v>
      </c>
      <c r="H43" s="21">
        <v>37.75</v>
      </c>
      <c r="I43" s="22">
        <f t="shared" si="1"/>
        <v>18.88</v>
      </c>
      <c r="J43" s="14"/>
    </row>
    <row r="44" spans="1:10" ht="35.1" customHeight="1">
      <c r="A44" s="13"/>
      <c r="B44" s="1">
        <v>2</v>
      </c>
      <c r="C44" s="36" t="s">
        <v>72</v>
      </c>
      <c r="D44" s="138" t="s">
        <v>62</v>
      </c>
      <c r="E44" s="139"/>
      <c r="F44" s="43" t="str">
        <f>VLOOKUP(C44,'[2]Acha Air Sales Price List'!$B$1:$D$65536,3,FALSE)</f>
        <v>(Discontinued for Acha)Stainless steel cutting ring with Dragon design</v>
      </c>
      <c r="G44" s="21">
        <f t="shared" si="2"/>
        <v>9.44</v>
      </c>
      <c r="H44" s="21">
        <v>37.75</v>
      </c>
      <c r="I44" s="22">
        <f t="shared" si="1"/>
        <v>18.88</v>
      </c>
      <c r="J44" s="14"/>
    </row>
    <row r="45" spans="1:10" ht="35.1" customHeight="1">
      <c r="A45" s="13"/>
      <c r="B45" s="1">
        <v>2</v>
      </c>
      <c r="C45" s="36" t="s">
        <v>72</v>
      </c>
      <c r="D45" s="138" t="s">
        <v>65</v>
      </c>
      <c r="E45" s="139"/>
      <c r="F45" s="43" t="str">
        <f>VLOOKUP(C45,'[2]Acha Air Sales Price List'!$B$1:$D$65536,3,FALSE)</f>
        <v>(Discontinued for Acha)Stainless steel cutting ring with Dragon design</v>
      </c>
      <c r="G45" s="21">
        <f t="shared" si="2"/>
        <v>9.44</v>
      </c>
      <c r="H45" s="21">
        <v>37.75</v>
      </c>
      <c r="I45" s="22">
        <f t="shared" si="1"/>
        <v>18.88</v>
      </c>
      <c r="J45" s="14"/>
    </row>
    <row r="46" spans="1:10" ht="35.1" customHeight="1">
      <c r="A46" s="13"/>
      <c r="B46" s="1">
        <v>2</v>
      </c>
      <c r="C46" s="36" t="s">
        <v>72</v>
      </c>
      <c r="D46" s="138" t="s">
        <v>66</v>
      </c>
      <c r="E46" s="139"/>
      <c r="F46" s="43" t="str">
        <f>VLOOKUP(C46,'[2]Acha Air Sales Price List'!$B$1:$D$65536,3,FALSE)</f>
        <v>(Discontinued for Acha)Stainless steel cutting ring with Dragon design</v>
      </c>
      <c r="G46" s="21">
        <f t="shared" si="2"/>
        <v>9.44</v>
      </c>
      <c r="H46" s="21">
        <v>37.75</v>
      </c>
      <c r="I46" s="22">
        <f t="shared" si="1"/>
        <v>18.88</v>
      </c>
      <c r="J46" s="14"/>
    </row>
    <row r="47" spans="1:10" ht="35.1" customHeight="1">
      <c r="A47" s="13"/>
      <c r="B47" s="1">
        <v>1</v>
      </c>
      <c r="C47" s="36" t="s">
        <v>73</v>
      </c>
      <c r="D47" s="138" t="s">
        <v>74</v>
      </c>
      <c r="E47" s="139"/>
      <c r="F47" s="43" t="str">
        <f>VLOOKUP(C47,'[2]Acha Air Sales Price List'!$B$1:$D$65536,3,FALSE)</f>
        <v>(Discontinued for Acha)Stainless steel carving ring with 6 skulls design</v>
      </c>
      <c r="G47" s="21">
        <f t="shared" si="2"/>
        <v>6.54</v>
      </c>
      <c r="H47" s="21">
        <v>26.17</v>
      </c>
      <c r="I47" s="22">
        <f t="shared" si="1"/>
        <v>6.54</v>
      </c>
      <c r="J47" s="14"/>
    </row>
    <row r="48" spans="1:10" ht="35.1" customHeight="1">
      <c r="A48" s="13"/>
      <c r="B48" s="1">
        <v>4</v>
      </c>
      <c r="C48" s="36" t="s">
        <v>73</v>
      </c>
      <c r="D48" s="138" t="s">
        <v>63</v>
      </c>
      <c r="E48" s="139"/>
      <c r="F48" s="43" t="str">
        <f>VLOOKUP(C48,'[2]Acha Air Sales Price List'!$B$1:$D$65536,3,FALSE)</f>
        <v>(Discontinued for Acha)Stainless steel carving ring with 6 skulls design</v>
      </c>
      <c r="G48" s="21">
        <f t="shared" si="2"/>
        <v>6.54</v>
      </c>
      <c r="H48" s="21">
        <v>26.17</v>
      </c>
      <c r="I48" s="22">
        <f t="shared" si="1"/>
        <v>26.16</v>
      </c>
      <c r="J48" s="14"/>
    </row>
    <row r="49" spans="1:10" ht="35.1" customHeight="1">
      <c r="A49" s="13"/>
      <c r="B49" s="1">
        <v>2</v>
      </c>
      <c r="C49" s="36" t="s">
        <v>73</v>
      </c>
      <c r="D49" s="138" t="s">
        <v>75</v>
      </c>
      <c r="E49" s="139"/>
      <c r="F49" s="43" t="str">
        <f>VLOOKUP(C49,'[2]Acha Air Sales Price List'!$B$1:$D$65536,3,FALSE)</f>
        <v>(Discontinued for Acha)Stainless steel carving ring with 6 skulls design</v>
      </c>
      <c r="G49" s="21">
        <f t="shared" si="2"/>
        <v>6.54</v>
      </c>
      <c r="H49" s="21">
        <v>26.17</v>
      </c>
      <c r="I49" s="22">
        <f t="shared" si="1"/>
        <v>13.08</v>
      </c>
      <c r="J49" s="14"/>
    </row>
    <row r="50" spans="1:10" ht="35.1" customHeight="1">
      <c r="A50" s="13"/>
      <c r="B50" s="1">
        <v>3</v>
      </c>
      <c r="C50" s="36" t="s">
        <v>73</v>
      </c>
      <c r="D50" s="138" t="s">
        <v>58</v>
      </c>
      <c r="E50" s="139"/>
      <c r="F50" s="43" t="str">
        <f>VLOOKUP(C50,'[2]Acha Air Sales Price List'!$B$1:$D$65536,3,FALSE)</f>
        <v>(Discontinued for Acha)Stainless steel carving ring with 6 skulls design</v>
      </c>
      <c r="G50" s="21">
        <f t="shared" si="2"/>
        <v>6.54</v>
      </c>
      <c r="H50" s="21">
        <v>26.17</v>
      </c>
      <c r="I50" s="22">
        <f t="shared" si="1"/>
        <v>19.62</v>
      </c>
      <c r="J50" s="14"/>
    </row>
    <row r="51" spans="1:10" ht="35.1" customHeight="1">
      <c r="A51" s="13"/>
      <c r="B51" s="1">
        <v>1</v>
      </c>
      <c r="C51" s="36" t="s">
        <v>73</v>
      </c>
      <c r="D51" s="138" t="s">
        <v>66</v>
      </c>
      <c r="E51" s="139"/>
      <c r="F51" s="43" t="str">
        <f>VLOOKUP(C51,'[2]Acha Air Sales Price List'!$B$1:$D$65536,3,FALSE)</f>
        <v>(Discontinued for Acha)Stainless steel carving ring with 6 skulls design</v>
      </c>
      <c r="G51" s="21">
        <f t="shared" si="2"/>
        <v>6.54</v>
      </c>
      <c r="H51" s="21">
        <v>26.17</v>
      </c>
      <c r="I51" s="22">
        <f t="shared" si="1"/>
        <v>6.54</v>
      </c>
      <c r="J51" s="14"/>
    </row>
    <row r="52" spans="1:10" ht="35.1" customHeight="1">
      <c r="A52" s="13"/>
      <c r="B52" s="1">
        <v>3</v>
      </c>
      <c r="C52" s="36" t="s">
        <v>76</v>
      </c>
      <c r="D52" s="138" t="s">
        <v>68</v>
      </c>
      <c r="E52" s="139"/>
      <c r="F52" s="43" t="str">
        <f>VLOOKUP(C52,'[2]Acha Air Sales Price List'!$B$1:$D$65536,3,FALSE)</f>
        <v>(Discontinued for Acha)Stainless steel carving ring with wave design</v>
      </c>
      <c r="G52" s="21">
        <f t="shared" si="2"/>
        <v>8.86</v>
      </c>
      <c r="H52" s="21">
        <v>35.450000000000003</v>
      </c>
      <c r="I52" s="22">
        <f t="shared" si="1"/>
        <v>26.58</v>
      </c>
      <c r="J52" s="14"/>
    </row>
    <row r="53" spans="1:10" ht="35.1" customHeight="1">
      <c r="A53" s="13"/>
      <c r="B53" s="1">
        <v>3</v>
      </c>
      <c r="C53" s="36" t="s">
        <v>76</v>
      </c>
      <c r="D53" s="138" t="s">
        <v>77</v>
      </c>
      <c r="E53" s="139"/>
      <c r="F53" s="43" t="str">
        <f>VLOOKUP(C53,'[2]Acha Air Sales Price List'!$B$1:$D$65536,3,FALSE)</f>
        <v>(Discontinued for Acha)Stainless steel carving ring with wave design</v>
      </c>
      <c r="G53" s="21">
        <f t="shared" si="2"/>
        <v>8.86</v>
      </c>
      <c r="H53" s="21">
        <v>35.450000000000003</v>
      </c>
      <c r="I53" s="22">
        <f t="shared" si="1"/>
        <v>26.58</v>
      </c>
      <c r="J53" s="14"/>
    </row>
    <row r="54" spans="1:10" ht="35.1" customHeight="1">
      <c r="A54" s="13"/>
      <c r="B54" s="1">
        <v>3</v>
      </c>
      <c r="C54" s="36" t="s">
        <v>76</v>
      </c>
      <c r="D54" s="138" t="s">
        <v>58</v>
      </c>
      <c r="E54" s="139"/>
      <c r="F54" s="43" t="str">
        <f>VLOOKUP(C54,'[2]Acha Air Sales Price List'!$B$1:$D$65536,3,FALSE)</f>
        <v>(Discontinued for Acha)Stainless steel carving ring with wave design</v>
      </c>
      <c r="G54" s="21">
        <f t="shared" si="2"/>
        <v>8.86</v>
      </c>
      <c r="H54" s="21">
        <v>35.450000000000003</v>
      </c>
      <c r="I54" s="22">
        <f t="shared" si="1"/>
        <v>26.58</v>
      </c>
      <c r="J54" s="14"/>
    </row>
    <row r="55" spans="1:10" ht="35.1" customHeight="1">
      <c r="A55" s="13"/>
      <c r="B55" s="1">
        <v>2</v>
      </c>
      <c r="C55" s="36" t="s">
        <v>76</v>
      </c>
      <c r="D55" s="138" t="s">
        <v>62</v>
      </c>
      <c r="E55" s="139"/>
      <c r="F55" s="43" t="str">
        <f>VLOOKUP(C55,'[2]Acha Air Sales Price List'!$B$1:$D$65536,3,FALSE)</f>
        <v>(Discontinued for Acha)Stainless steel carving ring with wave design</v>
      </c>
      <c r="G55" s="21">
        <f t="shared" si="2"/>
        <v>8.86</v>
      </c>
      <c r="H55" s="21">
        <v>35.450000000000003</v>
      </c>
      <c r="I55" s="22">
        <f t="shared" si="1"/>
        <v>17.72</v>
      </c>
      <c r="J55" s="14"/>
    </row>
    <row r="56" spans="1:10" ht="35.1" customHeight="1">
      <c r="A56" s="13"/>
      <c r="B56" s="1">
        <v>3</v>
      </c>
      <c r="C56" s="36" t="s">
        <v>76</v>
      </c>
      <c r="D56" s="138" t="s">
        <v>69</v>
      </c>
      <c r="E56" s="139"/>
      <c r="F56" s="43" t="str">
        <f>VLOOKUP(C56,'[2]Acha Air Sales Price List'!$B$1:$D$65536,3,FALSE)</f>
        <v>(Discontinued for Acha)Stainless steel carving ring with wave design</v>
      </c>
      <c r="G56" s="21">
        <f t="shared" si="2"/>
        <v>8.86</v>
      </c>
      <c r="H56" s="21">
        <v>35.450000000000003</v>
      </c>
      <c r="I56" s="22">
        <f t="shared" si="1"/>
        <v>26.58</v>
      </c>
      <c r="J56" s="14"/>
    </row>
    <row r="57" spans="1:10" ht="35.1" customHeight="1">
      <c r="A57" s="13"/>
      <c r="B57" s="1">
        <v>3</v>
      </c>
      <c r="C57" s="36" t="s">
        <v>76</v>
      </c>
      <c r="D57" s="138" t="s">
        <v>65</v>
      </c>
      <c r="E57" s="139"/>
      <c r="F57" s="43" t="str">
        <f>VLOOKUP(C57,'[2]Acha Air Sales Price List'!$B$1:$D$65536,3,FALSE)</f>
        <v>(Discontinued for Acha)Stainless steel carving ring with wave design</v>
      </c>
      <c r="G57" s="21">
        <f t="shared" si="2"/>
        <v>8.86</v>
      </c>
      <c r="H57" s="21">
        <v>35.450000000000003</v>
      </c>
      <c r="I57" s="22">
        <f t="shared" si="1"/>
        <v>26.58</v>
      </c>
      <c r="J57" s="14"/>
    </row>
    <row r="58" spans="1:10" ht="35.1" customHeight="1">
      <c r="A58" s="13"/>
      <c r="B58" s="1">
        <v>2</v>
      </c>
      <c r="C58" s="36" t="s">
        <v>78</v>
      </c>
      <c r="D58" s="138" t="s">
        <v>57</v>
      </c>
      <c r="E58" s="139"/>
      <c r="F58" s="43" t="str">
        <f>VLOOKUP(C58,'[2]Acha Air Sales Price List'!$B$1:$D$65536,3,FALSE)</f>
        <v>Stainless steel spinner ring with wave design</v>
      </c>
      <c r="G58" s="21">
        <f t="shared" si="2"/>
        <v>17.45</v>
      </c>
      <c r="H58" s="21">
        <v>69.790000000000006</v>
      </c>
      <c r="I58" s="22">
        <f t="shared" si="1"/>
        <v>34.9</v>
      </c>
      <c r="J58" s="14"/>
    </row>
    <row r="59" spans="1:10" ht="35.1" customHeight="1">
      <c r="A59" s="13"/>
      <c r="B59" s="1">
        <v>3</v>
      </c>
      <c r="C59" s="36" t="s">
        <v>78</v>
      </c>
      <c r="D59" s="138" t="s">
        <v>59</v>
      </c>
      <c r="E59" s="139"/>
      <c r="F59" s="43" t="str">
        <f>VLOOKUP(C59,'[2]Acha Air Sales Price List'!$B$1:$D$65536,3,FALSE)</f>
        <v>Stainless steel spinner ring with wave design</v>
      </c>
      <c r="G59" s="21">
        <f t="shared" si="2"/>
        <v>17.45</v>
      </c>
      <c r="H59" s="21">
        <v>69.790000000000006</v>
      </c>
      <c r="I59" s="22">
        <f t="shared" si="1"/>
        <v>52.35</v>
      </c>
      <c r="J59" s="14"/>
    </row>
    <row r="60" spans="1:10" ht="35.1" customHeight="1">
      <c r="A60" s="13"/>
      <c r="B60" s="1">
        <v>2</v>
      </c>
      <c r="C60" s="36" t="s">
        <v>78</v>
      </c>
      <c r="D60" s="138" t="s">
        <v>66</v>
      </c>
      <c r="E60" s="139"/>
      <c r="F60" s="43" t="str">
        <f>VLOOKUP(C60,'[2]Acha Air Sales Price List'!$B$1:$D$65536,3,FALSE)</f>
        <v>Stainless steel spinner ring with wave design</v>
      </c>
      <c r="G60" s="21">
        <f t="shared" si="2"/>
        <v>17.45</v>
      </c>
      <c r="H60" s="21">
        <v>69.790000000000006</v>
      </c>
      <c r="I60" s="22">
        <f t="shared" si="1"/>
        <v>34.9</v>
      </c>
      <c r="J60" s="14"/>
    </row>
    <row r="61" spans="1:10" ht="35.1" customHeight="1">
      <c r="A61" s="13"/>
      <c r="B61" s="1">
        <v>3</v>
      </c>
      <c r="C61" s="36" t="s">
        <v>78</v>
      </c>
      <c r="D61" s="138" t="s">
        <v>69</v>
      </c>
      <c r="E61" s="139"/>
      <c r="F61" s="43" t="str">
        <f>VLOOKUP(C61,'[2]Acha Air Sales Price List'!$B$1:$D$65536,3,FALSE)</f>
        <v>Stainless steel spinner ring with wave design</v>
      </c>
      <c r="G61" s="21">
        <f t="shared" si="2"/>
        <v>17.45</v>
      </c>
      <c r="H61" s="21">
        <v>69.790000000000006</v>
      </c>
      <c r="I61" s="22">
        <f t="shared" si="1"/>
        <v>52.35</v>
      </c>
      <c r="J61" s="14"/>
    </row>
    <row r="62" spans="1:10" ht="35.1" customHeight="1">
      <c r="A62" s="13"/>
      <c r="B62" s="1">
        <v>2</v>
      </c>
      <c r="C62" s="37" t="s">
        <v>79</v>
      </c>
      <c r="D62" s="138" t="s">
        <v>57</v>
      </c>
      <c r="E62" s="139"/>
      <c r="F62" s="43" t="str">
        <f>VLOOKUP(C62,'[2]Acha Air Sales Price List'!$B$1:$D$65536,3,FALSE)</f>
        <v>Stainless steel carving ring with dragon design</v>
      </c>
      <c r="G62" s="21">
        <f t="shared" si="2"/>
        <v>14.23</v>
      </c>
      <c r="H62" s="21">
        <v>56.91</v>
      </c>
      <c r="I62" s="22">
        <f t="shared" si="1"/>
        <v>28.46</v>
      </c>
      <c r="J62" s="14"/>
    </row>
    <row r="63" spans="1:10" ht="35.1" customHeight="1">
      <c r="A63" s="13"/>
      <c r="B63" s="1">
        <v>4</v>
      </c>
      <c r="C63" s="36" t="s">
        <v>79</v>
      </c>
      <c r="D63" s="138" t="s">
        <v>63</v>
      </c>
      <c r="E63" s="139"/>
      <c r="F63" s="43" t="str">
        <f>VLOOKUP(C63,'[2]Acha Air Sales Price List'!$B$1:$D$65536,3,FALSE)</f>
        <v>Stainless steel carving ring with dragon design</v>
      </c>
      <c r="G63" s="21">
        <f t="shared" si="2"/>
        <v>14.23</v>
      </c>
      <c r="H63" s="21">
        <v>56.91</v>
      </c>
      <c r="I63" s="22">
        <f t="shared" si="1"/>
        <v>56.92</v>
      </c>
      <c r="J63" s="14"/>
    </row>
    <row r="64" spans="1:10" ht="35.1" customHeight="1">
      <c r="A64" s="13"/>
      <c r="B64" s="1">
        <v>2</v>
      </c>
      <c r="C64" s="36" t="s">
        <v>79</v>
      </c>
      <c r="D64" s="138" t="s">
        <v>62</v>
      </c>
      <c r="E64" s="139"/>
      <c r="F64" s="43" t="str">
        <f>VLOOKUP(C64,'[2]Acha Air Sales Price List'!$B$1:$D$65536,3,FALSE)</f>
        <v>Stainless steel carving ring with dragon design</v>
      </c>
      <c r="G64" s="21">
        <f t="shared" si="2"/>
        <v>14.23</v>
      </c>
      <c r="H64" s="21">
        <v>56.91</v>
      </c>
      <c r="I64" s="22">
        <f t="shared" si="1"/>
        <v>28.46</v>
      </c>
      <c r="J64" s="14"/>
    </row>
    <row r="65" spans="1:10" ht="35.1" customHeight="1">
      <c r="A65" s="13"/>
      <c r="B65" s="1">
        <v>3</v>
      </c>
      <c r="C65" s="36" t="s">
        <v>79</v>
      </c>
      <c r="D65" s="138" t="s">
        <v>64</v>
      </c>
      <c r="E65" s="139"/>
      <c r="F65" s="43" t="str">
        <f>VLOOKUP(C65,'[2]Acha Air Sales Price List'!$B$1:$D$65536,3,FALSE)</f>
        <v>Stainless steel carving ring with dragon design</v>
      </c>
      <c r="G65" s="21">
        <f t="shared" si="2"/>
        <v>14.23</v>
      </c>
      <c r="H65" s="21">
        <v>56.91</v>
      </c>
      <c r="I65" s="22">
        <f t="shared" si="1"/>
        <v>42.69</v>
      </c>
      <c r="J65" s="14"/>
    </row>
    <row r="66" spans="1:10" ht="35.1" customHeight="1">
      <c r="A66" s="13"/>
      <c r="B66" s="1">
        <v>3</v>
      </c>
      <c r="C66" s="36" t="s">
        <v>79</v>
      </c>
      <c r="D66" s="138" t="s">
        <v>69</v>
      </c>
      <c r="E66" s="139"/>
      <c r="F66" s="43" t="str">
        <f>VLOOKUP(C66,'[2]Acha Air Sales Price List'!$B$1:$D$65536,3,FALSE)</f>
        <v>Stainless steel carving ring with dragon design</v>
      </c>
      <c r="G66" s="21">
        <f t="shared" si="2"/>
        <v>14.23</v>
      </c>
      <c r="H66" s="21">
        <v>56.91</v>
      </c>
      <c r="I66" s="22">
        <f t="shared" si="1"/>
        <v>42.69</v>
      </c>
      <c r="J66" s="14"/>
    </row>
    <row r="67" spans="1:10" ht="35.1" customHeight="1">
      <c r="A67" s="13"/>
      <c r="B67" s="1">
        <v>2</v>
      </c>
      <c r="C67" s="36" t="s">
        <v>96</v>
      </c>
      <c r="D67" s="138" t="s">
        <v>57</v>
      </c>
      <c r="E67" s="139"/>
      <c r="F67" s="43" t="str">
        <f>VLOOKUP(C67,'[2]Acha Air Sales Price List'!$B$1:$D$65536,3,FALSE)</f>
        <v>Black plated stainless steel ring with wavy pattern</v>
      </c>
      <c r="G67" s="21">
        <f t="shared" si="2"/>
        <v>21.03</v>
      </c>
      <c r="H67" s="21">
        <v>84.11</v>
      </c>
      <c r="I67" s="22">
        <f t="shared" si="1"/>
        <v>42.06</v>
      </c>
      <c r="J67" s="14"/>
    </row>
    <row r="68" spans="1:10" ht="35.1" customHeight="1">
      <c r="A68" s="13"/>
      <c r="B68" s="1">
        <v>4</v>
      </c>
      <c r="C68" s="36" t="s">
        <v>96</v>
      </c>
      <c r="D68" s="138" t="s">
        <v>63</v>
      </c>
      <c r="E68" s="139"/>
      <c r="F68" s="43" t="str">
        <f>VLOOKUP(C68,'[2]Acha Air Sales Price List'!$B$1:$D$65536,3,FALSE)</f>
        <v>Black plated stainless steel ring with wavy pattern</v>
      </c>
      <c r="G68" s="21">
        <f t="shared" si="2"/>
        <v>21.03</v>
      </c>
      <c r="H68" s="21">
        <v>84.11</v>
      </c>
      <c r="I68" s="22">
        <f t="shared" si="1"/>
        <v>84.12</v>
      </c>
      <c r="J68" s="14"/>
    </row>
    <row r="69" spans="1:10" ht="35.1" customHeight="1">
      <c r="A69" s="13"/>
      <c r="B69" s="1">
        <v>3</v>
      </c>
      <c r="C69" s="36" t="s">
        <v>96</v>
      </c>
      <c r="D69" s="138" t="s">
        <v>68</v>
      </c>
      <c r="E69" s="139"/>
      <c r="F69" s="43" t="str">
        <f>VLOOKUP(C69,'[2]Acha Air Sales Price List'!$B$1:$D$65536,3,FALSE)</f>
        <v>Black plated stainless steel ring with wavy pattern</v>
      </c>
      <c r="G69" s="21">
        <f t="shared" si="2"/>
        <v>21.03</v>
      </c>
      <c r="H69" s="21">
        <v>84.11</v>
      </c>
      <c r="I69" s="22">
        <f t="shared" si="1"/>
        <v>63.09</v>
      </c>
      <c r="J69" s="14"/>
    </row>
    <row r="70" spans="1:10" ht="35.1" customHeight="1">
      <c r="A70" s="13"/>
      <c r="B70" s="1">
        <v>3</v>
      </c>
      <c r="C70" s="37" t="s">
        <v>96</v>
      </c>
      <c r="D70" s="138" t="s">
        <v>61</v>
      </c>
      <c r="E70" s="139"/>
      <c r="F70" s="43" t="str">
        <f>VLOOKUP(C70,'[2]Acha Air Sales Price List'!$B$1:$D$65536,3,FALSE)</f>
        <v>Black plated stainless steel ring with wavy pattern</v>
      </c>
      <c r="G70" s="21">
        <f t="shared" si="2"/>
        <v>21.03</v>
      </c>
      <c r="H70" s="21">
        <v>84.11</v>
      </c>
      <c r="I70" s="22">
        <f t="shared" si="1"/>
        <v>63.09</v>
      </c>
      <c r="J70" s="14"/>
    </row>
    <row r="71" spans="1:10" ht="35.1" customHeight="1">
      <c r="A71" s="13"/>
      <c r="B71" s="1">
        <v>3</v>
      </c>
      <c r="C71" s="36" t="s">
        <v>96</v>
      </c>
      <c r="D71" s="138" t="s">
        <v>58</v>
      </c>
      <c r="E71" s="139"/>
      <c r="F71" s="43" t="str">
        <f>VLOOKUP(C71,'[2]Acha Air Sales Price List'!$B$1:$D$65536,3,FALSE)</f>
        <v>Black plated stainless steel ring with wavy pattern</v>
      </c>
      <c r="G71" s="21">
        <f t="shared" si="2"/>
        <v>21.03</v>
      </c>
      <c r="H71" s="21">
        <v>84.11</v>
      </c>
      <c r="I71" s="22">
        <f t="shared" si="1"/>
        <v>63.09</v>
      </c>
      <c r="J71" s="14"/>
    </row>
    <row r="72" spans="1:10" ht="35.1" customHeight="1">
      <c r="A72" s="13"/>
      <c r="B72" s="1">
        <v>3</v>
      </c>
      <c r="C72" s="36" t="s">
        <v>96</v>
      </c>
      <c r="D72" s="138" t="s">
        <v>62</v>
      </c>
      <c r="E72" s="139"/>
      <c r="F72" s="43" t="str">
        <f>VLOOKUP(C72,'[2]Acha Air Sales Price List'!$B$1:$D$65536,3,FALSE)</f>
        <v>Black plated stainless steel ring with wavy pattern</v>
      </c>
      <c r="G72" s="21">
        <f t="shared" si="2"/>
        <v>21.03</v>
      </c>
      <c r="H72" s="21">
        <v>84.11</v>
      </c>
      <c r="I72" s="22">
        <f t="shared" si="1"/>
        <v>63.09</v>
      </c>
      <c r="J72" s="14"/>
    </row>
    <row r="73" spans="1:10" ht="35.1" customHeight="1">
      <c r="A73" s="13"/>
      <c r="B73" s="1">
        <v>3</v>
      </c>
      <c r="C73" s="36" t="s">
        <v>96</v>
      </c>
      <c r="D73" s="138" t="s">
        <v>64</v>
      </c>
      <c r="E73" s="139"/>
      <c r="F73" s="43" t="str">
        <f>VLOOKUP(C73,'[2]Acha Air Sales Price List'!$B$1:$D$65536,3,FALSE)</f>
        <v>Black plated stainless steel ring with wavy pattern</v>
      </c>
      <c r="G73" s="21">
        <f t="shared" si="2"/>
        <v>21.03</v>
      </c>
      <c r="H73" s="21">
        <v>84.11</v>
      </c>
      <c r="I73" s="22">
        <f t="shared" si="1"/>
        <v>63.09</v>
      </c>
      <c r="J73" s="14"/>
    </row>
    <row r="74" spans="1:10" ht="35.1" customHeight="1">
      <c r="A74" s="13"/>
      <c r="B74" s="1">
        <v>4</v>
      </c>
      <c r="C74" s="36" t="s">
        <v>97</v>
      </c>
      <c r="D74" s="138" t="s">
        <v>63</v>
      </c>
      <c r="E74" s="139"/>
      <c r="F74" s="43" t="str">
        <f>VLOOKUP(C74,'[2]Acha Air Sales Price List'!$B$1:$D$65536,3,FALSE)</f>
        <v>Black plated steel ring with geometric pattern</v>
      </c>
      <c r="G74" s="21">
        <f t="shared" si="2"/>
        <v>16.91</v>
      </c>
      <c r="H74" s="21">
        <v>67.64</v>
      </c>
      <c r="I74" s="22">
        <f t="shared" si="1"/>
        <v>67.64</v>
      </c>
      <c r="J74" s="14"/>
    </row>
    <row r="75" spans="1:10" ht="35.1" customHeight="1">
      <c r="A75" s="13"/>
      <c r="B75" s="1">
        <v>4</v>
      </c>
      <c r="C75" s="36" t="s">
        <v>97</v>
      </c>
      <c r="D75" s="138" t="s">
        <v>75</v>
      </c>
      <c r="E75" s="139"/>
      <c r="F75" s="43" t="str">
        <f>VLOOKUP(C75,'[2]Acha Air Sales Price List'!$B$1:$D$65536,3,FALSE)</f>
        <v>Black plated steel ring with geometric pattern</v>
      </c>
      <c r="G75" s="21">
        <f t="shared" si="2"/>
        <v>16.91</v>
      </c>
      <c r="H75" s="21">
        <v>67.64</v>
      </c>
      <c r="I75" s="22">
        <f t="shared" si="1"/>
        <v>67.64</v>
      </c>
      <c r="J75" s="14"/>
    </row>
    <row r="76" spans="1:10" ht="35.1" customHeight="1">
      <c r="A76" s="13"/>
      <c r="B76" s="1">
        <v>3</v>
      </c>
      <c r="C76" s="36" t="s">
        <v>97</v>
      </c>
      <c r="D76" s="138" t="s">
        <v>68</v>
      </c>
      <c r="E76" s="139"/>
      <c r="F76" s="43" t="str">
        <f>VLOOKUP(C76,'[2]Acha Air Sales Price List'!$B$1:$D$65536,3,FALSE)</f>
        <v>Black plated steel ring with geometric pattern</v>
      </c>
      <c r="G76" s="21">
        <f t="shared" si="2"/>
        <v>16.91</v>
      </c>
      <c r="H76" s="21">
        <v>67.64</v>
      </c>
      <c r="I76" s="22">
        <f t="shared" si="1"/>
        <v>50.73</v>
      </c>
      <c r="J76" s="14"/>
    </row>
    <row r="77" spans="1:10" ht="35.1" customHeight="1">
      <c r="A77" s="13"/>
      <c r="B77" s="1">
        <v>3</v>
      </c>
      <c r="C77" s="36" t="s">
        <v>97</v>
      </c>
      <c r="D77" s="138" t="s">
        <v>58</v>
      </c>
      <c r="E77" s="139"/>
      <c r="F77" s="43" t="str">
        <f>VLOOKUP(C77,'[2]Acha Air Sales Price List'!$B$1:$D$65536,3,FALSE)</f>
        <v>Black plated steel ring with geometric pattern</v>
      </c>
      <c r="G77" s="21">
        <f t="shared" si="2"/>
        <v>16.91</v>
      </c>
      <c r="H77" s="21">
        <v>67.64</v>
      </c>
      <c r="I77" s="22">
        <f t="shared" si="1"/>
        <v>50.73</v>
      </c>
      <c r="J77" s="14"/>
    </row>
    <row r="78" spans="1:10" ht="35.1" customHeight="1">
      <c r="A78" s="13"/>
      <c r="B78" s="1">
        <v>3</v>
      </c>
      <c r="C78" s="36" t="s">
        <v>97</v>
      </c>
      <c r="D78" s="138" t="s">
        <v>62</v>
      </c>
      <c r="E78" s="139"/>
      <c r="F78" s="43" t="str">
        <f>VLOOKUP(C78,'[2]Acha Air Sales Price List'!$B$1:$D$65536,3,FALSE)</f>
        <v>Black plated steel ring with geometric pattern</v>
      </c>
      <c r="G78" s="21">
        <f t="shared" si="2"/>
        <v>16.91</v>
      </c>
      <c r="H78" s="21">
        <v>67.64</v>
      </c>
      <c r="I78" s="22">
        <f t="shared" si="1"/>
        <v>50.73</v>
      </c>
      <c r="J78" s="14"/>
    </row>
    <row r="79" spans="1:10" ht="35.1" customHeight="1">
      <c r="A79" s="13"/>
      <c r="B79" s="1">
        <v>3</v>
      </c>
      <c r="C79" s="36" t="s">
        <v>97</v>
      </c>
      <c r="D79" s="138" t="s">
        <v>64</v>
      </c>
      <c r="E79" s="139"/>
      <c r="F79" s="43" t="str">
        <f>VLOOKUP(C79,'[2]Acha Air Sales Price List'!$B$1:$D$65536,3,FALSE)</f>
        <v>Black plated steel ring with geometric pattern</v>
      </c>
      <c r="G79" s="21">
        <f t="shared" si="2"/>
        <v>16.91</v>
      </c>
      <c r="H79" s="21">
        <v>67.64</v>
      </c>
      <c r="I79" s="22">
        <f t="shared" si="1"/>
        <v>50.73</v>
      </c>
      <c r="J79" s="14"/>
    </row>
    <row r="80" spans="1:10" ht="35.1" customHeight="1">
      <c r="A80" s="13"/>
      <c r="B80" s="1">
        <v>3</v>
      </c>
      <c r="C80" s="36" t="s">
        <v>97</v>
      </c>
      <c r="D80" s="138" t="s">
        <v>65</v>
      </c>
      <c r="E80" s="139"/>
      <c r="F80" s="43" t="str">
        <f>VLOOKUP(C80,'[2]Acha Air Sales Price List'!$B$1:$D$65536,3,FALSE)</f>
        <v>Black plated steel ring with geometric pattern</v>
      </c>
      <c r="G80" s="21">
        <f t="shared" si="2"/>
        <v>16.91</v>
      </c>
      <c r="H80" s="21">
        <v>67.64</v>
      </c>
      <c r="I80" s="22">
        <f t="shared" si="1"/>
        <v>50.73</v>
      </c>
      <c r="J80" s="14"/>
    </row>
    <row r="81" spans="1:10" ht="35.1" customHeight="1">
      <c r="A81" s="13"/>
      <c r="B81" s="1">
        <v>4</v>
      </c>
      <c r="C81" s="36" t="s">
        <v>98</v>
      </c>
      <c r="D81" s="138" t="s">
        <v>63</v>
      </c>
      <c r="E81" s="139"/>
      <c r="F81" s="43" t="str">
        <f>VLOOKUP(C81,'[2]Acha Air Sales Price List'!$B$1:$D$65536,3,FALSE)</f>
        <v>Black stainless steel ring with dragons design</v>
      </c>
      <c r="G81" s="21">
        <f t="shared" si="2"/>
        <v>16.91</v>
      </c>
      <c r="H81" s="21">
        <v>67.64</v>
      </c>
      <c r="I81" s="22">
        <f t="shared" si="1"/>
        <v>67.64</v>
      </c>
      <c r="J81" s="14"/>
    </row>
    <row r="82" spans="1:10" ht="35.1" customHeight="1">
      <c r="A82" s="13"/>
      <c r="B82" s="1">
        <v>3</v>
      </c>
      <c r="C82" s="36" t="s">
        <v>98</v>
      </c>
      <c r="D82" s="138" t="s">
        <v>68</v>
      </c>
      <c r="E82" s="139"/>
      <c r="F82" s="43" t="str">
        <f>VLOOKUP(C82,'[2]Acha Air Sales Price List'!$B$1:$D$65536,3,FALSE)</f>
        <v>Black stainless steel ring with dragons design</v>
      </c>
      <c r="G82" s="21">
        <f t="shared" si="2"/>
        <v>16.91</v>
      </c>
      <c r="H82" s="21">
        <v>67.64</v>
      </c>
      <c r="I82" s="22">
        <f t="shared" si="1"/>
        <v>50.73</v>
      </c>
      <c r="J82" s="14"/>
    </row>
    <row r="83" spans="1:10" ht="35.1" customHeight="1">
      <c r="A83" s="13"/>
      <c r="B83" s="1">
        <v>3</v>
      </c>
      <c r="C83" s="36" t="s">
        <v>98</v>
      </c>
      <c r="D83" s="138" t="s">
        <v>77</v>
      </c>
      <c r="E83" s="139"/>
      <c r="F83" s="43" t="str">
        <f>VLOOKUP(C83,'[2]Acha Air Sales Price List'!$B$1:$D$65536,3,FALSE)</f>
        <v>Black stainless steel ring with dragons design</v>
      </c>
      <c r="G83" s="21">
        <f t="shared" si="2"/>
        <v>16.91</v>
      </c>
      <c r="H83" s="21">
        <v>67.64</v>
      </c>
      <c r="I83" s="22">
        <f t="shared" si="1"/>
        <v>50.73</v>
      </c>
      <c r="J83" s="14"/>
    </row>
    <row r="84" spans="1:10" ht="35.1" customHeight="1">
      <c r="A84" s="13"/>
      <c r="B84" s="1">
        <v>2</v>
      </c>
      <c r="C84" s="37" t="s">
        <v>98</v>
      </c>
      <c r="D84" s="138" t="s">
        <v>58</v>
      </c>
      <c r="E84" s="139"/>
      <c r="F84" s="43" t="str">
        <f>VLOOKUP(C84,'[2]Acha Air Sales Price List'!$B$1:$D$65536,3,FALSE)</f>
        <v>Black stainless steel ring with dragons design</v>
      </c>
      <c r="G84" s="21">
        <f t="shared" si="2"/>
        <v>16.91</v>
      </c>
      <c r="H84" s="21">
        <v>67.64</v>
      </c>
      <c r="I84" s="22">
        <f t="shared" si="1"/>
        <v>33.82</v>
      </c>
      <c r="J84" s="14"/>
    </row>
    <row r="85" spans="1:10" ht="35.1" customHeight="1">
      <c r="A85" s="13"/>
      <c r="B85" s="1">
        <v>3</v>
      </c>
      <c r="C85" s="36" t="s">
        <v>98</v>
      </c>
      <c r="D85" s="138" t="s">
        <v>62</v>
      </c>
      <c r="E85" s="139"/>
      <c r="F85" s="43" t="str">
        <f>VLOOKUP(C85,'[2]Acha Air Sales Price List'!$B$1:$D$65536,3,FALSE)</f>
        <v>Black stainless steel ring with dragons design</v>
      </c>
      <c r="G85" s="21">
        <f t="shared" si="2"/>
        <v>16.91</v>
      </c>
      <c r="H85" s="21">
        <v>67.64</v>
      </c>
      <c r="I85" s="22">
        <f t="shared" ref="I85:I148" si="3">ROUND(IF(ISNUMBER(B85), G85*B85, 0),5)</f>
        <v>50.73</v>
      </c>
      <c r="J85" s="14"/>
    </row>
    <row r="86" spans="1:10" ht="35.1" customHeight="1">
      <c r="A86" s="13"/>
      <c r="B86" s="1">
        <v>4</v>
      </c>
      <c r="C86" s="36" t="s">
        <v>98</v>
      </c>
      <c r="D86" s="138" t="s">
        <v>64</v>
      </c>
      <c r="E86" s="139"/>
      <c r="F86" s="43" t="str">
        <f>VLOOKUP(C86,'[2]Acha Air Sales Price List'!$B$1:$D$65536,3,FALSE)</f>
        <v>Black stainless steel ring with dragons design</v>
      </c>
      <c r="G86" s="21">
        <f t="shared" ref="G86:G149" si="4">ROUND(H86/4,2)</f>
        <v>16.91</v>
      </c>
      <c r="H86" s="21">
        <v>67.64</v>
      </c>
      <c r="I86" s="22">
        <f t="shared" si="3"/>
        <v>67.64</v>
      </c>
      <c r="J86" s="14"/>
    </row>
    <row r="87" spans="1:10" ht="35.1" customHeight="1">
      <c r="A87" s="13"/>
      <c r="B87" s="1">
        <v>3</v>
      </c>
      <c r="C87" s="36" t="s">
        <v>98</v>
      </c>
      <c r="D87" s="138" t="s">
        <v>65</v>
      </c>
      <c r="E87" s="139"/>
      <c r="F87" s="43" t="str">
        <f>VLOOKUP(C87,'[2]Acha Air Sales Price List'!$B$1:$D$65536,3,FALSE)</f>
        <v>Black stainless steel ring with dragons design</v>
      </c>
      <c r="G87" s="21">
        <f t="shared" si="4"/>
        <v>16.91</v>
      </c>
      <c r="H87" s="21">
        <v>67.64</v>
      </c>
      <c r="I87" s="22">
        <f t="shared" si="3"/>
        <v>50.73</v>
      </c>
      <c r="J87" s="14"/>
    </row>
    <row r="88" spans="1:10" ht="35.1" customHeight="1">
      <c r="A88" s="13"/>
      <c r="B88" s="1">
        <v>2</v>
      </c>
      <c r="C88" s="36" t="s">
        <v>98</v>
      </c>
      <c r="D88" s="138" t="s">
        <v>69</v>
      </c>
      <c r="E88" s="139"/>
      <c r="F88" s="43" t="str">
        <f>VLOOKUP(C88,'[2]Acha Air Sales Price List'!$B$1:$D$65536,3,FALSE)</f>
        <v>Black stainless steel ring with dragons design</v>
      </c>
      <c r="G88" s="21">
        <f t="shared" si="4"/>
        <v>16.91</v>
      </c>
      <c r="H88" s="21">
        <v>67.64</v>
      </c>
      <c r="I88" s="22">
        <f t="shared" si="3"/>
        <v>33.82</v>
      </c>
      <c r="J88" s="14"/>
    </row>
    <row r="89" spans="1:10" ht="35.1" customHeight="1">
      <c r="A89" s="13"/>
      <c r="B89" s="1">
        <v>3</v>
      </c>
      <c r="C89" s="36" t="s">
        <v>98</v>
      </c>
      <c r="D89" s="138" t="s">
        <v>61</v>
      </c>
      <c r="E89" s="139"/>
      <c r="F89" s="43" t="str">
        <f>VLOOKUP(C89,'[2]Acha Air Sales Price List'!$B$1:$D$65536,3,FALSE)</f>
        <v>Black stainless steel ring with dragons design</v>
      </c>
      <c r="G89" s="21">
        <f t="shared" si="4"/>
        <v>16.91</v>
      </c>
      <c r="H89" s="21">
        <v>67.64</v>
      </c>
      <c r="I89" s="22">
        <f t="shared" si="3"/>
        <v>50.73</v>
      </c>
      <c r="J89" s="14"/>
    </row>
    <row r="90" spans="1:10" ht="35.1" customHeight="1">
      <c r="A90" s="13"/>
      <c r="B90" s="1">
        <v>2</v>
      </c>
      <c r="C90" s="36" t="s">
        <v>80</v>
      </c>
      <c r="D90" s="138"/>
      <c r="E90" s="139"/>
      <c r="F90" s="43" t="str">
        <f>VLOOKUP(C90,'[2]Acha Air Sales Price List'!$B$1:$D$65536,3,FALSE)</f>
        <v>Amethyst double flared stone plug - 0g (8 mm)</v>
      </c>
      <c r="G90" s="21">
        <f t="shared" si="4"/>
        <v>16.91</v>
      </c>
      <c r="H90" s="21">
        <v>67.64</v>
      </c>
      <c r="I90" s="22">
        <f t="shared" si="3"/>
        <v>33.82</v>
      </c>
      <c r="J90" s="14"/>
    </row>
    <row r="91" spans="1:10" ht="35.1" customHeight="1">
      <c r="A91" s="13"/>
      <c r="B91" s="1">
        <v>2</v>
      </c>
      <c r="C91" s="36" t="s">
        <v>81</v>
      </c>
      <c r="D91" s="138"/>
      <c r="E91" s="139"/>
      <c r="F91" s="43" t="str">
        <f>VLOOKUP(C91,'[2]Acha Air Sales Price List'!$B$1:$D$65536,3,FALSE)</f>
        <v>Amethyst double flared stone plug - 00g (10 mm)</v>
      </c>
      <c r="G91" s="21">
        <f t="shared" si="4"/>
        <v>20.94</v>
      </c>
      <c r="H91" s="21">
        <v>83.75</v>
      </c>
      <c r="I91" s="22">
        <f t="shared" si="3"/>
        <v>41.88</v>
      </c>
      <c r="J91" s="14"/>
    </row>
    <row r="92" spans="1:10" ht="35.1" customHeight="1">
      <c r="A92" s="13"/>
      <c r="B92" s="1">
        <v>2</v>
      </c>
      <c r="C92" s="36" t="s">
        <v>82</v>
      </c>
      <c r="D92" s="138"/>
      <c r="E92" s="139"/>
      <c r="F92" s="43" t="str">
        <f>VLOOKUP(C92,'[2]Acha Air Sales Price List'!$B$1:$D$65536,3,FALSE)</f>
        <v>Amethyst double flared stone plug - 1/2" (12 mm)</v>
      </c>
      <c r="G92" s="21">
        <f t="shared" si="4"/>
        <v>25.41</v>
      </c>
      <c r="H92" s="21">
        <v>101.64</v>
      </c>
      <c r="I92" s="22">
        <f t="shared" si="3"/>
        <v>50.82</v>
      </c>
      <c r="J92" s="14"/>
    </row>
    <row r="93" spans="1:10" ht="35.1" customHeight="1">
      <c r="A93" s="13"/>
      <c r="B93" s="1">
        <v>2</v>
      </c>
      <c r="C93" s="36" t="s">
        <v>83</v>
      </c>
      <c r="D93" s="138"/>
      <c r="E93" s="139"/>
      <c r="F93" s="43" t="str">
        <f>VLOOKUP(C93,'[2]Acha Air Sales Price List'!$B$1:$D$65536,3,FALSE)</f>
        <v>Moon stone double flare plug (opalite) - 0g (8 mm)</v>
      </c>
      <c r="G93" s="21">
        <f t="shared" si="4"/>
        <v>7.52</v>
      </c>
      <c r="H93" s="21">
        <v>30.06</v>
      </c>
      <c r="I93" s="22">
        <f t="shared" si="3"/>
        <v>15.04</v>
      </c>
      <c r="J93" s="14"/>
    </row>
    <row r="94" spans="1:10" ht="35.1" customHeight="1">
      <c r="A94" s="13"/>
      <c r="B94" s="1">
        <v>2</v>
      </c>
      <c r="C94" s="36" t="s">
        <v>84</v>
      </c>
      <c r="D94" s="138"/>
      <c r="E94" s="139"/>
      <c r="F94" s="43" t="str">
        <f>VLOOKUP(C94,'[2]Acha Air Sales Price List'!$B$1:$D$65536,3,FALSE)</f>
        <v>Moon stone double flare plug (opalite) - 00g (10 mm)</v>
      </c>
      <c r="G94" s="21">
        <f t="shared" si="4"/>
        <v>8.41</v>
      </c>
      <c r="H94" s="21">
        <v>33.64</v>
      </c>
      <c r="I94" s="22">
        <f t="shared" si="3"/>
        <v>16.82</v>
      </c>
      <c r="J94" s="14"/>
    </row>
    <row r="95" spans="1:10" ht="35.1" customHeight="1">
      <c r="A95" s="13"/>
      <c r="B95" s="1">
        <v>2</v>
      </c>
      <c r="C95" s="36" t="s">
        <v>85</v>
      </c>
      <c r="D95" s="138"/>
      <c r="E95" s="139"/>
      <c r="F95" s="43" t="str">
        <f>VLOOKUP(C95,'[2]Acha Air Sales Price List'!$B$1:$D$65536,3,FALSE)</f>
        <v>Moon stone double flare plug (opalite) - 1/2" (12 mm)</v>
      </c>
      <c r="G95" s="21">
        <f t="shared" si="4"/>
        <v>9.75</v>
      </c>
      <c r="H95" s="21">
        <v>39.01</v>
      </c>
      <c r="I95" s="22">
        <f t="shared" si="3"/>
        <v>19.5</v>
      </c>
      <c r="J95" s="14"/>
    </row>
    <row r="96" spans="1:10" ht="35.1" customHeight="1">
      <c r="A96" s="13"/>
      <c r="B96" s="1">
        <v>2</v>
      </c>
      <c r="C96" s="36" t="s">
        <v>86</v>
      </c>
      <c r="D96" s="138"/>
      <c r="E96" s="139"/>
      <c r="F96" s="43" t="str">
        <f>VLOOKUP(C96,'[2]Acha Air Sales Price List'!$B$1:$D$65536,3,FALSE)</f>
        <v>Red Agate double flared stone plug - 0g (8 mm)</v>
      </c>
      <c r="G96" s="21">
        <f t="shared" si="4"/>
        <v>16.91</v>
      </c>
      <c r="H96" s="21">
        <v>67.64</v>
      </c>
      <c r="I96" s="22">
        <f t="shared" si="3"/>
        <v>33.82</v>
      </c>
      <c r="J96" s="14"/>
    </row>
    <row r="97" spans="1:10" ht="35.1" customHeight="1">
      <c r="A97" s="13"/>
      <c r="B97" s="1">
        <v>2</v>
      </c>
      <c r="C97" s="36" t="s">
        <v>87</v>
      </c>
      <c r="D97" s="138"/>
      <c r="E97" s="139"/>
      <c r="F97" s="43" t="str">
        <f>VLOOKUP(C97,'[2]Acha Air Sales Price List'!$B$1:$D$65536,3,FALSE)</f>
        <v>Red Agate double flared stone plug - 00g (10mm)</v>
      </c>
      <c r="G97" s="21">
        <f t="shared" si="4"/>
        <v>20.94</v>
      </c>
      <c r="H97" s="21">
        <v>83.75</v>
      </c>
      <c r="I97" s="22">
        <f t="shared" si="3"/>
        <v>41.88</v>
      </c>
      <c r="J97" s="14"/>
    </row>
    <row r="98" spans="1:10" ht="35.1" customHeight="1">
      <c r="A98" s="13"/>
      <c r="B98" s="1">
        <v>2</v>
      </c>
      <c r="C98" s="36" t="s">
        <v>88</v>
      </c>
      <c r="D98" s="138"/>
      <c r="E98" s="139"/>
      <c r="F98" s="43" t="str">
        <f>VLOOKUP(C98,'[2]Acha Air Sales Price List'!$B$1:$D$65536,3,FALSE)</f>
        <v>Red Agate double flared stone plug - 1/2" (12 mm)</v>
      </c>
      <c r="G98" s="21">
        <f t="shared" si="4"/>
        <v>25.41</v>
      </c>
      <c r="H98" s="21">
        <v>101.64</v>
      </c>
      <c r="I98" s="22">
        <f t="shared" si="3"/>
        <v>50.82</v>
      </c>
      <c r="J98" s="14"/>
    </row>
    <row r="99" spans="1:10" ht="35.1" customHeight="1">
      <c r="A99" s="13"/>
      <c r="B99" s="1">
        <v>2</v>
      </c>
      <c r="C99" s="36" t="s">
        <v>89</v>
      </c>
      <c r="D99" s="138"/>
      <c r="E99" s="139"/>
      <c r="F99" s="43" t="str">
        <f>VLOOKUP(C99,'[2]Acha Air Sales Price List'!$B$1:$D$65536,3,FALSE)</f>
        <v>Double flared Rose Quartz Stone Plug - 0g (8 mm)</v>
      </c>
      <c r="G99" s="21">
        <f t="shared" si="4"/>
        <v>9.31</v>
      </c>
      <c r="H99" s="21">
        <v>37.22</v>
      </c>
      <c r="I99" s="22">
        <f t="shared" si="3"/>
        <v>18.62</v>
      </c>
      <c r="J99" s="14"/>
    </row>
    <row r="100" spans="1:10" ht="35.1" customHeight="1">
      <c r="A100" s="13"/>
      <c r="B100" s="1">
        <v>2</v>
      </c>
      <c r="C100" s="36" t="s">
        <v>90</v>
      </c>
      <c r="D100" s="138"/>
      <c r="E100" s="139"/>
      <c r="F100" s="43" t="str">
        <f>VLOOKUP(C100,'[2]Acha Air Sales Price List'!$B$1:$D$65536,3,FALSE)</f>
        <v>Double flared Rose Quartz Stone Plug - 00g (10 mm)</v>
      </c>
      <c r="G100" s="21">
        <f t="shared" si="4"/>
        <v>11.1</v>
      </c>
      <c r="H100" s="21">
        <v>44.38</v>
      </c>
      <c r="I100" s="22">
        <f t="shared" si="3"/>
        <v>22.2</v>
      </c>
      <c r="J100" s="14"/>
    </row>
    <row r="101" spans="1:10" ht="35.1" customHeight="1">
      <c r="A101" s="13"/>
      <c r="B101" s="1">
        <v>2</v>
      </c>
      <c r="C101" s="36" t="s">
        <v>91</v>
      </c>
      <c r="D101" s="138"/>
      <c r="E101" s="139"/>
      <c r="F101" s="43" t="str">
        <f>VLOOKUP(C101,'[2]Acha Air Sales Price List'!$B$1:$D$65536,3,FALSE)</f>
        <v>Turquoise stone double flared plug - 0g (8mm)</v>
      </c>
      <c r="G101" s="21">
        <f t="shared" si="4"/>
        <v>10.65</v>
      </c>
      <c r="H101" s="21">
        <v>42.59</v>
      </c>
      <c r="I101" s="22">
        <f t="shared" si="3"/>
        <v>21.3</v>
      </c>
      <c r="J101" s="14"/>
    </row>
    <row r="102" spans="1:10" ht="35.1" customHeight="1">
      <c r="A102" s="13"/>
      <c r="B102" s="1">
        <v>2</v>
      </c>
      <c r="C102" s="36" t="s">
        <v>92</v>
      </c>
      <c r="D102" s="138"/>
      <c r="E102" s="139"/>
      <c r="F102" s="43" t="str">
        <f>VLOOKUP(C102,'[2]Acha Air Sales Price List'!$B$1:$D$65536,3,FALSE)</f>
        <v>Turquoise stone double flared plug - 00g (10mm)</v>
      </c>
      <c r="G102" s="21">
        <f t="shared" si="4"/>
        <v>12.89</v>
      </c>
      <c r="H102" s="21">
        <v>51.54</v>
      </c>
      <c r="I102" s="22">
        <f t="shared" si="3"/>
        <v>25.78</v>
      </c>
      <c r="J102" s="14"/>
    </row>
    <row r="103" spans="1:10" ht="35.1" customHeight="1">
      <c r="A103" s="13"/>
      <c r="B103" s="1">
        <v>2</v>
      </c>
      <c r="C103" s="36" t="s">
        <v>93</v>
      </c>
      <c r="D103" s="138"/>
      <c r="E103" s="139"/>
      <c r="F103" s="43" t="str">
        <f>VLOOKUP(C103,'[2]Acha Air Sales Price List'!$B$1:$D$65536,3,FALSE)</f>
        <v>Turquoise stone double flared plug - 1/2g (12mm)</v>
      </c>
      <c r="G103" s="21">
        <f t="shared" si="4"/>
        <v>16.02</v>
      </c>
      <c r="H103" s="21">
        <v>64.06</v>
      </c>
      <c r="I103" s="22">
        <f t="shared" si="3"/>
        <v>32.04</v>
      </c>
      <c r="J103" s="14"/>
    </row>
    <row r="104" spans="1:10" ht="35.1" customHeight="1">
      <c r="A104" s="13"/>
      <c r="B104" s="1">
        <v>2</v>
      </c>
      <c r="C104" s="36" t="s">
        <v>94</v>
      </c>
      <c r="D104" s="138"/>
      <c r="E104" s="139"/>
      <c r="F104" s="43" t="str">
        <f>VLOOKUP(C104,'[2]Acha Air Sales Price List'!$B$1:$D$65536,3,FALSE)</f>
        <v>Turquoise stone double flared plug - 9/16" (14mm)</v>
      </c>
      <c r="G104" s="21">
        <f t="shared" si="4"/>
        <v>18.7</v>
      </c>
      <c r="H104" s="21">
        <v>74.8</v>
      </c>
      <c r="I104" s="22">
        <f t="shared" si="3"/>
        <v>37.4</v>
      </c>
      <c r="J104" s="14"/>
    </row>
    <row r="105" spans="1:10" ht="35.1" customHeight="1">
      <c r="A105" s="13"/>
      <c r="B105" s="1">
        <v>2</v>
      </c>
      <c r="C105" s="36" t="s">
        <v>95</v>
      </c>
      <c r="D105" s="138"/>
      <c r="E105" s="139"/>
      <c r="F105" s="43" t="str">
        <f>VLOOKUP(C105,'[2]Acha Air Sales Price List'!$B$1:$D$65536,3,FALSE)</f>
        <v>Turquoise stone double flared plug - 5/8" (16mm)</v>
      </c>
      <c r="G105" s="21">
        <f t="shared" si="4"/>
        <v>21.83</v>
      </c>
      <c r="H105" s="21">
        <v>87.33</v>
      </c>
      <c r="I105" s="22">
        <f t="shared" si="3"/>
        <v>43.66</v>
      </c>
      <c r="J105" s="14"/>
    </row>
    <row r="106" spans="1:10" ht="35.1" customHeight="1">
      <c r="A106" s="13"/>
      <c r="B106" s="1">
        <v>2</v>
      </c>
      <c r="C106" s="36" t="s">
        <v>99</v>
      </c>
      <c r="D106" s="138"/>
      <c r="E106" s="139"/>
      <c r="F106" s="43" t="str">
        <f>VLOOKUP(C106,'[2]Acha Air Sales Price List'!$B$1:$D$65536,3,FALSE)</f>
        <v>Double flared Jade stone Plug - 0g (8 mm)</v>
      </c>
      <c r="G106" s="21">
        <f t="shared" si="4"/>
        <v>9.31</v>
      </c>
      <c r="H106" s="21">
        <v>37.22</v>
      </c>
      <c r="I106" s="22">
        <f t="shared" si="3"/>
        <v>18.62</v>
      </c>
      <c r="J106" s="14"/>
    </row>
    <row r="107" spans="1:10" ht="35.1" customHeight="1">
      <c r="A107" s="13"/>
      <c r="B107" s="1">
        <v>2</v>
      </c>
      <c r="C107" s="36" t="s">
        <v>100</v>
      </c>
      <c r="D107" s="138"/>
      <c r="E107" s="139"/>
      <c r="F107" s="43" t="str">
        <f>VLOOKUP(C107,'[2]Acha Air Sales Price List'!$B$1:$D$65536,3,FALSE)</f>
        <v>Double flared Jade stone Plug - 00g (10 mm)</v>
      </c>
      <c r="G107" s="21">
        <f t="shared" si="4"/>
        <v>11.1</v>
      </c>
      <c r="H107" s="21">
        <v>44.38</v>
      </c>
      <c r="I107" s="22">
        <f t="shared" si="3"/>
        <v>22.2</v>
      </c>
      <c r="J107" s="14"/>
    </row>
    <row r="108" spans="1:10" ht="35.1" customHeight="1">
      <c r="A108" s="13"/>
      <c r="B108" s="1">
        <v>2</v>
      </c>
      <c r="C108" s="36" t="s">
        <v>101</v>
      </c>
      <c r="D108" s="138"/>
      <c r="E108" s="139"/>
      <c r="F108" s="43" t="str">
        <f>VLOOKUP(C108,'[2]Acha Air Sales Price List'!$B$1:$D$65536,3,FALSE)</f>
        <v>Real jade double flared stone flesh tunnel - 0g (8mm)</v>
      </c>
      <c r="G108" s="21">
        <f t="shared" si="4"/>
        <v>16.02</v>
      </c>
      <c r="H108" s="21">
        <v>64.06</v>
      </c>
      <c r="I108" s="22">
        <f t="shared" si="3"/>
        <v>32.04</v>
      </c>
      <c r="J108" s="14"/>
    </row>
    <row r="109" spans="1:10" ht="35.1" customHeight="1">
      <c r="A109" s="13"/>
      <c r="B109" s="1">
        <v>2</v>
      </c>
      <c r="C109" s="36" t="s">
        <v>102</v>
      </c>
      <c r="D109" s="138"/>
      <c r="E109" s="139"/>
      <c r="F109" s="43" t="str">
        <f>VLOOKUP(C109,'[2]Acha Air Sales Price List'!$B$1:$D$65536,3,FALSE)</f>
        <v>Real jade double flared stone flesh tunnel - 00g (10mm)</v>
      </c>
      <c r="G109" s="21">
        <f t="shared" si="4"/>
        <v>19.149999999999999</v>
      </c>
      <c r="H109" s="21">
        <v>76.59</v>
      </c>
      <c r="I109" s="22">
        <f t="shared" si="3"/>
        <v>38.299999999999997</v>
      </c>
      <c r="J109" s="14"/>
    </row>
    <row r="110" spans="1:10" ht="35.1" customHeight="1">
      <c r="A110" s="13"/>
      <c r="B110" s="1">
        <v>2</v>
      </c>
      <c r="C110" s="36" t="s">
        <v>103</v>
      </c>
      <c r="D110" s="138"/>
      <c r="E110" s="139"/>
      <c r="F110" s="43" t="str">
        <f>VLOOKUP(C110,'[2]Acha Air Sales Price List'!$B$1:$D$65536,3,FALSE)</f>
        <v>Double flared Hematite Stone Plug - 0g (8 mm)</v>
      </c>
      <c r="G110" s="21">
        <f t="shared" si="4"/>
        <v>11.54</v>
      </c>
      <c r="H110" s="21">
        <v>46.17</v>
      </c>
      <c r="I110" s="22">
        <f t="shared" si="3"/>
        <v>23.08</v>
      </c>
      <c r="J110" s="14"/>
    </row>
    <row r="111" spans="1:10" ht="35.1" customHeight="1">
      <c r="A111" s="13"/>
      <c r="B111" s="1">
        <v>2</v>
      </c>
      <c r="C111" s="36" t="s">
        <v>104</v>
      </c>
      <c r="D111" s="138"/>
      <c r="E111" s="139"/>
      <c r="F111" s="43" t="str">
        <f>VLOOKUP(C111,'[2]Acha Air Sales Price List'!$B$1:$D$65536,3,FALSE)</f>
        <v>Double flared Hematite Stone Plug - 00g (10 mm)</v>
      </c>
      <c r="G111" s="21">
        <f t="shared" si="4"/>
        <v>13.78</v>
      </c>
      <c r="H111" s="21">
        <v>55.12</v>
      </c>
      <c r="I111" s="22">
        <f t="shared" si="3"/>
        <v>27.56</v>
      </c>
      <c r="J111" s="14"/>
    </row>
    <row r="112" spans="1:10" ht="35.1" customHeight="1">
      <c r="A112" s="13"/>
      <c r="B112" s="1">
        <v>2</v>
      </c>
      <c r="C112" s="36" t="s">
        <v>105</v>
      </c>
      <c r="D112" s="138"/>
      <c r="E112" s="139"/>
      <c r="F112" s="43" t="str">
        <f>VLOOKUP(C112,'[2]Acha Air Sales Price List'!$B$1:$D$65536,3,FALSE)</f>
        <v>Tiger Eye double flared stone flesh tunnel - 0g (8mm)</v>
      </c>
      <c r="G112" s="21">
        <f t="shared" si="4"/>
        <v>19.149999999999999</v>
      </c>
      <c r="H112" s="21">
        <v>76.59</v>
      </c>
      <c r="I112" s="22">
        <f t="shared" si="3"/>
        <v>38.299999999999997</v>
      </c>
      <c r="J112" s="14"/>
    </row>
    <row r="113" spans="1:10" ht="35.1" customHeight="1">
      <c r="A113" s="13"/>
      <c r="B113" s="1">
        <v>2</v>
      </c>
      <c r="C113" s="36" t="s">
        <v>106</v>
      </c>
      <c r="D113" s="138"/>
      <c r="E113" s="139"/>
      <c r="F113" s="43" t="str">
        <f>VLOOKUP(C113,'[2]Acha Air Sales Price List'!$B$1:$D$65536,3,FALSE)</f>
        <v>Tiger Eye double flared stone flesh tunnel - 00g (10mm)</v>
      </c>
      <c r="G113" s="21">
        <f t="shared" si="4"/>
        <v>23.09</v>
      </c>
      <c r="H113" s="21">
        <v>92.34</v>
      </c>
      <c r="I113" s="22">
        <f t="shared" si="3"/>
        <v>46.18</v>
      </c>
      <c r="J113" s="14"/>
    </row>
    <row r="114" spans="1:10" ht="35.1" customHeight="1">
      <c r="A114" s="13"/>
      <c r="B114" s="1">
        <v>2</v>
      </c>
      <c r="C114" s="36" t="s">
        <v>107</v>
      </c>
      <c r="D114" s="138"/>
      <c r="E114" s="139"/>
      <c r="F114" s="43" t="str">
        <f>VLOOKUP(C114,'[2]Acha Air Sales Price List'!$B$1:$D$65536,3,FALSE)</f>
        <v>Amethyst double flared stone flesh tunnel - 0g (8mm)</v>
      </c>
      <c r="G114" s="21">
        <f t="shared" si="4"/>
        <v>22.28</v>
      </c>
      <c r="H114" s="21">
        <v>89.12</v>
      </c>
      <c r="I114" s="22">
        <f t="shared" si="3"/>
        <v>44.56</v>
      </c>
      <c r="J114" s="14"/>
    </row>
    <row r="115" spans="1:10" ht="35.1" customHeight="1">
      <c r="A115" s="13"/>
      <c r="B115" s="1">
        <v>2</v>
      </c>
      <c r="C115" s="36" t="s">
        <v>108</v>
      </c>
      <c r="D115" s="138"/>
      <c r="E115" s="139"/>
      <c r="F115" s="43" t="str">
        <f>VLOOKUP(C115,'[2]Acha Air Sales Price List'!$B$1:$D$65536,3,FALSE)</f>
        <v>Amethyst double flared stone flesh tunnel - 00g (10mm)</v>
      </c>
      <c r="G115" s="21">
        <f t="shared" si="4"/>
        <v>27.65</v>
      </c>
      <c r="H115" s="21">
        <v>110.59</v>
      </c>
      <c r="I115" s="22">
        <f t="shared" si="3"/>
        <v>55.3</v>
      </c>
      <c r="J115" s="14"/>
    </row>
    <row r="116" spans="1:10" ht="35.1" customHeight="1">
      <c r="A116" s="13"/>
      <c r="B116" s="1">
        <v>1</v>
      </c>
      <c r="C116" s="36" t="s">
        <v>109</v>
      </c>
      <c r="D116" s="138"/>
      <c r="E116" s="139"/>
      <c r="F116" s="43" t="str">
        <f>VLOOKUP(C116,'[2]Acha Air Sales Price List'!$B$1:$D$65536,3,FALSE)</f>
        <v>Pair of high polished surgical steel huggies with rounded edges</v>
      </c>
      <c r="G116" s="21">
        <f t="shared" si="4"/>
        <v>14.23</v>
      </c>
      <c r="H116" s="21">
        <v>56.91</v>
      </c>
      <c r="I116" s="22">
        <f t="shared" si="3"/>
        <v>14.23</v>
      </c>
      <c r="J116" s="14"/>
    </row>
    <row r="117" spans="1:10" ht="35.1" customHeight="1">
      <c r="A117" s="13"/>
      <c r="B117" s="1">
        <v>5</v>
      </c>
      <c r="C117" s="36" t="s">
        <v>110</v>
      </c>
      <c r="D117" s="138" t="s">
        <v>142</v>
      </c>
      <c r="E117" s="139"/>
      <c r="F117" s="43" t="e">
        <f>VLOOKUP(C117,'[2]Acha Air Sales Price List'!$B$1:$D$65536,3,FALSE)</f>
        <v>#N/A</v>
      </c>
      <c r="G117" s="21">
        <f t="shared" si="4"/>
        <v>13.33</v>
      </c>
      <c r="H117" s="21">
        <v>53.33</v>
      </c>
      <c r="I117" s="22">
        <f t="shared" si="3"/>
        <v>66.650000000000006</v>
      </c>
      <c r="J117" s="14"/>
    </row>
    <row r="118" spans="1:10" ht="35.1" customHeight="1">
      <c r="A118" s="13"/>
      <c r="B118" s="1">
        <v>4</v>
      </c>
      <c r="C118" s="36" t="s">
        <v>113</v>
      </c>
      <c r="D118" s="138" t="s">
        <v>139</v>
      </c>
      <c r="E118" s="139"/>
      <c r="F118" s="43" t="e">
        <f>VLOOKUP(C118,'[2]Acha Air Sales Price List'!$B$1:$D$65536,3,FALSE)</f>
        <v>#N/A</v>
      </c>
      <c r="G118" s="21">
        <f t="shared" si="4"/>
        <v>16.02</v>
      </c>
      <c r="H118" s="21">
        <v>64.06</v>
      </c>
      <c r="I118" s="22">
        <f>ROUND(IF(ISNUMBER(B118), G118*B118, 0),5)</f>
        <v>64.08</v>
      </c>
      <c r="J118" s="14"/>
    </row>
    <row r="119" spans="1:10" ht="35.1" customHeight="1">
      <c r="A119" s="13"/>
      <c r="B119" s="1">
        <v>4</v>
      </c>
      <c r="C119" s="36" t="s">
        <v>116</v>
      </c>
      <c r="D119" s="138" t="s">
        <v>141</v>
      </c>
      <c r="E119" s="139"/>
      <c r="F119" s="43" t="e">
        <f>VLOOKUP(C119,'[2]Acha Air Sales Price List'!$B$1:$D$65536,3,FALSE)</f>
        <v>#N/A</v>
      </c>
      <c r="G119" s="21">
        <f t="shared" si="4"/>
        <v>16.02</v>
      </c>
      <c r="H119" s="21">
        <v>64.06</v>
      </c>
      <c r="I119" s="22">
        <f>ROUND(IF(ISNUMBER(B119), G119*B119, 0),5)</f>
        <v>64.08</v>
      </c>
      <c r="J119" s="14"/>
    </row>
    <row r="120" spans="1:10" ht="35.1" customHeight="1">
      <c r="A120" s="13"/>
      <c r="B120" s="1">
        <v>3</v>
      </c>
      <c r="C120" s="36" t="s">
        <v>113</v>
      </c>
      <c r="D120" s="138" t="s">
        <v>137</v>
      </c>
      <c r="E120" s="139"/>
      <c r="F120" s="43" t="e">
        <f>VLOOKUP(C120,'[2]Acha Air Sales Price List'!$B$1:$D$65536,3,FALSE)</f>
        <v>#N/A</v>
      </c>
      <c r="G120" s="21">
        <f t="shared" si="4"/>
        <v>16.02</v>
      </c>
      <c r="H120" s="21">
        <v>64.06</v>
      </c>
      <c r="I120" s="22">
        <f>ROUND(IF(ISNUMBER(B120), G120*B120, 0),5)</f>
        <v>48.06</v>
      </c>
      <c r="J120" s="14"/>
    </row>
    <row r="121" spans="1:10" ht="35.1" customHeight="1">
      <c r="A121" s="13"/>
      <c r="B121" s="1">
        <v>3</v>
      </c>
      <c r="C121" s="36" t="s">
        <v>114</v>
      </c>
      <c r="D121" s="138" t="s">
        <v>140</v>
      </c>
      <c r="E121" s="139"/>
      <c r="F121" s="43" t="e">
        <f>VLOOKUP(C121,'[2]Acha Air Sales Price List'!$B$1:$D$65536,3,FALSE)</f>
        <v>#N/A</v>
      </c>
      <c r="G121" s="21">
        <f t="shared" si="4"/>
        <v>16.02</v>
      </c>
      <c r="H121" s="21">
        <v>64.06</v>
      </c>
      <c r="I121" s="22">
        <f>ROUND(IF(ISNUMBER(B121), G121*B121, 0),5)</f>
        <v>48.06</v>
      </c>
      <c r="J121" s="14"/>
    </row>
    <row r="122" spans="1:10" ht="35.1" customHeight="1">
      <c r="A122" s="13"/>
      <c r="B122" s="1">
        <v>8</v>
      </c>
      <c r="C122" s="36" t="s">
        <v>111</v>
      </c>
      <c r="D122" s="138"/>
      <c r="E122" s="139"/>
      <c r="F122" s="43" t="str">
        <f>VLOOKUP(C122,'[2]Acha Air Sales Price List'!$B$1:$D$65536,3,FALSE)</f>
        <v>Tiny high polished surgical steel helix huggie with rounded edges- diameter 7mm (sold per pcs.)</v>
      </c>
      <c r="G122" s="21">
        <f t="shared" si="4"/>
        <v>7.79</v>
      </c>
      <c r="H122" s="21">
        <v>31.14</v>
      </c>
      <c r="I122" s="22">
        <f t="shared" si="3"/>
        <v>62.32</v>
      </c>
      <c r="J122" s="14"/>
    </row>
    <row r="123" spans="1:10" ht="35.1" customHeight="1">
      <c r="A123" s="13"/>
      <c r="B123" s="1">
        <v>8</v>
      </c>
      <c r="C123" s="36" t="s">
        <v>112</v>
      </c>
      <c r="D123" s="138"/>
      <c r="E123" s="139"/>
      <c r="F123" s="43" t="str">
        <f>VLOOKUP(C123,'[2]Acha Air Sales Price List'!$B$1:$D$65536,3,FALSE)</f>
        <v>Tiny high polished surgical steel helix huggie - diameter 7mm (sold per pcs)</v>
      </c>
      <c r="G123" s="21">
        <f t="shared" si="4"/>
        <v>6.71</v>
      </c>
      <c r="H123" s="21">
        <v>26.84</v>
      </c>
      <c r="I123" s="22">
        <f t="shared" si="3"/>
        <v>53.68</v>
      </c>
      <c r="J123" s="14"/>
    </row>
    <row r="124" spans="1:10" ht="35.1" customHeight="1">
      <c r="A124" s="13"/>
      <c r="B124" s="1">
        <v>8</v>
      </c>
      <c r="C124" s="36" t="s">
        <v>115</v>
      </c>
      <c r="D124" s="138"/>
      <c r="E124" s="139"/>
      <c r="F124" s="43" t="str">
        <f>VLOOKUP(C124,'[2]Acha Air Sales Price List'!$B$1:$D$65536,3,FALSE)</f>
        <v>Tiny gold PVD plated surgical steel helix huggie - diameter 7mm (sold per pcs)</v>
      </c>
      <c r="G124" s="21">
        <f t="shared" si="4"/>
        <v>8.0500000000000007</v>
      </c>
      <c r="H124" s="21">
        <v>32.21</v>
      </c>
      <c r="I124" s="22">
        <f t="shared" si="3"/>
        <v>64.400000000000006</v>
      </c>
      <c r="J124" s="14"/>
    </row>
    <row r="125" spans="1:10" ht="35.1" customHeight="1">
      <c r="A125" s="13"/>
      <c r="B125" s="1">
        <v>4</v>
      </c>
      <c r="C125" s="36" t="s">
        <v>117</v>
      </c>
      <c r="D125" s="138" t="s">
        <v>118</v>
      </c>
      <c r="E125" s="139"/>
      <c r="F125" s="43" t="str">
        <f>VLOOKUP(C125,'[2]Acha Air Sales Price List'!$B$1:$D$65536,3,FALSE)</f>
        <v>Surgical steel clip-on nose hoop,18g(1mm),diameter 5/16" - 3/8" (8mm - 10mm)</v>
      </c>
      <c r="G125" s="21">
        <f t="shared" si="4"/>
        <v>4.3899999999999997</v>
      </c>
      <c r="H125" s="21">
        <v>17.54</v>
      </c>
      <c r="I125" s="22">
        <f t="shared" si="3"/>
        <v>17.559999999999999</v>
      </c>
      <c r="J125" s="14"/>
    </row>
    <row r="126" spans="1:10" ht="35.1" customHeight="1">
      <c r="A126" s="13"/>
      <c r="B126" s="1">
        <v>4</v>
      </c>
      <c r="C126" s="37" t="s">
        <v>117</v>
      </c>
      <c r="D126" s="138" t="s">
        <v>119</v>
      </c>
      <c r="E126" s="139"/>
      <c r="F126" s="43" t="str">
        <f>VLOOKUP(C126,'[2]Acha Air Sales Price List'!$B$1:$D$65536,3,FALSE)</f>
        <v>Surgical steel clip-on nose hoop,18g(1mm),diameter 5/16" - 3/8" (8mm - 10mm)</v>
      </c>
      <c r="G126" s="21">
        <f t="shared" si="4"/>
        <v>4.3899999999999997</v>
      </c>
      <c r="H126" s="21">
        <v>17.54</v>
      </c>
      <c r="I126" s="22">
        <f t="shared" si="3"/>
        <v>17.559999999999999</v>
      </c>
      <c r="J126" s="14"/>
    </row>
    <row r="127" spans="1:10" ht="35.1" customHeight="1">
      <c r="A127" s="13"/>
      <c r="B127" s="1">
        <v>4</v>
      </c>
      <c r="C127" s="36" t="s">
        <v>117</v>
      </c>
      <c r="D127" s="138" t="s">
        <v>120</v>
      </c>
      <c r="E127" s="139"/>
      <c r="F127" s="43" t="str">
        <f>VLOOKUP(C127,'[2]Acha Air Sales Price List'!$B$1:$D$65536,3,FALSE)</f>
        <v>Surgical steel clip-on nose hoop,18g(1mm),diameter 5/16" - 3/8" (8mm - 10mm)</v>
      </c>
      <c r="G127" s="21">
        <f t="shared" si="4"/>
        <v>4.3899999999999997</v>
      </c>
      <c r="H127" s="21">
        <v>17.54</v>
      </c>
      <c r="I127" s="22">
        <f t="shared" si="3"/>
        <v>17.559999999999999</v>
      </c>
      <c r="J127" s="14"/>
    </row>
    <row r="128" spans="1:10" ht="35.1" customHeight="1">
      <c r="A128" s="13"/>
      <c r="B128" s="1">
        <v>2</v>
      </c>
      <c r="C128" s="36" t="s">
        <v>121</v>
      </c>
      <c r="D128" s="138" t="s">
        <v>122</v>
      </c>
      <c r="E128" s="139"/>
      <c r="F128" s="43" t="str">
        <f>VLOOKUP(C128,'[2]Acha Air Sales Price List'!$B$1:$D$65536,3,FALSE)</f>
        <v>PVD plated surgical steel clip-on nose hoop,18g(1mm),diameter 5/16" - 3/8" (8mm - 10mm)</v>
      </c>
      <c r="G128" s="21">
        <f t="shared" si="4"/>
        <v>4.83</v>
      </c>
      <c r="H128" s="21">
        <v>19.329999999999998</v>
      </c>
      <c r="I128" s="22">
        <f t="shared" si="3"/>
        <v>9.66</v>
      </c>
      <c r="J128" s="14"/>
    </row>
    <row r="129" spans="1:10" ht="35.1" customHeight="1">
      <c r="A129" s="13"/>
      <c r="B129" s="1">
        <v>2</v>
      </c>
      <c r="C129" s="36" t="s">
        <v>121</v>
      </c>
      <c r="D129" s="138" t="s">
        <v>123</v>
      </c>
      <c r="E129" s="139"/>
      <c r="F129" s="43" t="str">
        <f>VLOOKUP(C129,'[2]Acha Air Sales Price List'!$B$1:$D$65536,3,FALSE)</f>
        <v>PVD plated surgical steel clip-on nose hoop,18g(1mm),diameter 5/16" - 3/8" (8mm - 10mm)</v>
      </c>
      <c r="G129" s="21">
        <f t="shared" si="4"/>
        <v>4.83</v>
      </c>
      <c r="H129" s="21">
        <v>19.329999999999998</v>
      </c>
      <c r="I129" s="22">
        <f t="shared" si="3"/>
        <v>9.66</v>
      </c>
      <c r="J129" s="14"/>
    </row>
    <row r="130" spans="1:10" ht="35.1" customHeight="1">
      <c r="A130" s="13"/>
      <c r="B130" s="1">
        <v>2</v>
      </c>
      <c r="C130" s="36" t="s">
        <v>121</v>
      </c>
      <c r="D130" s="138" t="s">
        <v>124</v>
      </c>
      <c r="E130" s="139"/>
      <c r="F130" s="43" t="str">
        <f>VLOOKUP(C130,'[2]Acha Air Sales Price List'!$B$1:$D$65536,3,FALSE)</f>
        <v>PVD plated surgical steel clip-on nose hoop,18g(1mm),diameter 5/16" - 3/8" (8mm - 10mm)</v>
      </c>
      <c r="G130" s="21">
        <f t="shared" si="4"/>
        <v>4.83</v>
      </c>
      <c r="H130" s="21">
        <v>19.329999999999998</v>
      </c>
      <c r="I130" s="22">
        <f t="shared" si="3"/>
        <v>9.66</v>
      </c>
      <c r="J130" s="14"/>
    </row>
    <row r="131" spans="1:10" ht="35.1" customHeight="1">
      <c r="A131" s="13"/>
      <c r="B131" s="1">
        <v>2</v>
      </c>
      <c r="C131" s="36" t="s">
        <v>121</v>
      </c>
      <c r="D131" s="138" t="s">
        <v>125</v>
      </c>
      <c r="E131" s="139"/>
      <c r="F131" s="43" t="str">
        <f>VLOOKUP(C131,'[2]Acha Air Sales Price List'!$B$1:$D$65536,3,FALSE)</f>
        <v>PVD plated surgical steel clip-on nose hoop,18g(1mm),diameter 5/16" - 3/8" (8mm - 10mm)</v>
      </c>
      <c r="G131" s="21">
        <f t="shared" si="4"/>
        <v>4.83</v>
      </c>
      <c r="H131" s="21">
        <v>19.329999999999998</v>
      </c>
      <c r="I131" s="22">
        <f t="shared" si="3"/>
        <v>9.66</v>
      </c>
      <c r="J131" s="14"/>
    </row>
    <row r="132" spans="1:10" ht="35.1" customHeight="1">
      <c r="A132" s="13"/>
      <c r="B132" s="1">
        <v>2</v>
      </c>
      <c r="C132" s="36" t="s">
        <v>121</v>
      </c>
      <c r="D132" s="138" t="s">
        <v>129</v>
      </c>
      <c r="E132" s="139"/>
      <c r="F132" s="43" t="str">
        <f>VLOOKUP(C132,'[2]Acha Air Sales Price List'!$B$1:$D$65536,3,FALSE)</f>
        <v>PVD plated surgical steel clip-on nose hoop,18g(1mm),diameter 5/16" - 3/8" (8mm - 10mm)</v>
      </c>
      <c r="G132" s="21">
        <f t="shared" si="4"/>
        <v>4.83</v>
      </c>
      <c r="H132" s="21">
        <v>19.329999999999998</v>
      </c>
      <c r="I132" s="22">
        <f t="shared" si="3"/>
        <v>9.66</v>
      </c>
      <c r="J132" s="14"/>
    </row>
    <row r="133" spans="1:10" ht="35.1" customHeight="1">
      <c r="A133" s="13"/>
      <c r="B133" s="1">
        <v>2</v>
      </c>
      <c r="C133" s="36" t="s">
        <v>121</v>
      </c>
      <c r="D133" s="138" t="s">
        <v>126</v>
      </c>
      <c r="E133" s="139"/>
      <c r="F133" s="43" t="str">
        <f>VLOOKUP(C133,'[2]Acha Air Sales Price List'!$B$1:$D$65536,3,FALSE)</f>
        <v>PVD plated surgical steel clip-on nose hoop,18g(1mm),diameter 5/16" - 3/8" (8mm - 10mm)</v>
      </c>
      <c r="G133" s="21">
        <f t="shared" si="4"/>
        <v>4.83</v>
      </c>
      <c r="H133" s="21">
        <v>19.329999999999998</v>
      </c>
      <c r="I133" s="22">
        <f t="shared" si="3"/>
        <v>9.66</v>
      </c>
      <c r="J133" s="14"/>
    </row>
    <row r="134" spans="1:10" ht="35.1" customHeight="1">
      <c r="A134" s="13"/>
      <c r="B134" s="1">
        <v>2</v>
      </c>
      <c r="C134" s="36" t="s">
        <v>121</v>
      </c>
      <c r="D134" s="138" t="s">
        <v>127</v>
      </c>
      <c r="E134" s="139"/>
      <c r="F134" s="43" t="str">
        <f>VLOOKUP(C134,'[2]Acha Air Sales Price List'!$B$1:$D$65536,3,FALSE)</f>
        <v>PVD plated surgical steel clip-on nose hoop,18g(1mm),diameter 5/16" - 3/8" (8mm - 10mm)</v>
      </c>
      <c r="G134" s="21">
        <f t="shared" si="4"/>
        <v>4.83</v>
      </c>
      <c r="H134" s="21">
        <v>19.329999999999998</v>
      </c>
      <c r="I134" s="22">
        <f t="shared" si="3"/>
        <v>9.66</v>
      </c>
      <c r="J134" s="14"/>
    </row>
    <row r="135" spans="1:10" ht="35.1" customHeight="1">
      <c r="A135" s="13"/>
      <c r="B135" s="1">
        <v>2</v>
      </c>
      <c r="C135" s="36" t="s">
        <v>121</v>
      </c>
      <c r="D135" s="138" t="s">
        <v>128</v>
      </c>
      <c r="E135" s="139"/>
      <c r="F135" s="43" t="str">
        <f>VLOOKUP(C135,'[2]Acha Air Sales Price List'!$B$1:$D$65536,3,FALSE)</f>
        <v>PVD plated surgical steel clip-on nose hoop,18g(1mm),diameter 5/16" - 3/8" (8mm - 10mm)</v>
      </c>
      <c r="G135" s="21">
        <f t="shared" si="4"/>
        <v>4.83</v>
      </c>
      <c r="H135" s="21">
        <v>19.329999999999998</v>
      </c>
      <c r="I135" s="22">
        <f t="shared" si="3"/>
        <v>9.66</v>
      </c>
      <c r="J135" s="14"/>
    </row>
    <row r="136" spans="1:10" ht="35.1" customHeight="1">
      <c r="A136" s="13"/>
      <c r="B136" s="1">
        <v>3</v>
      </c>
      <c r="C136" s="36" t="s">
        <v>130</v>
      </c>
      <c r="D136" s="138" t="s">
        <v>122</v>
      </c>
      <c r="E136" s="139"/>
      <c r="F136" s="43" t="str">
        <f>VLOOKUP(C136,'[2]Acha Air Sales Price List'!$B$1:$D$65536,3,FALSE)</f>
        <v>PVD plated surgical steel banana, 14g (1.6mm) with two 4mm balls - length 1/4" to 1/2" (6mm - 12mm)</v>
      </c>
      <c r="G136" s="21">
        <f t="shared" si="4"/>
        <v>5.28</v>
      </c>
      <c r="H136" s="21">
        <v>21.12</v>
      </c>
      <c r="I136" s="22">
        <f t="shared" si="3"/>
        <v>15.84</v>
      </c>
      <c r="J136" s="14"/>
    </row>
    <row r="137" spans="1:10" ht="35.1" customHeight="1">
      <c r="A137" s="13"/>
      <c r="B137" s="1">
        <v>3</v>
      </c>
      <c r="C137" s="36" t="s">
        <v>130</v>
      </c>
      <c r="D137" s="138" t="s">
        <v>123</v>
      </c>
      <c r="E137" s="139"/>
      <c r="F137" s="43" t="str">
        <f>VLOOKUP(C137,'[2]Acha Air Sales Price List'!$B$1:$D$65536,3,FALSE)</f>
        <v>PVD plated surgical steel banana, 14g (1.6mm) with two 4mm balls - length 1/4" to 1/2" (6mm - 12mm)</v>
      </c>
      <c r="G137" s="21">
        <f t="shared" si="4"/>
        <v>5.28</v>
      </c>
      <c r="H137" s="21">
        <v>21.12</v>
      </c>
      <c r="I137" s="22">
        <f t="shared" si="3"/>
        <v>15.84</v>
      </c>
      <c r="J137" s="14"/>
    </row>
    <row r="138" spans="1:10" ht="35.1" customHeight="1">
      <c r="A138" s="13"/>
      <c r="B138" s="1">
        <v>3</v>
      </c>
      <c r="C138" s="36" t="s">
        <v>130</v>
      </c>
      <c r="D138" s="138" t="s">
        <v>124</v>
      </c>
      <c r="E138" s="139"/>
      <c r="F138" s="43" t="str">
        <f>VLOOKUP(C138,'[2]Acha Air Sales Price List'!$B$1:$D$65536,3,FALSE)</f>
        <v>PVD plated surgical steel banana, 14g (1.6mm) with two 4mm balls - length 1/4" to 1/2" (6mm - 12mm)</v>
      </c>
      <c r="G138" s="21">
        <f t="shared" si="4"/>
        <v>5.28</v>
      </c>
      <c r="H138" s="21">
        <v>21.12</v>
      </c>
      <c r="I138" s="22">
        <f t="shared" si="3"/>
        <v>15.84</v>
      </c>
      <c r="J138" s="14"/>
    </row>
    <row r="139" spans="1:10" ht="35.1" customHeight="1">
      <c r="A139" s="13"/>
      <c r="B139" s="1">
        <v>3</v>
      </c>
      <c r="C139" s="36" t="s">
        <v>130</v>
      </c>
      <c r="D139" s="138" t="s">
        <v>129</v>
      </c>
      <c r="E139" s="139"/>
      <c r="F139" s="43" t="str">
        <f>VLOOKUP(C139,'[2]Acha Air Sales Price List'!$B$1:$D$65536,3,FALSE)</f>
        <v>PVD plated surgical steel banana, 14g (1.6mm) with two 4mm balls - length 1/4" to 1/2" (6mm - 12mm)</v>
      </c>
      <c r="G139" s="21">
        <f t="shared" si="4"/>
        <v>5.28</v>
      </c>
      <c r="H139" s="21">
        <v>21.12</v>
      </c>
      <c r="I139" s="22">
        <f t="shared" si="3"/>
        <v>15.84</v>
      </c>
      <c r="J139" s="14"/>
    </row>
    <row r="140" spans="1:10" ht="35.1" customHeight="1">
      <c r="A140" s="13"/>
      <c r="B140" s="1">
        <v>3</v>
      </c>
      <c r="C140" s="36" t="s">
        <v>130</v>
      </c>
      <c r="D140" s="138" t="s">
        <v>126</v>
      </c>
      <c r="E140" s="139"/>
      <c r="F140" s="43" t="str">
        <f>VLOOKUP(C140,'[2]Acha Air Sales Price List'!$B$1:$D$65536,3,FALSE)</f>
        <v>PVD plated surgical steel banana, 14g (1.6mm) with two 4mm balls - length 1/4" to 1/2" (6mm - 12mm)</v>
      </c>
      <c r="G140" s="21">
        <f t="shared" si="4"/>
        <v>5.28</v>
      </c>
      <c r="H140" s="21">
        <v>21.12</v>
      </c>
      <c r="I140" s="22">
        <f t="shared" si="3"/>
        <v>15.84</v>
      </c>
      <c r="J140" s="14"/>
    </row>
    <row r="141" spans="1:10" ht="35.1" customHeight="1">
      <c r="A141" s="13"/>
      <c r="B141" s="1">
        <v>3</v>
      </c>
      <c r="C141" s="36" t="s">
        <v>130</v>
      </c>
      <c r="D141" s="138" t="s">
        <v>127</v>
      </c>
      <c r="E141" s="139"/>
      <c r="F141" s="43" t="str">
        <f>VLOOKUP(C141,'[2]Acha Air Sales Price List'!$B$1:$D$65536,3,FALSE)</f>
        <v>PVD plated surgical steel banana, 14g (1.6mm) with two 4mm balls - length 1/4" to 1/2" (6mm - 12mm)</v>
      </c>
      <c r="G141" s="21">
        <f t="shared" si="4"/>
        <v>5.28</v>
      </c>
      <c r="H141" s="21">
        <v>21.12</v>
      </c>
      <c r="I141" s="22">
        <f t="shared" si="3"/>
        <v>15.84</v>
      </c>
      <c r="J141" s="14"/>
    </row>
    <row r="142" spans="1:10" ht="35.1" customHeight="1">
      <c r="A142" s="13"/>
      <c r="B142" s="1">
        <v>3</v>
      </c>
      <c r="C142" s="36" t="s">
        <v>130</v>
      </c>
      <c r="D142" s="138" t="s">
        <v>131</v>
      </c>
      <c r="E142" s="139"/>
      <c r="F142" s="43" t="str">
        <f>VLOOKUP(C142,'[2]Acha Air Sales Price List'!$B$1:$D$65536,3,FALSE)</f>
        <v>PVD plated surgical steel banana, 14g (1.6mm) with two 4mm balls - length 1/4" to 1/2" (6mm - 12mm)</v>
      </c>
      <c r="G142" s="21">
        <f t="shared" si="4"/>
        <v>5.28</v>
      </c>
      <c r="H142" s="21">
        <v>21.12</v>
      </c>
      <c r="I142" s="22">
        <f t="shared" si="3"/>
        <v>15.84</v>
      </c>
      <c r="J142" s="14"/>
    </row>
    <row r="143" spans="1:10" ht="35.1" customHeight="1">
      <c r="A143" s="13"/>
      <c r="B143" s="1">
        <v>3</v>
      </c>
      <c r="C143" s="36" t="s">
        <v>130</v>
      </c>
      <c r="D143" s="138" t="s">
        <v>132</v>
      </c>
      <c r="E143" s="139"/>
      <c r="F143" s="43" t="str">
        <f>VLOOKUP(C143,'[2]Acha Air Sales Price List'!$B$1:$D$65536,3,FALSE)</f>
        <v>PVD plated surgical steel banana, 14g (1.6mm) with two 4mm balls - length 1/4" to 1/2" (6mm - 12mm)</v>
      </c>
      <c r="G143" s="21">
        <f t="shared" si="4"/>
        <v>5.28</v>
      </c>
      <c r="H143" s="21">
        <v>21.12</v>
      </c>
      <c r="I143" s="22">
        <f t="shared" si="3"/>
        <v>15.84</v>
      </c>
      <c r="J143" s="14"/>
    </row>
    <row r="144" spans="1:10" ht="35.1" customHeight="1">
      <c r="A144" s="13"/>
      <c r="B144" s="1">
        <v>3</v>
      </c>
      <c r="C144" s="36" t="s">
        <v>130</v>
      </c>
      <c r="D144" s="138" t="s">
        <v>133</v>
      </c>
      <c r="E144" s="139"/>
      <c r="F144" s="43" t="str">
        <f>VLOOKUP(C144,'[2]Acha Air Sales Price List'!$B$1:$D$65536,3,FALSE)</f>
        <v>PVD plated surgical steel banana, 14g (1.6mm) with two 4mm balls - length 1/4" to 1/2" (6mm - 12mm)</v>
      </c>
      <c r="G144" s="21">
        <f t="shared" si="4"/>
        <v>5.28</v>
      </c>
      <c r="H144" s="21">
        <v>21.12</v>
      </c>
      <c r="I144" s="22">
        <f t="shared" si="3"/>
        <v>15.84</v>
      </c>
      <c r="J144" s="14"/>
    </row>
    <row r="145" spans="1:10" ht="35.1" customHeight="1">
      <c r="A145" s="13"/>
      <c r="B145" s="1">
        <v>1</v>
      </c>
      <c r="C145" s="36" t="s">
        <v>134</v>
      </c>
      <c r="D145" s="138" t="s">
        <v>127</v>
      </c>
      <c r="E145" s="139"/>
      <c r="F145" s="43" t="str">
        <f>VLOOKUP(C145,'[2]Acha Air Sales Price List'!$B$1:$D$65536,3,FALSE)</f>
        <v>Pack of 10 PVD plated steel curved bar posts for bananas - 1.6mm threading (14g), 3/8'' long ”body jewelry parts”</v>
      </c>
      <c r="G145" s="21">
        <f t="shared" si="4"/>
        <v>27.04</v>
      </c>
      <c r="H145" s="21">
        <v>108.15</v>
      </c>
      <c r="I145" s="22">
        <f t="shared" si="3"/>
        <v>27.04</v>
      </c>
      <c r="J145" s="14"/>
    </row>
    <row r="146" spans="1:10" ht="35.1" customHeight="1">
      <c r="A146" s="13"/>
      <c r="B146" s="1">
        <v>1</v>
      </c>
      <c r="C146" s="36" t="s">
        <v>134</v>
      </c>
      <c r="D146" s="138" t="s">
        <v>128</v>
      </c>
      <c r="E146" s="139"/>
      <c r="F146" s="43" t="str">
        <f>VLOOKUP(C146,'[2]Acha Air Sales Price List'!$B$1:$D$65536,3,FALSE)</f>
        <v>Pack of 10 PVD plated steel curved bar posts for bananas - 1.6mm threading (14g), 3/8'' long ”body jewelry parts”</v>
      </c>
      <c r="G146" s="21">
        <f t="shared" si="4"/>
        <v>27.04</v>
      </c>
      <c r="H146" s="21">
        <v>108.15</v>
      </c>
      <c r="I146" s="22">
        <f t="shared" si="3"/>
        <v>27.04</v>
      </c>
      <c r="J146" s="14"/>
    </row>
    <row r="147" spans="1:10" ht="35.1" customHeight="1">
      <c r="A147" s="13"/>
      <c r="B147" s="1">
        <v>0.5</v>
      </c>
      <c r="C147" s="36" t="s">
        <v>134</v>
      </c>
      <c r="D147" s="138" t="s">
        <v>126</v>
      </c>
      <c r="E147" s="139"/>
      <c r="F147" s="43" t="str">
        <f>VLOOKUP(C147,'[2]Acha Air Sales Price List'!$B$1:$D$65536,3,FALSE)</f>
        <v>Pack of 10 PVD plated steel curved bar posts for bananas - 1.6mm threading (14g), 3/8'' long ”body jewelry parts”</v>
      </c>
      <c r="G147" s="21">
        <f t="shared" si="4"/>
        <v>27.04</v>
      </c>
      <c r="H147" s="21">
        <v>108.15</v>
      </c>
      <c r="I147" s="22">
        <f t="shared" si="3"/>
        <v>13.52</v>
      </c>
      <c r="J147" s="14"/>
    </row>
    <row r="148" spans="1:10" ht="35.1" customHeight="1">
      <c r="A148" s="13"/>
      <c r="B148" s="1">
        <v>1</v>
      </c>
      <c r="C148" s="36" t="s">
        <v>135</v>
      </c>
      <c r="D148" s="138" t="s">
        <v>136</v>
      </c>
      <c r="E148" s="139"/>
      <c r="F148" s="43" t="str">
        <f>VLOOKUP(C148,'[2]Acha Air Sales Price List'!$B$1:$D$65536,3,FALSE)</f>
        <v>Pack of 10 PVD plated steel cones - 3mm * 1.6mm threading (14g)</v>
      </c>
      <c r="G148" s="21">
        <f t="shared" si="4"/>
        <v>17.329999999999998</v>
      </c>
      <c r="H148" s="21">
        <v>69.319999999999993</v>
      </c>
      <c r="I148" s="22">
        <f t="shared" si="3"/>
        <v>17.329999999999998</v>
      </c>
      <c r="J148" s="14"/>
    </row>
    <row r="149" spans="1:10" ht="35.1" customHeight="1">
      <c r="A149" s="13"/>
      <c r="B149" s="1">
        <v>1</v>
      </c>
      <c r="C149" s="36" t="s">
        <v>135</v>
      </c>
      <c r="D149" s="138" t="s">
        <v>137</v>
      </c>
      <c r="E149" s="139"/>
      <c r="F149" s="43" t="str">
        <f>VLOOKUP(C149,'[2]Acha Air Sales Price List'!$B$1:$D$65536,3,FALSE)</f>
        <v>Pack of 10 PVD plated steel cones - 3mm * 1.6mm threading (14g)</v>
      </c>
      <c r="G149" s="21">
        <f t="shared" si="4"/>
        <v>17.329999999999998</v>
      </c>
      <c r="H149" s="21">
        <v>69.319999999999993</v>
      </c>
      <c r="I149" s="22">
        <f t="shared" ref="I149:I177" si="5">ROUND(IF(ISNUMBER(B149), G149*B149, 0),5)</f>
        <v>17.329999999999998</v>
      </c>
      <c r="J149" s="14"/>
    </row>
    <row r="150" spans="1:10" ht="35.1" customHeight="1">
      <c r="A150" s="13"/>
      <c r="B150" s="1">
        <v>1</v>
      </c>
      <c r="C150" s="36" t="s">
        <v>138</v>
      </c>
      <c r="D150" s="138" t="s">
        <v>139</v>
      </c>
      <c r="E150" s="139"/>
      <c r="F150" s="43" t="str">
        <f>VLOOKUP(C150,'[2]Acha Air Sales Price List'!$B$1:$D$65536,3,FALSE)</f>
        <v>Pack of 10 PVD plated steel cones - 2mm * 1.2mm threading (16g)</v>
      </c>
      <c r="G150" s="21">
        <f t="shared" ref="G150:G153" si="6">ROUND(H150/4,2)</f>
        <v>23.01</v>
      </c>
      <c r="H150" s="21">
        <v>92.03</v>
      </c>
      <c r="I150" s="22">
        <f t="shared" si="5"/>
        <v>23.01</v>
      </c>
      <c r="J150" s="14"/>
    </row>
    <row r="151" spans="1:10" ht="35.1" customHeight="1">
      <c r="A151" s="13"/>
      <c r="B151" s="1">
        <v>1</v>
      </c>
      <c r="C151" s="36" t="s">
        <v>138</v>
      </c>
      <c r="D151" s="138" t="s">
        <v>137</v>
      </c>
      <c r="E151" s="139"/>
      <c r="F151" s="43" t="str">
        <f>VLOOKUP(C151,'[2]Acha Air Sales Price List'!$B$1:$D$65536,3,FALSE)</f>
        <v>Pack of 10 PVD plated steel cones - 2mm * 1.2mm threading (16g)</v>
      </c>
      <c r="G151" s="21">
        <f t="shared" si="6"/>
        <v>23.01</v>
      </c>
      <c r="H151" s="21">
        <v>92.03</v>
      </c>
      <c r="I151" s="22">
        <f t="shared" si="5"/>
        <v>23.01</v>
      </c>
      <c r="J151" s="14"/>
    </row>
    <row r="152" spans="1:10" ht="35.1" customHeight="1">
      <c r="A152" s="13"/>
      <c r="B152" s="1">
        <v>1</v>
      </c>
      <c r="C152" s="36" t="s">
        <v>138</v>
      </c>
      <c r="D152" s="138" t="s">
        <v>136</v>
      </c>
      <c r="E152" s="139"/>
      <c r="F152" s="43" t="str">
        <f>VLOOKUP(C152,'[2]Acha Air Sales Price List'!$B$1:$D$65536,3,FALSE)</f>
        <v>Pack of 10 PVD plated steel cones - 2mm * 1.2mm threading (16g)</v>
      </c>
      <c r="G152" s="21">
        <f t="shared" si="6"/>
        <v>23.01</v>
      </c>
      <c r="H152" s="21">
        <v>92.03</v>
      </c>
      <c r="I152" s="22">
        <f t="shared" si="5"/>
        <v>23.01</v>
      </c>
      <c r="J152" s="14"/>
    </row>
    <row r="153" spans="1:10" ht="35.1" customHeight="1">
      <c r="A153" s="13"/>
      <c r="B153" s="115">
        <v>1</v>
      </c>
      <c r="C153" s="36" t="s">
        <v>138</v>
      </c>
      <c r="D153" s="170" t="s">
        <v>140</v>
      </c>
      <c r="E153" s="171"/>
      <c r="F153" s="116" t="str">
        <f>VLOOKUP(C153,'[2]Acha Air Sales Price List'!$B$1:$D$65536,3,FALSE)</f>
        <v>Pack of 10 PVD plated steel cones - 2mm * 1.2mm threading (16g)</v>
      </c>
      <c r="G153" s="117">
        <f t="shared" si="6"/>
        <v>23.01</v>
      </c>
      <c r="H153" s="117">
        <v>92.03</v>
      </c>
      <c r="I153" s="118">
        <f t="shared" si="5"/>
        <v>23.01</v>
      </c>
      <c r="J153" s="14"/>
    </row>
    <row r="154" spans="1:10" ht="35.1" customHeight="1">
      <c r="A154" s="13"/>
      <c r="B154" s="1">
        <f>Invoice!B153</f>
        <v>4</v>
      </c>
      <c r="C154" s="38" t="str">
        <f>Invoice!C153</f>
        <v>SR148</v>
      </c>
      <c r="D154" s="138" t="str">
        <f>Invoice!D153</f>
        <v>#7</v>
      </c>
      <c r="E154" s="139"/>
      <c r="F154" s="43" t="str">
        <f>VLOOKUP(C154,'[2]Acha Air Sales Price List'!$B$1:$D$65536,3,FALSE)</f>
        <v>Stainless steel engravable thin band ring</v>
      </c>
      <c r="G154" s="21">
        <f>ROUND(H154/4,2)</f>
        <v>8.86</v>
      </c>
      <c r="H154" s="21">
        <v>35.43</v>
      </c>
      <c r="I154" s="22">
        <f t="shared" si="5"/>
        <v>35.44</v>
      </c>
      <c r="J154" s="14"/>
    </row>
    <row r="155" spans="1:10" ht="35.1" customHeight="1">
      <c r="A155" s="13"/>
      <c r="B155" s="1">
        <f>Invoice!B154</f>
        <v>3</v>
      </c>
      <c r="C155" s="38" t="str">
        <f>Invoice!C154</f>
        <v>SR148</v>
      </c>
      <c r="D155" s="138" t="str">
        <f>Invoice!D154</f>
        <v>#8</v>
      </c>
      <c r="E155" s="139"/>
      <c r="F155" s="43" t="str">
        <f>VLOOKUP(C155,'[2]Acha Air Sales Price List'!$B$1:$D$65536,3,FALSE)</f>
        <v>Stainless steel engravable thin band ring</v>
      </c>
      <c r="G155" s="21">
        <f t="shared" ref="G155:G158" si="7">ROUND(H155/4,2)</f>
        <v>8.86</v>
      </c>
      <c r="H155" s="21">
        <v>35.43</v>
      </c>
      <c r="I155" s="22">
        <f t="shared" si="5"/>
        <v>26.58</v>
      </c>
      <c r="J155" s="14"/>
    </row>
    <row r="156" spans="1:10" ht="35.1" customHeight="1">
      <c r="A156" s="13"/>
      <c r="B156" s="1">
        <f>Invoice!B155</f>
        <v>3</v>
      </c>
      <c r="C156" s="38" t="str">
        <f>Invoice!C155</f>
        <v>SR148</v>
      </c>
      <c r="D156" s="138" t="str">
        <f>Invoice!D155</f>
        <v>#9</v>
      </c>
      <c r="E156" s="139"/>
      <c r="F156" s="43" t="str">
        <f>VLOOKUP(C156,'[2]Acha Air Sales Price List'!$B$1:$D$65536,3,FALSE)</f>
        <v>Stainless steel engravable thin band ring</v>
      </c>
      <c r="G156" s="21">
        <f t="shared" si="7"/>
        <v>8.86</v>
      </c>
      <c r="H156" s="21">
        <v>35.43</v>
      </c>
      <c r="I156" s="22">
        <f t="shared" si="5"/>
        <v>26.58</v>
      </c>
      <c r="J156" s="14"/>
    </row>
    <row r="157" spans="1:10" ht="35.1" customHeight="1">
      <c r="A157" s="13"/>
      <c r="B157" s="1">
        <f>Invoice!B156</f>
        <v>3</v>
      </c>
      <c r="C157" s="38" t="str">
        <f>Invoice!C156</f>
        <v>SR148</v>
      </c>
      <c r="D157" s="138" t="str">
        <f>Invoice!D156</f>
        <v>#10</v>
      </c>
      <c r="E157" s="139"/>
      <c r="F157" s="43" t="str">
        <f>VLOOKUP(C157,'[2]Acha Air Sales Price List'!$B$1:$D$65536,3,FALSE)</f>
        <v>Stainless steel engravable thin band ring</v>
      </c>
      <c r="G157" s="21">
        <f t="shared" si="7"/>
        <v>8.86</v>
      </c>
      <c r="H157" s="21">
        <v>35.43</v>
      </c>
      <c r="I157" s="22">
        <f t="shared" si="5"/>
        <v>26.58</v>
      </c>
      <c r="J157" s="14"/>
    </row>
    <row r="158" spans="1:10" ht="35.1" customHeight="1">
      <c r="A158" s="13"/>
      <c r="B158" s="1">
        <f>Invoice!B157</f>
        <v>3</v>
      </c>
      <c r="C158" s="38" t="str">
        <f>Invoice!C157</f>
        <v>SR148</v>
      </c>
      <c r="D158" s="138" t="str">
        <f>Invoice!D157</f>
        <v>#11</v>
      </c>
      <c r="E158" s="139"/>
      <c r="F158" s="43" t="str">
        <f>VLOOKUP(C158,'[2]Acha Air Sales Price List'!$B$1:$D$65536,3,FALSE)</f>
        <v>Stainless steel engravable thin band ring</v>
      </c>
      <c r="G158" s="21">
        <f t="shared" si="7"/>
        <v>8.86</v>
      </c>
      <c r="H158" s="21">
        <v>35.43</v>
      </c>
      <c r="I158" s="22">
        <f t="shared" si="5"/>
        <v>26.58</v>
      </c>
      <c r="J158" s="14"/>
    </row>
    <row r="159" spans="1:10" ht="12.4" hidden="1" customHeight="1">
      <c r="A159" s="13"/>
      <c r="B159" s="1"/>
      <c r="C159" s="38"/>
      <c r="D159" s="138"/>
      <c r="E159" s="139"/>
      <c r="F159" s="43" t="str">
        <f>VLOOKUP(C159,'[2]Acha Air Sales Price List'!$B$1:$D$65536,3,FALSE)</f>
        <v>first line keep open</v>
      </c>
      <c r="G159" s="21">
        <f>ROUND(IF(ISBLANK(C159),0,VLOOKUP(C159,'[2]Acha Air Sales Price List'!$B$1:$X$65536,12,FALSE)*$M$14),2)</f>
        <v>0</v>
      </c>
      <c r="H159" s="21"/>
      <c r="I159" s="22">
        <f t="shared" si="5"/>
        <v>0</v>
      </c>
      <c r="J159" s="14"/>
    </row>
    <row r="160" spans="1:10" ht="12.4" hidden="1" customHeight="1">
      <c r="A160" s="13"/>
      <c r="B160" s="1"/>
      <c r="C160" s="38"/>
      <c r="D160" s="138"/>
      <c r="E160" s="139"/>
      <c r="F160" s="43" t="str">
        <f>VLOOKUP(C160,'[2]Acha Air Sales Price List'!$B$1:$D$65536,3,FALSE)</f>
        <v>first line keep open</v>
      </c>
      <c r="G160" s="21">
        <f>ROUND(IF(ISBLANK(C160),0,VLOOKUP(C160,'[2]Acha Air Sales Price List'!$B$1:$X$65536,12,FALSE)*$M$14),2)</f>
        <v>0</v>
      </c>
      <c r="H160" s="21"/>
      <c r="I160" s="22">
        <f t="shared" si="5"/>
        <v>0</v>
      </c>
      <c r="J160" s="14"/>
    </row>
    <row r="161" spans="1:10" ht="12.4" hidden="1" customHeight="1">
      <c r="A161" s="13"/>
      <c r="B161" s="1"/>
      <c r="C161" s="38"/>
      <c r="D161" s="138"/>
      <c r="E161" s="139"/>
      <c r="F161" s="43" t="str">
        <f>VLOOKUP(C161,'[2]Acha Air Sales Price List'!$B$1:$D$65536,3,FALSE)</f>
        <v>first line keep open</v>
      </c>
      <c r="G161" s="21">
        <f>ROUND(IF(ISBLANK(C161),0,VLOOKUP(C161,'[2]Acha Air Sales Price List'!$B$1:$X$65536,12,FALSE)*$M$14),2)</f>
        <v>0</v>
      </c>
      <c r="H161" s="21"/>
      <c r="I161" s="22">
        <f t="shared" si="5"/>
        <v>0</v>
      </c>
      <c r="J161" s="14"/>
    </row>
    <row r="162" spans="1:10" ht="12.4" hidden="1" customHeight="1">
      <c r="A162" s="13"/>
      <c r="B162" s="1"/>
      <c r="C162" s="38"/>
      <c r="D162" s="138"/>
      <c r="E162" s="139"/>
      <c r="F162" s="43" t="str">
        <f>VLOOKUP(C162,'[2]Acha Air Sales Price List'!$B$1:$D$65536,3,FALSE)</f>
        <v>first line keep open</v>
      </c>
      <c r="G162" s="21">
        <f>ROUND(IF(ISBLANK(C162),0,VLOOKUP(C162,'[2]Acha Air Sales Price List'!$B$1:$X$65536,12,FALSE)*$M$14),2)</f>
        <v>0</v>
      </c>
      <c r="H162" s="21"/>
      <c r="I162" s="22">
        <f t="shared" si="5"/>
        <v>0</v>
      </c>
      <c r="J162" s="14"/>
    </row>
    <row r="163" spans="1:10" ht="12.4" hidden="1" customHeight="1">
      <c r="A163" s="13"/>
      <c r="B163" s="1"/>
      <c r="C163" s="38"/>
      <c r="D163" s="138"/>
      <c r="E163" s="139"/>
      <c r="F163" s="43" t="str">
        <f>VLOOKUP(C163,'[2]Acha Air Sales Price List'!$B$1:$D$65536,3,FALSE)</f>
        <v>first line keep open</v>
      </c>
      <c r="G163" s="21">
        <f>ROUND(IF(ISBLANK(C163),0,VLOOKUP(C163,'[2]Acha Air Sales Price List'!$B$1:$X$65536,12,FALSE)*$M$14),2)</f>
        <v>0</v>
      </c>
      <c r="H163" s="21"/>
      <c r="I163" s="22">
        <f t="shared" si="5"/>
        <v>0</v>
      </c>
      <c r="J163" s="14"/>
    </row>
    <row r="164" spans="1:10" ht="12.4" hidden="1" customHeight="1">
      <c r="A164" s="13"/>
      <c r="B164" s="1"/>
      <c r="C164" s="36"/>
      <c r="D164" s="138"/>
      <c r="E164" s="139"/>
      <c r="F164" s="43" t="str">
        <f>VLOOKUP(C164,'[2]Acha Air Sales Price List'!$B$1:$D$65536,3,FALSE)</f>
        <v>first line keep open</v>
      </c>
      <c r="G164" s="21">
        <f>ROUND(IF(ISBLANK(C164),0,VLOOKUP(C164,'[2]Acha Air Sales Price List'!$B$1:$X$65536,12,FALSE)*$M$14),2)</f>
        <v>0</v>
      </c>
      <c r="H164" s="21"/>
      <c r="I164" s="22">
        <f t="shared" si="5"/>
        <v>0</v>
      </c>
      <c r="J164" s="14"/>
    </row>
    <row r="165" spans="1:10" ht="12.4" hidden="1" customHeight="1">
      <c r="A165" s="13"/>
      <c r="B165" s="1"/>
      <c r="C165" s="36"/>
      <c r="D165" s="138"/>
      <c r="E165" s="139"/>
      <c r="F165" s="43" t="str">
        <f>VLOOKUP(C165,'[2]Acha Air Sales Price List'!$B$1:$D$65536,3,FALSE)</f>
        <v>first line keep open</v>
      </c>
      <c r="G165" s="21">
        <f>ROUND(IF(ISBLANK(C165),0,VLOOKUP(C165,'[2]Acha Air Sales Price List'!$B$1:$X$65536,12,FALSE)*$M$14),2)</f>
        <v>0</v>
      </c>
      <c r="H165" s="21"/>
      <c r="I165" s="22">
        <f t="shared" si="5"/>
        <v>0</v>
      </c>
      <c r="J165" s="14"/>
    </row>
    <row r="166" spans="1:10" ht="12.4" hidden="1" customHeight="1">
      <c r="A166" s="13"/>
      <c r="B166" s="1"/>
      <c r="C166" s="36"/>
      <c r="D166" s="138"/>
      <c r="E166" s="139"/>
      <c r="F166" s="43" t="str">
        <f>VLOOKUP(C166,'[2]Acha Air Sales Price List'!$B$1:$D$65536,3,FALSE)</f>
        <v>first line keep open</v>
      </c>
      <c r="G166" s="21">
        <f>ROUND(IF(ISBLANK(C166),0,VLOOKUP(C166,'[2]Acha Air Sales Price List'!$B$1:$X$65536,12,FALSE)*$M$14),2)</f>
        <v>0</v>
      </c>
      <c r="H166" s="21"/>
      <c r="I166" s="22">
        <f t="shared" si="5"/>
        <v>0</v>
      </c>
      <c r="J166" s="14"/>
    </row>
    <row r="167" spans="1:10" ht="12.4" hidden="1" customHeight="1">
      <c r="A167" s="13"/>
      <c r="B167" s="1"/>
      <c r="C167" s="36"/>
      <c r="D167" s="138"/>
      <c r="E167" s="139"/>
      <c r="F167" s="43" t="str">
        <f>VLOOKUP(C167,'[2]Acha Air Sales Price List'!$B$1:$D$65536,3,FALSE)</f>
        <v>first line keep open</v>
      </c>
      <c r="G167" s="21">
        <f>ROUND(IF(ISBLANK(C167),0,VLOOKUP(C167,'[2]Acha Air Sales Price List'!$B$1:$X$65536,12,FALSE)*$M$14),2)</f>
        <v>0</v>
      </c>
      <c r="H167" s="21"/>
      <c r="I167" s="22">
        <f t="shared" si="5"/>
        <v>0</v>
      </c>
      <c r="J167" s="14"/>
    </row>
    <row r="168" spans="1:10" ht="12.4" hidden="1" customHeight="1">
      <c r="A168" s="13"/>
      <c r="B168" s="1"/>
      <c r="C168" s="36"/>
      <c r="D168" s="138"/>
      <c r="E168" s="139"/>
      <c r="F168" s="43" t="str">
        <f>VLOOKUP(C168,'[2]Acha Air Sales Price List'!$B$1:$D$65536,3,FALSE)</f>
        <v>first line keep open</v>
      </c>
      <c r="G168" s="21">
        <f>ROUND(IF(ISBLANK(C168),0,VLOOKUP(C168,'[2]Acha Air Sales Price List'!$B$1:$X$65536,12,FALSE)*$M$14),2)</f>
        <v>0</v>
      </c>
      <c r="H168" s="21"/>
      <c r="I168" s="22">
        <f t="shared" si="5"/>
        <v>0</v>
      </c>
      <c r="J168" s="14"/>
    </row>
    <row r="169" spans="1:10" ht="12.4" hidden="1" customHeight="1">
      <c r="A169" s="13"/>
      <c r="B169" s="1"/>
      <c r="C169" s="36"/>
      <c r="D169" s="138"/>
      <c r="E169" s="139"/>
      <c r="F169" s="43" t="str">
        <f>VLOOKUP(C169,'[2]Acha Air Sales Price List'!$B$1:$D$65536,3,FALSE)</f>
        <v>first line keep open</v>
      </c>
      <c r="G169" s="21">
        <f>ROUND(IF(ISBLANK(C169),0,VLOOKUP(C169,'[2]Acha Air Sales Price List'!$B$1:$X$65536,12,FALSE)*$M$14),2)</f>
        <v>0</v>
      </c>
      <c r="H169" s="21"/>
      <c r="I169" s="22">
        <f t="shared" si="5"/>
        <v>0</v>
      </c>
      <c r="J169" s="14"/>
    </row>
    <row r="170" spans="1:10" ht="12.4" hidden="1" customHeight="1">
      <c r="A170" s="13"/>
      <c r="B170" s="1"/>
      <c r="C170" s="36"/>
      <c r="D170" s="138"/>
      <c r="E170" s="139"/>
      <c r="F170" s="43" t="str">
        <f>VLOOKUP(C170,'[2]Acha Air Sales Price List'!$B$1:$D$65536,3,FALSE)</f>
        <v>first line keep open</v>
      </c>
      <c r="G170" s="21">
        <f>ROUND(IF(ISBLANK(C170),0,VLOOKUP(C170,'[2]Acha Air Sales Price List'!$B$1:$X$65536,12,FALSE)*$M$14),2)</f>
        <v>0</v>
      </c>
      <c r="H170" s="21"/>
      <c r="I170" s="22">
        <f t="shared" si="5"/>
        <v>0</v>
      </c>
      <c r="J170" s="14"/>
    </row>
    <row r="171" spans="1:10" ht="12.4" hidden="1" customHeight="1">
      <c r="A171" s="13"/>
      <c r="B171" s="1"/>
      <c r="C171" s="36"/>
      <c r="D171" s="138"/>
      <c r="E171" s="139"/>
      <c r="F171" s="43" t="str">
        <f>VLOOKUP(C171,'[2]Acha Air Sales Price List'!$B$1:$D$65536,3,FALSE)</f>
        <v>first line keep open</v>
      </c>
      <c r="G171" s="21">
        <f>ROUND(IF(ISBLANK(C171),0,VLOOKUP(C171,'[2]Acha Air Sales Price List'!$B$1:$X$65536,12,FALSE)*$M$14),2)</f>
        <v>0</v>
      </c>
      <c r="H171" s="21"/>
      <c r="I171" s="22">
        <f t="shared" si="5"/>
        <v>0</v>
      </c>
      <c r="J171" s="14"/>
    </row>
    <row r="172" spans="1:10" ht="12.4" hidden="1" customHeight="1">
      <c r="A172" s="13"/>
      <c r="B172" s="1"/>
      <c r="C172" s="36"/>
      <c r="D172" s="138"/>
      <c r="E172" s="139"/>
      <c r="F172" s="43" t="str">
        <f>VLOOKUP(C172,'[2]Acha Air Sales Price List'!$B$1:$D$65536,3,FALSE)</f>
        <v>first line keep open</v>
      </c>
      <c r="G172" s="21">
        <f>ROUND(IF(ISBLANK(C172),0,VLOOKUP(C172,'[2]Acha Air Sales Price List'!$B$1:$X$65536,12,FALSE)*$M$14),2)</f>
        <v>0</v>
      </c>
      <c r="H172" s="21"/>
      <c r="I172" s="22">
        <f t="shared" si="5"/>
        <v>0</v>
      </c>
      <c r="J172" s="14"/>
    </row>
    <row r="173" spans="1:10" ht="12.4" hidden="1" customHeight="1">
      <c r="A173" s="13"/>
      <c r="B173" s="1"/>
      <c r="C173" s="36"/>
      <c r="D173" s="138"/>
      <c r="E173" s="139"/>
      <c r="F173" s="43" t="str">
        <f>VLOOKUP(C173,'[2]Acha Air Sales Price List'!$B$1:$D$65536,3,FALSE)</f>
        <v>first line keep open</v>
      </c>
      <c r="G173" s="21">
        <f>ROUND(IF(ISBLANK(C173),0,VLOOKUP(C173,'[2]Acha Air Sales Price List'!$B$1:$X$65536,12,FALSE)*$M$14),2)</f>
        <v>0</v>
      </c>
      <c r="H173" s="21"/>
      <c r="I173" s="22">
        <f t="shared" si="5"/>
        <v>0</v>
      </c>
      <c r="J173" s="14"/>
    </row>
    <row r="174" spans="1:10" ht="12.4" hidden="1" customHeight="1">
      <c r="A174" s="13"/>
      <c r="B174" s="1"/>
      <c r="C174" s="36"/>
      <c r="D174" s="138"/>
      <c r="E174" s="139"/>
      <c r="F174" s="43" t="str">
        <f>VLOOKUP(C174,'[2]Acha Air Sales Price List'!$B$1:$D$65536,3,FALSE)</f>
        <v>first line keep open</v>
      </c>
      <c r="G174" s="21">
        <f>ROUND(IF(ISBLANK(C174),0,VLOOKUP(C174,'[2]Acha Air Sales Price List'!$B$1:$X$65536,12,FALSE)*$M$14),2)</f>
        <v>0</v>
      </c>
      <c r="H174" s="21"/>
      <c r="I174" s="22">
        <f t="shared" si="5"/>
        <v>0</v>
      </c>
      <c r="J174" s="14"/>
    </row>
    <row r="175" spans="1:10" ht="12.4" hidden="1" customHeight="1">
      <c r="A175" s="13"/>
      <c r="B175" s="1"/>
      <c r="C175" s="36"/>
      <c r="D175" s="138"/>
      <c r="E175" s="139"/>
      <c r="F175" s="43" t="str">
        <f>VLOOKUP(C175,'[2]Acha Air Sales Price List'!$B$1:$D$65536,3,FALSE)</f>
        <v>first line keep open</v>
      </c>
      <c r="G175" s="21">
        <f>ROUND(IF(ISBLANK(C175),0,VLOOKUP(C175,'[2]Acha Air Sales Price List'!$B$1:$X$65536,12,FALSE)*$M$14),2)</f>
        <v>0</v>
      </c>
      <c r="H175" s="21"/>
      <c r="I175" s="22">
        <f t="shared" si="5"/>
        <v>0</v>
      </c>
      <c r="J175" s="14"/>
    </row>
    <row r="176" spans="1:10" ht="12.4" hidden="1" customHeight="1">
      <c r="A176" s="13"/>
      <c r="B176" s="1"/>
      <c r="C176" s="36"/>
      <c r="D176" s="138"/>
      <c r="E176" s="139"/>
      <c r="F176" s="43" t="str">
        <f>VLOOKUP(C176,'[2]Acha Air Sales Price List'!$B$1:$D$65536,3,FALSE)</f>
        <v>first line keep open</v>
      </c>
      <c r="G176" s="21">
        <f>ROUND(IF(ISBLANK(C176),0,VLOOKUP(C176,'[2]Acha Air Sales Price List'!$B$1:$X$65536,12,FALSE)*$M$14),2)</f>
        <v>0</v>
      </c>
      <c r="H176" s="21"/>
      <c r="I176" s="22">
        <f t="shared" si="5"/>
        <v>0</v>
      </c>
      <c r="J176" s="14"/>
    </row>
    <row r="177" spans="1:10" ht="12.4" hidden="1" customHeight="1">
      <c r="A177" s="13"/>
      <c r="B177" s="1"/>
      <c r="C177" s="36"/>
      <c r="D177" s="138"/>
      <c r="E177" s="139"/>
      <c r="F177" s="43" t="str">
        <f>VLOOKUP(C177,'[2]Acha Air Sales Price List'!$B$1:$D$65536,3,FALSE)</f>
        <v>first line keep open</v>
      </c>
      <c r="G177" s="21">
        <f>ROUND(IF(ISBLANK(C177),0,VLOOKUP(C177,'[2]Acha Air Sales Price List'!$B$1:$X$65536,12,FALSE)*$M$14),2)</f>
        <v>0</v>
      </c>
      <c r="H177" s="21"/>
      <c r="I177" s="22">
        <f t="shared" si="5"/>
        <v>0</v>
      </c>
      <c r="J177" s="14"/>
    </row>
    <row r="178" spans="1:10" ht="12.4" hidden="1" customHeight="1">
      <c r="A178" s="13"/>
      <c r="B178" s="1"/>
      <c r="C178" s="37"/>
      <c r="D178" s="138"/>
      <c r="E178" s="139"/>
      <c r="F178" s="43" t="str">
        <f>VLOOKUP(C178,'[2]Acha Air Sales Price List'!$B$1:$D$65536,3,FALSE)</f>
        <v>first line keep open</v>
      </c>
      <c r="G178" s="21">
        <f>ROUND(IF(ISBLANK(C178),0,VLOOKUP(C178,'[2]Acha Air Sales Price List'!$B$1:$X$65536,12,FALSE)*$M$14),2)</f>
        <v>0</v>
      </c>
      <c r="H178" s="21"/>
      <c r="I178" s="22">
        <f>ROUND(IF(ISNUMBER(B178), G178*B178, 0),5)</f>
        <v>0</v>
      </c>
      <c r="J178" s="14"/>
    </row>
    <row r="179" spans="1:10" ht="12" hidden="1" customHeight="1">
      <c r="A179" s="13"/>
      <c r="B179" s="1"/>
      <c r="C179" s="36"/>
      <c r="D179" s="138"/>
      <c r="E179" s="139"/>
      <c r="F179" s="43" t="str">
        <f>VLOOKUP(C179,'[2]Acha Air Sales Price List'!$B$1:$D$65536,3,FALSE)</f>
        <v>first line keep open</v>
      </c>
      <c r="G179" s="21">
        <f>ROUND(IF(ISBLANK(C179),0,VLOOKUP(C179,'[2]Acha Air Sales Price List'!$B$1:$X$65536,12,FALSE)*$M$14),2)</f>
        <v>0</v>
      </c>
      <c r="H179" s="21"/>
      <c r="I179" s="22">
        <f t="shared" ref="I179:I233" si="8">ROUND(IF(ISNUMBER(B179), G179*B179, 0),5)</f>
        <v>0</v>
      </c>
      <c r="J179" s="14"/>
    </row>
    <row r="180" spans="1:10" ht="12.4" hidden="1" customHeight="1">
      <c r="A180" s="13"/>
      <c r="B180" s="1"/>
      <c r="C180" s="36"/>
      <c r="D180" s="138"/>
      <c r="E180" s="139"/>
      <c r="F180" s="43" t="str">
        <f>VLOOKUP(C180,'[2]Acha Air Sales Price List'!$B$1:$D$65536,3,FALSE)</f>
        <v>first line keep open</v>
      </c>
      <c r="G180" s="21">
        <f>ROUND(IF(ISBLANK(C180),0,VLOOKUP(C180,'[2]Acha Air Sales Price List'!$B$1:$X$65536,12,FALSE)*$M$14),2)</f>
        <v>0</v>
      </c>
      <c r="H180" s="21"/>
      <c r="I180" s="22">
        <f t="shared" si="8"/>
        <v>0</v>
      </c>
      <c r="J180" s="14"/>
    </row>
    <row r="181" spans="1:10" ht="12.4" hidden="1" customHeight="1">
      <c r="A181" s="13"/>
      <c r="B181" s="1"/>
      <c r="C181" s="36"/>
      <c r="D181" s="138"/>
      <c r="E181" s="139"/>
      <c r="F181" s="43" t="str">
        <f>VLOOKUP(C181,'[2]Acha Air Sales Price List'!$B$1:$D$65536,3,FALSE)</f>
        <v>first line keep open</v>
      </c>
      <c r="G181" s="21">
        <f>ROUND(IF(ISBLANK(C181),0,VLOOKUP(C181,'[2]Acha Air Sales Price List'!$B$1:$X$65536,12,FALSE)*$M$14),2)</f>
        <v>0</v>
      </c>
      <c r="H181" s="21"/>
      <c r="I181" s="22">
        <f t="shared" si="8"/>
        <v>0</v>
      </c>
      <c r="J181" s="14"/>
    </row>
    <row r="182" spans="1:10" ht="12.4" hidden="1" customHeight="1">
      <c r="A182" s="13"/>
      <c r="B182" s="1"/>
      <c r="C182" s="36"/>
      <c r="D182" s="138"/>
      <c r="E182" s="139"/>
      <c r="F182" s="43" t="str">
        <f>VLOOKUP(C182,'[2]Acha Air Sales Price List'!$B$1:$D$65536,3,FALSE)</f>
        <v>first line keep open</v>
      </c>
      <c r="G182" s="21">
        <f>ROUND(IF(ISBLANK(C182),0,VLOOKUP(C182,'[2]Acha Air Sales Price List'!$B$1:$X$65536,12,FALSE)*$M$14),2)</f>
        <v>0</v>
      </c>
      <c r="H182" s="21"/>
      <c r="I182" s="22">
        <f t="shared" si="8"/>
        <v>0</v>
      </c>
      <c r="J182" s="14"/>
    </row>
    <row r="183" spans="1:10" ht="12.4" hidden="1" customHeight="1">
      <c r="A183" s="13"/>
      <c r="B183" s="1"/>
      <c r="C183" s="36"/>
      <c r="D183" s="138"/>
      <c r="E183" s="139"/>
      <c r="F183" s="43" t="str">
        <f>VLOOKUP(C183,'[2]Acha Air Sales Price List'!$B$1:$D$65536,3,FALSE)</f>
        <v>first line keep open</v>
      </c>
      <c r="G183" s="21">
        <f>ROUND(IF(ISBLANK(C183),0,VLOOKUP(C183,'[2]Acha Air Sales Price List'!$B$1:$X$65536,12,FALSE)*$M$14),2)</f>
        <v>0</v>
      </c>
      <c r="H183" s="21"/>
      <c r="I183" s="22">
        <f t="shared" si="8"/>
        <v>0</v>
      </c>
      <c r="J183" s="14"/>
    </row>
    <row r="184" spans="1:10" ht="12.4" hidden="1" customHeight="1">
      <c r="A184" s="13"/>
      <c r="B184" s="1"/>
      <c r="C184" s="36"/>
      <c r="D184" s="138"/>
      <c r="E184" s="139"/>
      <c r="F184" s="43" t="str">
        <f>VLOOKUP(C184,'[2]Acha Air Sales Price List'!$B$1:$D$65536,3,FALSE)</f>
        <v>first line keep open</v>
      </c>
      <c r="G184" s="21">
        <f>ROUND(IF(ISBLANK(C184),0,VLOOKUP(C184,'[2]Acha Air Sales Price List'!$B$1:$X$65536,12,FALSE)*$M$14),2)</f>
        <v>0</v>
      </c>
      <c r="H184" s="21"/>
      <c r="I184" s="22">
        <f t="shared" si="8"/>
        <v>0</v>
      </c>
      <c r="J184" s="14"/>
    </row>
    <row r="185" spans="1:10" ht="12.4" hidden="1" customHeight="1">
      <c r="A185" s="13"/>
      <c r="B185" s="1"/>
      <c r="C185" s="36"/>
      <c r="D185" s="138"/>
      <c r="E185" s="139"/>
      <c r="F185" s="43" t="str">
        <f>VLOOKUP(C185,'[2]Acha Air Sales Price List'!$B$1:$D$65536,3,FALSE)</f>
        <v>first line keep open</v>
      </c>
      <c r="G185" s="21">
        <f>ROUND(IF(ISBLANK(C185),0,VLOOKUP(C185,'[2]Acha Air Sales Price List'!$B$1:$X$65536,12,FALSE)*$M$14),2)</f>
        <v>0</v>
      </c>
      <c r="H185" s="21"/>
      <c r="I185" s="22">
        <f t="shared" si="8"/>
        <v>0</v>
      </c>
      <c r="J185" s="14"/>
    </row>
    <row r="186" spans="1:10" ht="12.4" hidden="1" customHeight="1">
      <c r="A186" s="13"/>
      <c r="B186" s="1"/>
      <c r="C186" s="36"/>
      <c r="D186" s="138"/>
      <c r="E186" s="139"/>
      <c r="F186" s="43" t="str">
        <f>VLOOKUP(C186,'[2]Acha Air Sales Price List'!$B$1:$D$65536,3,FALSE)</f>
        <v>first line keep open</v>
      </c>
      <c r="G186" s="21">
        <f>ROUND(IF(ISBLANK(C186),0,VLOOKUP(C186,'[2]Acha Air Sales Price List'!$B$1:$X$65536,12,FALSE)*$M$14),2)</f>
        <v>0</v>
      </c>
      <c r="H186" s="21"/>
      <c r="I186" s="22">
        <f t="shared" si="8"/>
        <v>0</v>
      </c>
      <c r="J186" s="14"/>
    </row>
    <row r="187" spans="1:10" ht="12.4" hidden="1" customHeight="1">
      <c r="A187" s="13"/>
      <c r="B187" s="1"/>
      <c r="C187" s="36"/>
      <c r="D187" s="138"/>
      <c r="E187" s="139"/>
      <c r="F187" s="43" t="str">
        <f>VLOOKUP(C187,'[2]Acha Air Sales Price List'!$B$1:$D$65536,3,FALSE)</f>
        <v>first line keep open</v>
      </c>
      <c r="G187" s="21">
        <f>ROUND(IF(ISBLANK(C187),0,VLOOKUP(C187,'[2]Acha Air Sales Price List'!$B$1:$X$65536,12,FALSE)*$M$14),2)</f>
        <v>0</v>
      </c>
      <c r="H187" s="21"/>
      <c r="I187" s="22">
        <f t="shared" si="8"/>
        <v>0</v>
      </c>
      <c r="J187" s="14"/>
    </row>
    <row r="188" spans="1:10" ht="12.4" hidden="1" customHeight="1">
      <c r="A188" s="13"/>
      <c r="B188" s="1"/>
      <c r="C188" s="36"/>
      <c r="D188" s="138"/>
      <c r="E188" s="139"/>
      <c r="F188" s="43" t="str">
        <f>VLOOKUP(C188,'[2]Acha Air Sales Price List'!$B$1:$D$65536,3,FALSE)</f>
        <v>first line keep open</v>
      </c>
      <c r="G188" s="21">
        <f>ROUND(IF(ISBLANK(C188),0,VLOOKUP(C188,'[2]Acha Air Sales Price List'!$B$1:$X$65536,12,FALSE)*$M$14),2)</f>
        <v>0</v>
      </c>
      <c r="H188" s="21"/>
      <c r="I188" s="22">
        <f t="shared" si="8"/>
        <v>0</v>
      </c>
      <c r="J188" s="14"/>
    </row>
    <row r="189" spans="1:10" ht="12.4" hidden="1" customHeight="1">
      <c r="A189" s="13"/>
      <c r="B189" s="1"/>
      <c r="C189" s="36"/>
      <c r="D189" s="138"/>
      <c r="E189" s="139"/>
      <c r="F189" s="43" t="str">
        <f>VLOOKUP(C189,'[2]Acha Air Sales Price List'!$B$1:$D$65536,3,FALSE)</f>
        <v>first line keep open</v>
      </c>
      <c r="G189" s="21">
        <f>ROUND(IF(ISBLANK(C189),0,VLOOKUP(C189,'[2]Acha Air Sales Price List'!$B$1:$X$65536,12,FALSE)*$M$14),2)</f>
        <v>0</v>
      </c>
      <c r="H189" s="21"/>
      <c r="I189" s="22">
        <f t="shared" si="8"/>
        <v>0</v>
      </c>
      <c r="J189" s="14"/>
    </row>
    <row r="190" spans="1:10" ht="12.4" hidden="1" customHeight="1">
      <c r="A190" s="13"/>
      <c r="B190" s="1"/>
      <c r="C190" s="36"/>
      <c r="D190" s="138"/>
      <c r="E190" s="139"/>
      <c r="F190" s="43" t="str">
        <f>VLOOKUP(C190,'[2]Acha Air Sales Price List'!$B$1:$D$65536,3,FALSE)</f>
        <v>first line keep open</v>
      </c>
      <c r="G190" s="21">
        <f>ROUND(IF(ISBLANK(C190),0,VLOOKUP(C190,'[2]Acha Air Sales Price List'!$B$1:$X$65536,12,FALSE)*$M$14),2)</f>
        <v>0</v>
      </c>
      <c r="H190" s="21"/>
      <c r="I190" s="22">
        <f t="shared" si="8"/>
        <v>0</v>
      </c>
      <c r="J190" s="14"/>
    </row>
    <row r="191" spans="1:10" ht="12.4" hidden="1" customHeight="1">
      <c r="A191" s="13"/>
      <c r="B191" s="1"/>
      <c r="C191" s="36"/>
      <c r="D191" s="138"/>
      <c r="E191" s="139"/>
      <c r="F191" s="43" t="str">
        <f>VLOOKUP(C191,'[2]Acha Air Sales Price List'!$B$1:$D$65536,3,FALSE)</f>
        <v>first line keep open</v>
      </c>
      <c r="G191" s="21">
        <f>ROUND(IF(ISBLANK(C191),0,VLOOKUP(C191,'[2]Acha Air Sales Price List'!$B$1:$X$65536,12,FALSE)*$M$14),2)</f>
        <v>0</v>
      </c>
      <c r="H191" s="21"/>
      <c r="I191" s="22">
        <f t="shared" si="8"/>
        <v>0</v>
      </c>
      <c r="J191" s="14"/>
    </row>
    <row r="192" spans="1:10" ht="12.4" hidden="1" customHeight="1">
      <c r="A192" s="13"/>
      <c r="B192" s="1"/>
      <c r="C192" s="36"/>
      <c r="D192" s="138"/>
      <c r="E192" s="139"/>
      <c r="F192" s="43" t="str">
        <f>VLOOKUP(C192,'[2]Acha Air Sales Price List'!$B$1:$D$65536,3,FALSE)</f>
        <v>first line keep open</v>
      </c>
      <c r="G192" s="21">
        <f>ROUND(IF(ISBLANK(C192),0,VLOOKUP(C192,'[2]Acha Air Sales Price List'!$B$1:$X$65536,12,FALSE)*$M$14),2)</f>
        <v>0</v>
      </c>
      <c r="H192" s="21"/>
      <c r="I192" s="22">
        <f t="shared" si="8"/>
        <v>0</v>
      </c>
      <c r="J192" s="14"/>
    </row>
    <row r="193" spans="1:10" ht="12.4" hidden="1" customHeight="1">
      <c r="A193" s="13"/>
      <c r="B193" s="1"/>
      <c r="C193" s="36"/>
      <c r="D193" s="138"/>
      <c r="E193" s="139"/>
      <c r="F193" s="43" t="str">
        <f>VLOOKUP(C193,'[2]Acha Air Sales Price List'!$B$1:$D$65536,3,FALSE)</f>
        <v>first line keep open</v>
      </c>
      <c r="G193" s="21">
        <f>ROUND(IF(ISBLANK(C193),0,VLOOKUP(C193,'[2]Acha Air Sales Price List'!$B$1:$X$65536,12,FALSE)*$M$14),2)</f>
        <v>0</v>
      </c>
      <c r="H193" s="21"/>
      <c r="I193" s="22">
        <f t="shared" si="8"/>
        <v>0</v>
      </c>
      <c r="J193" s="14"/>
    </row>
    <row r="194" spans="1:10" ht="12.4" hidden="1" customHeight="1">
      <c r="A194" s="13"/>
      <c r="B194" s="1"/>
      <c r="C194" s="37"/>
      <c r="D194" s="138"/>
      <c r="E194" s="139"/>
      <c r="F194" s="43" t="str">
        <f>VLOOKUP(C194,'[2]Acha Air Sales Price List'!$B$1:$D$65536,3,FALSE)</f>
        <v>first line keep open</v>
      </c>
      <c r="G194" s="21">
        <f>ROUND(IF(ISBLANK(C194),0,VLOOKUP(C194,'[2]Acha Air Sales Price List'!$B$1:$X$65536,12,FALSE)*$M$14),2)</f>
        <v>0</v>
      </c>
      <c r="H194" s="21"/>
      <c r="I194" s="22">
        <f t="shared" si="8"/>
        <v>0</v>
      </c>
      <c r="J194" s="14"/>
    </row>
    <row r="195" spans="1:10" ht="12.4" hidden="1" customHeight="1">
      <c r="A195" s="13"/>
      <c r="B195" s="1"/>
      <c r="C195" s="37"/>
      <c r="D195" s="138"/>
      <c r="E195" s="139"/>
      <c r="F195" s="43" t="str">
        <f>VLOOKUP(C195,'[2]Acha Air Sales Price List'!$B$1:$D$65536,3,FALSE)</f>
        <v>first line keep open</v>
      </c>
      <c r="G195" s="21">
        <f>ROUND(IF(ISBLANK(C195),0,VLOOKUP(C195,'[2]Acha Air Sales Price List'!$B$1:$X$65536,12,FALSE)*$M$14),2)</f>
        <v>0</v>
      </c>
      <c r="H195" s="21"/>
      <c r="I195" s="22">
        <f t="shared" si="8"/>
        <v>0</v>
      </c>
      <c r="J195" s="14"/>
    </row>
    <row r="196" spans="1:10" ht="12.4" hidden="1" customHeight="1">
      <c r="A196" s="13"/>
      <c r="B196" s="1"/>
      <c r="C196" s="36"/>
      <c r="D196" s="138"/>
      <c r="E196" s="139"/>
      <c r="F196" s="43" t="str">
        <f>VLOOKUP(C196,'[2]Acha Air Sales Price List'!$B$1:$D$65536,3,FALSE)</f>
        <v>first line keep open</v>
      </c>
      <c r="G196" s="21">
        <f>ROUND(IF(ISBLANK(C196),0,VLOOKUP(C196,'[2]Acha Air Sales Price List'!$B$1:$X$65536,12,FALSE)*$M$14),2)</f>
        <v>0</v>
      </c>
      <c r="H196" s="21"/>
      <c r="I196" s="22">
        <f t="shared" si="8"/>
        <v>0</v>
      </c>
      <c r="J196" s="14"/>
    </row>
    <row r="197" spans="1:10" ht="12.4" hidden="1" customHeight="1">
      <c r="A197" s="13"/>
      <c r="B197" s="1"/>
      <c r="C197" s="36"/>
      <c r="D197" s="138"/>
      <c r="E197" s="139"/>
      <c r="F197" s="43" t="str">
        <f>VLOOKUP(C197,'[2]Acha Air Sales Price List'!$B$1:$D$65536,3,FALSE)</f>
        <v>first line keep open</v>
      </c>
      <c r="G197" s="21">
        <f>ROUND(IF(ISBLANK(C197),0,VLOOKUP(C197,'[2]Acha Air Sales Price List'!$B$1:$X$65536,12,FALSE)*$M$14),2)</f>
        <v>0</v>
      </c>
      <c r="H197" s="21"/>
      <c r="I197" s="22">
        <f t="shared" si="8"/>
        <v>0</v>
      </c>
      <c r="J197" s="14"/>
    </row>
    <row r="198" spans="1:10" ht="12.4" hidden="1" customHeight="1">
      <c r="A198" s="13"/>
      <c r="B198" s="1"/>
      <c r="C198" s="36"/>
      <c r="D198" s="138"/>
      <c r="E198" s="139"/>
      <c r="F198" s="43" t="str">
        <f>VLOOKUP(C198,'[2]Acha Air Sales Price List'!$B$1:$D$65536,3,FALSE)</f>
        <v>first line keep open</v>
      </c>
      <c r="G198" s="21">
        <f>ROUND(IF(ISBLANK(C198),0,VLOOKUP(C198,'[2]Acha Air Sales Price List'!$B$1:$X$65536,12,FALSE)*$M$14),2)</f>
        <v>0</v>
      </c>
      <c r="H198" s="21"/>
      <c r="I198" s="22">
        <f t="shared" si="8"/>
        <v>0</v>
      </c>
      <c r="J198" s="14"/>
    </row>
    <row r="199" spans="1:10" ht="12.4" hidden="1" customHeight="1">
      <c r="A199" s="13"/>
      <c r="B199" s="1"/>
      <c r="C199" s="36"/>
      <c r="D199" s="138"/>
      <c r="E199" s="139"/>
      <c r="F199" s="43" t="str">
        <f>VLOOKUP(C199,'[2]Acha Air Sales Price List'!$B$1:$D$65536,3,FALSE)</f>
        <v>first line keep open</v>
      </c>
      <c r="G199" s="21">
        <f>ROUND(IF(ISBLANK(C199),0,VLOOKUP(C199,'[2]Acha Air Sales Price List'!$B$1:$X$65536,12,FALSE)*$M$14),2)</f>
        <v>0</v>
      </c>
      <c r="H199" s="21"/>
      <c r="I199" s="22">
        <f t="shared" si="8"/>
        <v>0</v>
      </c>
      <c r="J199" s="14"/>
    </row>
    <row r="200" spans="1:10" ht="12.4" hidden="1" customHeight="1">
      <c r="A200" s="13"/>
      <c r="B200" s="1"/>
      <c r="C200" s="36"/>
      <c r="D200" s="138"/>
      <c r="E200" s="139"/>
      <c r="F200" s="43" t="str">
        <f>VLOOKUP(C200,'[2]Acha Air Sales Price List'!$B$1:$D$65536,3,FALSE)</f>
        <v>first line keep open</v>
      </c>
      <c r="G200" s="21">
        <f>ROUND(IF(ISBLANK(C200),0,VLOOKUP(C200,'[2]Acha Air Sales Price List'!$B$1:$X$65536,12,FALSE)*$M$14),2)</f>
        <v>0</v>
      </c>
      <c r="H200" s="21"/>
      <c r="I200" s="22">
        <f t="shared" si="8"/>
        <v>0</v>
      </c>
      <c r="J200" s="14"/>
    </row>
    <row r="201" spans="1:10" ht="12.4" hidden="1" customHeight="1">
      <c r="A201" s="13"/>
      <c r="B201" s="1"/>
      <c r="C201" s="36"/>
      <c r="D201" s="138"/>
      <c r="E201" s="139"/>
      <c r="F201" s="43" t="str">
        <f>VLOOKUP(C201,'[2]Acha Air Sales Price List'!$B$1:$D$65536,3,FALSE)</f>
        <v>first line keep open</v>
      </c>
      <c r="G201" s="21">
        <f>ROUND(IF(ISBLANK(C201),0,VLOOKUP(C201,'[2]Acha Air Sales Price List'!$B$1:$X$65536,12,FALSE)*$M$14),2)</f>
        <v>0</v>
      </c>
      <c r="H201" s="21"/>
      <c r="I201" s="22">
        <f t="shared" si="8"/>
        <v>0</v>
      </c>
      <c r="J201" s="14"/>
    </row>
    <row r="202" spans="1:10" ht="12.4" hidden="1" customHeight="1">
      <c r="A202" s="13"/>
      <c r="B202" s="1"/>
      <c r="C202" s="36"/>
      <c r="D202" s="138"/>
      <c r="E202" s="139"/>
      <c r="F202" s="43" t="str">
        <f>VLOOKUP(C202,'[2]Acha Air Sales Price List'!$B$1:$D$65536,3,FALSE)</f>
        <v>first line keep open</v>
      </c>
      <c r="G202" s="21">
        <f>ROUND(IF(ISBLANK(C202),0,VLOOKUP(C202,'[2]Acha Air Sales Price List'!$B$1:$X$65536,12,FALSE)*$M$14),2)</f>
        <v>0</v>
      </c>
      <c r="H202" s="21"/>
      <c r="I202" s="22">
        <f t="shared" si="8"/>
        <v>0</v>
      </c>
      <c r="J202" s="14"/>
    </row>
    <row r="203" spans="1:10" ht="12.4" hidden="1" customHeight="1">
      <c r="A203" s="13"/>
      <c r="B203" s="1"/>
      <c r="C203" s="36"/>
      <c r="D203" s="138"/>
      <c r="E203" s="139"/>
      <c r="F203" s="43" t="str">
        <f>VLOOKUP(C203,'[2]Acha Air Sales Price List'!$B$1:$D$65536,3,FALSE)</f>
        <v>first line keep open</v>
      </c>
      <c r="G203" s="21">
        <f>ROUND(IF(ISBLANK(C203),0,VLOOKUP(C203,'[2]Acha Air Sales Price List'!$B$1:$X$65536,12,FALSE)*$M$14),2)</f>
        <v>0</v>
      </c>
      <c r="H203" s="21"/>
      <c r="I203" s="22">
        <f t="shared" si="8"/>
        <v>0</v>
      </c>
      <c r="J203" s="14"/>
    </row>
    <row r="204" spans="1:10" ht="12.4" hidden="1" customHeight="1">
      <c r="A204" s="13"/>
      <c r="B204" s="1"/>
      <c r="C204" s="36"/>
      <c r="D204" s="138"/>
      <c r="E204" s="139"/>
      <c r="F204" s="43" t="str">
        <f>VLOOKUP(C204,'[2]Acha Air Sales Price List'!$B$1:$D$65536,3,FALSE)</f>
        <v>first line keep open</v>
      </c>
      <c r="G204" s="21">
        <f>ROUND(IF(ISBLANK(C204),0,VLOOKUP(C204,'[2]Acha Air Sales Price List'!$B$1:$X$65536,12,FALSE)*$M$14),2)</f>
        <v>0</v>
      </c>
      <c r="H204" s="21"/>
      <c r="I204" s="22">
        <f t="shared" si="8"/>
        <v>0</v>
      </c>
      <c r="J204" s="14"/>
    </row>
    <row r="205" spans="1:10" ht="12.4" hidden="1" customHeight="1">
      <c r="A205" s="13"/>
      <c r="B205" s="1"/>
      <c r="C205" s="36"/>
      <c r="D205" s="138"/>
      <c r="E205" s="139"/>
      <c r="F205" s="43" t="str">
        <f>VLOOKUP(C205,'[2]Acha Air Sales Price List'!$B$1:$D$65536,3,FALSE)</f>
        <v>first line keep open</v>
      </c>
      <c r="G205" s="21">
        <f>ROUND(IF(ISBLANK(C205),0,VLOOKUP(C205,'[2]Acha Air Sales Price List'!$B$1:$X$65536,12,FALSE)*$M$14),2)</f>
        <v>0</v>
      </c>
      <c r="H205" s="21"/>
      <c r="I205" s="22">
        <f t="shared" si="8"/>
        <v>0</v>
      </c>
      <c r="J205" s="14"/>
    </row>
    <row r="206" spans="1:10" ht="12.4" hidden="1" customHeight="1">
      <c r="A206" s="13"/>
      <c r="B206" s="1"/>
      <c r="C206" s="37"/>
      <c r="D206" s="138"/>
      <c r="E206" s="139"/>
      <c r="F206" s="43" t="str">
        <f>VLOOKUP(C206,'[2]Acha Air Sales Price List'!$B$1:$D$65536,3,FALSE)</f>
        <v>first line keep open</v>
      </c>
      <c r="G206" s="21">
        <f>ROUND(IF(ISBLANK(C206),0,VLOOKUP(C206,'[2]Acha Air Sales Price List'!$B$1:$X$65536,12,FALSE)*$M$14),2)</f>
        <v>0</v>
      </c>
      <c r="H206" s="21"/>
      <c r="I206" s="22">
        <f t="shared" si="8"/>
        <v>0</v>
      </c>
      <c r="J206" s="14"/>
    </row>
    <row r="207" spans="1:10" ht="12" hidden="1" customHeight="1">
      <c r="A207" s="13"/>
      <c r="B207" s="1"/>
      <c r="C207" s="36"/>
      <c r="D207" s="138"/>
      <c r="E207" s="139"/>
      <c r="F207" s="43" t="str">
        <f>VLOOKUP(C207,'[2]Acha Air Sales Price List'!$B$1:$D$65536,3,FALSE)</f>
        <v>first line keep open</v>
      </c>
      <c r="G207" s="21">
        <f>ROUND(IF(ISBLANK(C207),0,VLOOKUP(C207,'[2]Acha Air Sales Price List'!$B$1:$X$65536,12,FALSE)*$M$14),2)</f>
        <v>0</v>
      </c>
      <c r="H207" s="21"/>
      <c r="I207" s="22">
        <f t="shared" si="8"/>
        <v>0</v>
      </c>
      <c r="J207" s="14"/>
    </row>
    <row r="208" spans="1:10" ht="12.4" hidden="1" customHeight="1">
      <c r="A208" s="13"/>
      <c r="B208" s="1"/>
      <c r="C208" s="36"/>
      <c r="D208" s="138"/>
      <c r="E208" s="139"/>
      <c r="F208" s="43" t="str">
        <f>VLOOKUP(C208,'[2]Acha Air Sales Price List'!$B$1:$D$65536,3,FALSE)</f>
        <v>first line keep open</v>
      </c>
      <c r="G208" s="21">
        <f>ROUND(IF(ISBLANK(C208),0,VLOOKUP(C208,'[2]Acha Air Sales Price List'!$B$1:$X$65536,12,FALSE)*$M$14),2)</f>
        <v>0</v>
      </c>
      <c r="H208" s="21"/>
      <c r="I208" s="22">
        <f t="shared" si="8"/>
        <v>0</v>
      </c>
      <c r="J208" s="14"/>
    </row>
    <row r="209" spans="1:10" ht="12.4" hidden="1" customHeight="1">
      <c r="A209" s="13"/>
      <c r="B209" s="1"/>
      <c r="C209" s="36"/>
      <c r="D209" s="138"/>
      <c r="E209" s="139"/>
      <c r="F209" s="43" t="str">
        <f>VLOOKUP(C209,'[2]Acha Air Sales Price List'!$B$1:$D$65536,3,FALSE)</f>
        <v>first line keep open</v>
      </c>
      <c r="G209" s="21">
        <f>ROUND(IF(ISBLANK(C209),0,VLOOKUP(C209,'[2]Acha Air Sales Price List'!$B$1:$X$65536,12,FALSE)*$M$14),2)</f>
        <v>0</v>
      </c>
      <c r="H209" s="21"/>
      <c r="I209" s="22">
        <f t="shared" si="8"/>
        <v>0</v>
      </c>
      <c r="J209" s="14"/>
    </row>
    <row r="210" spans="1:10" ht="12.4" hidden="1" customHeight="1">
      <c r="A210" s="13"/>
      <c r="B210" s="1"/>
      <c r="C210" s="36"/>
      <c r="D210" s="138"/>
      <c r="E210" s="139"/>
      <c r="F210" s="43" t="str">
        <f>VLOOKUP(C210,'[2]Acha Air Sales Price List'!$B$1:$D$65536,3,FALSE)</f>
        <v>first line keep open</v>
      </c>
      <c r="G210" s="21">
        <f>ROUND(IF(ISBLANK(C210),0,VLOOKUP(C210,'[2]Acha Air Sales Price List'!$B$1:$X$65536,12,FALSE)*$M$14),2)</f>
        <v>0</v>
      </c>
      <c r="H210" s="21"/>
      <c r="I210" s="22">
        <f t="shared" si="8"/>
        <v>0</v>
      </c>
      <c r="J210" s="14"/>
    </row>
    <row r="211" spans="1:10" ht="12.4" hidden="1" customHeight="1">
      <c r="A211" s="13"/>
      <c r="B211" s="1"/>
      <c r="C211" s="36"/>
      <c r="D211" s="138"/>
      <c r="E211" s="139"/>
      <c r="F211" s="43" t="str">
        <f>VLOOKUP(C211,'[2]Acha Air Sales Price List'!$B$1:$D$65536,3,FALSE)</f>
        <v>first line keep open</v>
      </c>
      <c r="G211" s="21">
        <f>ROUND(IF(ISBLANK(C211),0,VLOOKUP(C211,'[2]Acha Air Sales Price List'!$B$1:$X$65536,12,FALSE)*$M$14),2)</f>
        <v>0</v>
      </c>
      <c r="H211" s="21"/>
      <c r="I211" s="22">
        <f t="shared" si="8"/>
        <v>0</v>
      </c>
      <c r="J211" s="14"/>
    </row>
    <row r="212" spans="1:10" ht="12.4" hidden="1" customHeight="1">
      <c r="A212" s="13"/>
      <c r="B212" s="1"/>
      <c r="C212" s="36"/>
      <c r="D212" s="138"/>
      <c r="E212" s="139"/>
      <c r="F212" s="43" t="str">
        <f>VLOOKUP(C212,'[2]Acha Air Sales Price List'!$B$1:$D$65536,3,FALSE)</f>
        <v>first line keep open</v>
      </c>
      <c r="G212" s="21">
        <f>ROUND(IF(ISBLANK(C212),0,VLOOKUP(C212,'[2]Acha Air Sales Price List'!$B$1:$X$65536,12,FALSE)*$M$14),2)</f>
        <v>0</v>
      </c>
      <c r="H212" s="21"/>
      <c r="I212" s="22">
        <f t="shared" si="8"/>
        <v>0</v>
      </c>
      <c r="J212" s="14"/>
    </row>
    <row r="213" spans="1:10" ht="12.4" hidden="1" customHeight="1">
      <c r="A213" s="13"/>
      <c r="B213" s="1"/>
      <c r="C213" s="36"/>
      <c r="D213" s="138"/>
      <c r="E213" s="139"/>
      <c r="F213" s="43" t="str">
        <f>VLOOKUP(C213,'[2]Acha Air Sales Price List'!$B$1:$D$65536,3,FALSE)</f>
        <v>first line keep open</v>
      </c>
      <c r="G213" s="21">
        <f>ROUND(IF(ISBLANK(C213),0,VLOOKUP(C213,'[2]Acha Air Sales Price List'!$B$1:$X$65536,12,FALSE)*$M$14),2)</f>
        <v>0</v>
      </c>
      <c r="H213" s="21"/>
      <c r="I213" s="22">
        <f t="shared" si="8"/>
        <v>0</v>
      </c>
      <c r="J213" s="14"/>
    </row>
    <row r="214" spans="1:10" ht="12.4" hidden="1" customHeight="1">
      <c r="A214" s="13"/>
      <c r="B214" s="1"/>
      <c r="C214" s="36"/>
      <c r="D214" s="138"/>
      <c r="E214" s="139"/>
      <c r="F214" s="43" t="str">
        <f>VLOOKUP(C214,'[2]Acha Air Sales Price List'!$B$1:$D$65536,3,FALSE)</f>
        <v>first line keep open</v>
      </c>
      <c r="G214" s="21">
        <f>ROUND(IF(ISBLANK(C214),0,VLOOKUP(C214,'[2]Acha Air Sales Price List'!$B$1:$X$65536,12,FALSE)*$M$14),2)</f>
        <v>0</v>
      </c>
      <c r="H214" s="21"/>
      <c r="I214" s="22">
        <f t="shared" si="8"/>
        <v>0</v>
      </c>
      <c r="J214" s="14"/>
    </row>
    <row r="215" spans="1:10" ht="12.4" hidden="1" customHeight="1">
      <c r="A215" s="13"/>
      <c r="B215" s="1"/>
      <c r="C215" s="36"/>
      <c r="D215" s="138"/>
      <c r="E215" s="139"/>
      <c r="F215" s="43" t="str">
        <f>VLOOKUP(C215,'[2]Acha Air Sales Price List'!$B$1:$D$65536,3,FALSE)</f>
        <v>first line keep open</v>
      </c>
      <c r="G215" s="21">
        <f>ROUND(IF(ISBLANK(C215),0,VLOOKUP(C215,'[2]Acha Air Sales Price List'!$B$1:$X$65536,12,FALSE)*$M$14),2)</f>
        <v>0</v>
      </c>
      <c r="H215" s="21"/>
      <c r="I215" s="22">
        <f t="shared" si="8"/>
        <v>0</v>
      </c>
      <c r="J215" s="14"/>
    </row>
    <row r="216" spans="1:10" ht="12.4" hidden="1" customHeight="1">
      <c r="A216" s="13"/>
      <c r="B216" s="1"/>
      <c r="C216" s="36"/>
      <c r="D216" s="138"/>
      <c r="E216" s="139"/>
      <c r="F216" s="43" t="str">
        <f>VLOOKUP(C216,'[2]Acha Air Sales Price List'!$B$1:$D$65536,3,FALSE)</f>
        <v>first line keep open</v>
      </c>
      <c r="G216" s="21">
        <f>ROUND(IF(ISBLANK(C216),0,VLOOKUP(C216,'[2]Acha Air Sales Price List'!$B$1:$X$65536,12,FALSE)*$M$14),2)</f>
        <v>0</v>
      </c>
      <c r="H216" s="21"/>
      <c r="I216" s="22">
        <f t="shared" si="8"/>
        <v>0</v>
      </c>
      <c r="J216" s="14"/>
    </row>
    <row r="217" spans="1:10" ht="12.4" hidden="1" customHeight="1">
      <c r="A217" s="13"/>
      <c r="B217" s="1"/>
      <c r="C217" s="36"/>
      <c r="D217" s="138"/>
      <c r="E217" s="139"/>
      <c r="F217" s="43" t="str">
        <f>VLOOKUP(C217,'[2]Acha Air Sales Price List'!$B$1:$D$65536,3,FALSE)</f>
        <v>first line keep open</v>
      </c>
      <c r="G217" s="21">
        <f>ROUND(IF(ISBLANK(C217),0,VLOOKUP(C217,'[2]Acha Air Sales Price List'!$B$1:$X$65536,12,FALSE)*$M$14),2)</f>
        <v>0</v>
      </c>
      <c r="H217" s="21"/>
      <c r="I217" s="22">
        <f t="shared" si="8"/>
        <v>0</v>
      </c>
      <c r="J217" s="14"/>
    </row>
    <row r="218" spans="1:10" ht="12.4" hidden="1" customHeight="1">
      <c r="A218" s="13"/>
      <c r="B218" s="1"/>
      <c r="C218" s="36"/>
      <c r="D218" s="138"/>
      <c r="E218" s="139"/>
      <c r="F218" s="43" t="str">
        <f>VLOOKUP(C218,'[2]Acha Air Sales Price List'!$B$1:$D$65536,3,FALSE)</f>
        <v>first line keep open</v>
      </c>
      <c r="G218" s="21">
        <f>ROUND(IF(ISBLANK(C218),0,VLOOKUP(C218,'[2]Acha Air Sales Price List'!$B$1:$X$65536,12,FALSE)*$M$14),2)</f>
        <v>0</v>
      </c>
      <c r="H218" s="21"/>
      <c r="I218" s="22">
        <f t="shared" si="8"/>
        <v>0</v>
      </c>
      <c r="J218" s="14"/>
    </row>
    <row r="219" spans="1:10" ht="12.4" hidden="1" customHeight="1">
      <c r="A219" s="13"/>
      <c r="B219" s="1"/>
      <c r="C219" s="36"/>
      <c r="D219" s="138"/>
      <c r="E219" s="139"/>
      <c r="F219" s="43" t="str">
        <f>VLOOKUP(C219,'[2]Acha Air Sales Price List'!$B$1:$D$65536,3,FALSE)</f>
        <v>first line keep open</v>
      </c>
      <c r="G219" s="21">
        <f>ROUND(IF(ISBLANK(C219),0,VLOOKUP(C219,'[2]Acha Air Sales Price List'!$B$1:$X$65536,12,FALSE)*$M$14),2)</f>
        <v>0</v>
      </c>
      <c r="H219" s="21"/>
      <c r="I219" s="22">
        <f t="shared" si="8"/>
        <v>0</v>
      </c>
      <c r="J219" s="14"/>
    </row>
    <row r="220" spans="1:10" ht="12.4" hidden="1" customHeight="1">
      <c r="A220" s="13"/>
      <c r="B220" s="1"/>
      <c r="C220" s="36"/>
      <c r="D220" s="138"/>
      <c r="E220" s="139"/>
      <c r="F220" s="43" t="str">
        <f>VLOOKUP(C220,'[2]Acha Air Sales Price List'!$B$1:$D$65536,3,FALSE)</f>
        <v>first line keep open</v>
      </c>
      <c r="G220" s="21">
        <f>ROUND(IF(ISBLANK(C220),0,VLOOKUP(C220,'[2]Acha Air Sales Price List'!$B$1:$X$65536,12,FALSE)*$M$14),2)</f>
        <v>0</v>
      </c>
      <c r="H220" s="21"/>
      <c r="I220" s="22">
        <f t="shared" si="8"/>
        <v>0</v>
      </c>
      <c r="J220" s="14"/>
    </row>
    <row r="221" spans="1:10" ht="12.4" hidden="1" customHeight="1">
      <c r="A221" s="13"/>
      <c r="B221" s="1"/>
      <c r="C221" s="36"/>
      <c r="D221" s="138"/>
      <c r="E221" s="139"/>
      <c r="F221" s="43" t="str">
        <f>VLOOKUP(C221,'[2]Acha Air Sales Price List'!$B$1:$D$65536,3,FALSE)</f>
        <v>first line keep open</v>
      </c>
      <c r="G221" s="21">
        <f>ROUND(IF(ISBLANK(C221),0,VLOOKUP(C221,'[2]Acha Air Sales Price List'!$B$1:$X$65536,12,FALSE)*$M$14),2)</f>
        <v>0</v>
      </c>
      <c r="H221" s="21"/>
      <c r="I221" s="22">
        <f t="shared" si="8"/>
        <v>0</v>
      </c>
      <c r="J221" s="14"/>
    </row>
    <row r="222" spans="1:10" ht="12.4" hidden="1" customHeight="1">
      <c r="A222" s="13"/>
      <c r="B222" s="1"/>
      <c r="C222" s="36"/>
      <c r="D222" s="138"/>
      <c r="E222" s="139"/>
      <c r="F222" s="43" t="str">
        <f>VLOOKUP(C222,'[2]Acha Air Sales Price List'!$B$1:$D$65536,3,FALSE)</f>
        <v>first line keep open</v>
      </c>
      <c r="G222" s="21">
        <f>ROUND(IF(ISBLANK(C222),0,VLOOKUP(C222,'[2]Acha Air Sales Price List'!$B$1:$X$65536,12,FALSE)*$M$14),2)</f>
        <v>0</v>
      </c>
      <c r="H222" s="21"/>
      <c r="I222" s="22">
        <f t="shared" si="8"/>
        <v>0</v>
      </c>
      <c r="J222" s="14"/>
    </row>
    <row r="223" spans="1:10" ht="12.4" hidden="1" customHeight="1">
      <c r="A223" s="13"/>
      <c r="B223" s="1"/>
      <c r="C223" s="36"/>
      <c r="D223" s="138"/>
      <c r="E223" s="139"/>
      <c r="F223" s="43" t="str">
        <f>VLOOKUP(C223,'[2]Acha Air Sales Price List'!$B$1:$D$65536,3,FALSE)</f>
        <v>first line keep open</v>
      </c>
      <c r="G223" s="21">
        <f>ROUND(IF(ISBLANK(C223),0,VLOOKUP(C223,'[2]Acha Air Sales Price List'!$B$1:$X$65536,12,FALSE)*$M$14),2)</f>
        <v>0</v>
      </c>
      <c r="H223" s="21"/>
      <c r="I223" s="22">
        <f t="shared" si="8"/>
        <v>0</v>
      </c>
      <c r="J223" s="14"/>
    </row>
    <row r="224" spans="1:10" ht="12.4" hidden="1" customHeight="1">
      <c r="A224" s="13"/>
      <c r="B224" s="1"/>
      <c r="C224" s="36"/>
      <c r="D224" s="138"/>
      <c r="E224" s="139"/>
      <c r="F224" s="43" t="str">
        <f>VLOOKUP(C224,'[2]Acha Air Sales Price List'!$B$1:$D$65536,3,FALSE)</f>
        <v>first line keep open</v>
      </c>
      <c r="G224" s="21">
        <f>ROUND(IF(ISBLANK(C224),0,VLOOKUP(C224,'[2]Acha Air Sales Price List'!$B$1:$X$65536,12,FALSE)*$M$14),2)</f>
        <v>0</v>
      </c>
      <c r="H224" s="21"/>
      <c r="I224" s="22">
        <f t="shared" si="8"/>
        <v>0</v>
      </c>
      <c r="J224" s="14"/>
    </row>
    <row r="225" spans="1:10" ht="12.4" hidden="1" customHeight="1">
      <c r="A225" s="13"/>
      <c r="B225" s="1"/>
      <c r="C225" s="36"/>
      <c r="D225" s="138"/>
      <c r="E225" s="139"/>
      <c r="F225" s="43" t="str">
        <f>VLOOKUP(C225,'[2]Acha Air Sales Price List'!$B$1:$D$65536,3,FALSE)</f>
        <v>first line keep open</v>
      </c>
      <c r="G225" s="21">
        <f>ROUND(IF(ISBLANK(C225),0,VLOOKUP(C225,'[2]Acha Air Sales Price List'!$B$1:$X$65536,12,FALSE)*$M$14),2)</f>
        <v>0</v>
      </c>
      <c r="H225" s="21"/>
      <c r="I225" s="22">
        <f t="shared" si="8"/>
        <v>0</v>
      </c>
      <c r="J225" s="14"/>
    </row>
    <row r="226" spans="1:10" ht="12.4" hidden="1" customHeight="1">
      <c r="A226" s="13"/>
      <c r="B226" s="1"/>
      <c r="C226" s="36"/>
      <c r="D226" s="138"/>
      <c r="E226" s="139"/>
      <c r="F226" s="43" t="str">
        <f>VLOOKUP(C226,'[2]Acha Air Sales Price List'!$B$1:$D$65536,3,FALSE)</f>
        <v>first line keep open</v>
      </c>
      <c r="G226" s="21">
        <f>ROUND(IF(ISBLANK(C226),0,VLOOKUP(C226,'[2]Acha Air Sales Price List'!$B$1:$X$65536,12,FALSE)*$M$14),2)</f>
        <v>0</v>
      </c>
      <c r="H226" s="21"/>
      <c r="I226" s="22">
        <f t="shared" si="8"/>
        <v>0</v>
      </c>
      <c r="J226" s="14"/>
    </row>
    <row r="227" spans="1:10" ht="12.4" hidden="1" customHeight="1">
      <c r="A227" s="13"/>
      <c r="B227" s="1"/>
      <c r="C227" s="36"/>
      <c r="D227" s="138"/>
      <c r="E227" s="139"/>
      <c r="F227" s="43" t="str">
        <f>VLOOKUP(C227,'[2]Acha Air Sales Price List'!$B$1:$D$65536,3,FALSE)</f>
        <v>first line keep open</v>
      </c>
      <c r="G227" s="21">
        <f>ROUND(IF(ISBLANK(C227),0,VLOOKUP(C227,'[2]Acha Air Sales Price List'!$B$1:$X$65536,12,FALSE)*$M$14),2)</f>
        <v>0</v>
      </c>
      <c r="H227" s="21"/>
      <c r="I227" s="22">
        <f t="shared" si="8"/>
        <v>0</v>
      </c>
      <c r="J227" s="14"/>
    </row>
    <row r="228" spans="1:10" ht="12.4" hidden="1" customHeight="1">
      <c r="A228" s="13"/>
      <c r="B228" s="1"/>
      <c r="C228" s="36"/>
      <c r="D228" s="138"/>
      <c r="E228" s="139"/>
      <c r="F228" s="43" t="str">
        <f>VLOOKUP(C228,'[2]Acha Air Sales Price List'!$B$1:$D$65536,3,FALSE)</f>
        <v>first line keep open</v>
      </c>
      <c r="G228" s="21">
        <f>ROUND(IF(ISBLANK(C228),0,VLOOKUP(C228,'[2]Acha Air Sales Price List'!$B$1:$X$65536,12,FALSE)*$M$14),2)</f>
        <v>0</v>
      </c>
      <c r="H228" s="21"/>
      <c r="I228" s="22">
        <f t="shared" si="8"/>
        <v>0</v>
      </c>
      <c r="J228" s="14"/>
    </row>
    <row r="229" spans="1:10" ht="12.4" hidden="1" customHeight="1">
      <c r="A229" s="13"/>
      <c r="B229" s="1"/>
      <c r="C229" s="36"/>
      <c r="D229" s="138"/>
      <c r="E229" s="139"/>
      <c r="F229" s="43" t="str">
        <f>VLOOKUP(C229,'[2]Acha Air Sales Price List'!$B$1:$D$65536,3,FALSE)</f>
        <v>first line keep open</v>
      </c>
      <c r="G229" s="21">
        <f>ROUND(IF(ISBLANK(C229),0,VLOOKUP(C229,'[2]Acha Air Sales Price List'!$B$1:$X$65536,12,FALSE)*$M$14),2)</f>
        <v>0</v>
      </c>
      <c r="H229" s="21"/>
      <c r="I229" s="22">
        <f t="shared" si="8"/>
        <v>0</v>
      </c>
      <c r="J229" s="14"/>
    </row>
    <row r="230" spans="1:10" ht="12.4" hidden="1" customHeight="1">
      <c r="A230" s="13"/>
      <c r="B230" s="1"/>
      <c r="C230" s="36"/>
      <c r="D230" s="138"/>
      <c r="E230" s="139"/>
      <c r="F230" s="43" t="str">
        <f>VLOOKUP(C230,'[2]Acha Air Sales Price List'!$B$1:$D$65536,3,FALSE)</f>
        <v>first line keep open</v>
      </c>
      <c r="G230" s="21">
        <f>ROUND(IF(ISBLANK(C230),0,VLOOKUP(C230,'[2]Acha Air Sales Price List'!$B$1:$X$65536,12,FALSE)*$M$14),2)</f>
        <v>0</v>
      </c>
      <c r="H230" s="21"/>
      <c r="I230" s="22">
        <f t="shared" si="8"/>
        <v>0</v>
      </c>
      <c r="J230" s="14"/>
    </row>
    <row r="231" spans="1:10" ht="12.4" hidden="1" customHeight="1">
      <c r="A231" s="13"/>
      <c r="B231" s="1"/>
      <c r="C231" s="36"/>
      <c r="D231" s="138"/>
      <c r="E231" s="139"/>
      <c r="F231" s="43" t="str">
        <f>VLOOKUP(C231,'[2]Acha Air Sales Price List'!$B$1:$D$65536,3,FALSE)</f>
        <v>first line keep open</v>
      </c>
      <c r="G231" s="21">
        <f>ROUND(IF(ISBLANK(C231),0,VLOOKUP(C231,'[2]Acha Air Sales Price List'!$B$1:$X$65536,12,FALSE)*$M$14),2)</f>
        <v>0</v>
      </c>
      <c r="H231" s="21"/>
      <c r="I231" s="22">
        <f t="shared" si="8"/>
        <v>0</v>
      </c>
      <c r="J231" s="14"/>
    </row>
    <row r="232" spans="1:10" ht="12.4" hidden="1" customHeight="1">
      <c r="A232" s="13"/>
      <c r="B232" s="1"/>
      <c r="C232" s="36"/>
      <c r="D232" s="138"/>
      <c r="E232" s="139"/>
      <c r="F232" s="43" t="str">
        <f>VLOOKUP(C232,'[2]Acha Air Sales Price List'!$B$1:$D$65536,3,FALSE)</f>
        <v>first line keep open</v>
      </c>
      <c r="G232" s="21">
        <f>ROUND(IF(ISBLANK(C232),0,VLOOKUP(C232,'[2]Acha Air Sales Price List'!$B$1:$X$65536,12,FALSE)*$M$14),2)</f>
        <v>0</v>
      </c>
      <c r="H232" s="21"/>
      <c r="I232" s="22">
        <f t="shared" si="8"/>
        <v>0</v>
      </c>
      <c r="J232" s="14"/>
    </row>
    <row r="233" spans="1:10" ht="12.4" hidden="1" customHeight="1">
      <c r="A233" s="13"/>
      <c r="B233" s="1"/>
      <c r="C233" s="36"/>
      <c r="D233" s="138"/>
      <c r="E233" s="139"/>
      <c r="F233" s="43" t="str">
        <f>VLOOKUP(C233,'[2]Acha Air Sales Price List'!$B$1:$D$65536,3,FALSE)</f>
        <v>first line keep open</v>
      </c>
      <c r="G233" s="21">
        <f>ROUND(IF(ISBLANK(C233),0,VLOOKUP(C233,'[2]Acha Air Sales Price List'!$B$1:$X$65536,12,FALSE)*$M$14),2)</f>
        <v>0</v>
      </c>
      <c r="H233" s="21"/>
      <c r="I233" s="22">
        <f t="shared" si="8"/>
        <v>0</v>
      </c>
      <c r="J233" s="14"/>
    </row>
    <row r="234" spans="1:10" ht="12.4" hidden="1" customHeight="1">
      <c r="A234" s="13"/>
      <c r="B234" s="1"/>
      <c r="C234" s="37"/>
      <c r="D234" s="138"/>
      <c r="E234" s="139"/>
      <c r="F234" s="43" t="str">
        <f>VLOOKUP(C234,'[2]Acha Air Sales Price List'!$B$1:$D$65536,3,FALSE)</f>
        <v>first line keep open</v>
      </c>
      <c r="G234" s="21">
        <f>ROUND(IF(ISBLANK(C234),0,VLOOKUP(C234,'[2]Acha Air Sales Price List'!$B$1:$X$65536,12,FALSE)*$M$14),2)</f>
        <v>0</v>
      </c>
      <c r="H234" s="21"/>
      <c r="I234" s="22">
        <f>ROUND(IF(ISNUMBER(B234), G234*B234, 0),5)</f>
        <v>0</v>
      </c>
      <c r="J234" s="14"/>
    </row>
    <row r="235" spans="1:10" ht="12" hidden="1" customHeight="1">
      <c r="A235" s="13"/>
      <c r="B235" s="1"/>
      <c r="C235" s="36"/>
      <c r="D235" s="138"/>
      <c r="E235" s="139"/>
      <c r="F235" s="43" t="str">
        <f>VLOOKUP(C235,'[2]Acha Air Sales Price List'!$B$1:$D$65536,3,FALSE)</f>
        <v>first line keep open</v>
      </c>
      <c r="G235" s="21">
        <f>ROUND(IF(ISBLANK(C235),0,VLOOKUP(C235,'[2]Acha Air Sales Price List'!$B$1:$X$65536,12,FALSE)*$M$14),2)</f>
        <v>0</v>
      </c>
      <c r="H235" s="21"/>
      <c r="I235" s="22">
        <f t="shared" ref="I235:I285" si="9">ROUND(IF(ISNUMBER(B235), G235*B235, 0),5)</f>
        <v>0</v>
      </c>
      <c r="J235" s="14"/>
    </row>
    <row r="236" spans="1:10" ht="12.4" hidden="1" customHeight="1">
      <c r="A236" s="13"/>
      <c r="B236" s="1"/>
      <c r="C236" s="36"/>
      <c r="D236" s="138"/>
      <c r="E236" s="139"/>
      <c r="F236" s="43" t="str">
        <f>VLOOKUP(C236,'[2]Acha Air Sales Price List'!$B$1:$D$65536,3,FALSE)</f>
        <v>first line keep open</v>
      </c>
      <c r="G236" s="21">
        <f>ROUND(IF(ISBLANK(C236),0,VLOOKUP(C236,'[2]Acha Air Sales Price List'!$B$1:$X$65536,12,FALSE)*$M$14),2)</f>
        <v>0</v>
      </c>
      <c r="H236" s="21"/>
      <c r="I236" s="22">
        <f t="shared" si="9"/>
        <v>0</v>
      </c>
      <c r="J236" s="14"/>
    </row>
    <row r="237" spans="1:10" ht="12.4" hidden="1" customHeight="1">
      <c r="A237" s="13"/>
      <c r="B237" s="1"/>
      <c r="C237" s="36"/>
      <c r="D237" s="138"/>
      <c r="E237" s="139"/>
      <c r="F237" s="43" t="str">
        <f>VLOOKUP(C237,'[2]Acha Air Sales Price List'!$B$1:$D$65536,3,FALSE)</f>
        <v>first line keep open</v>
      </c>
      <c r="G237" s="21">
        <f>ROUND(IF(ISBLANK(C237),0,VLOOKUP(C237,'[2]Acha Air Sales Price List'!$B$1:$X$65536,12,FALSE)*$M$14),2)</f>
        <v>0</v>
      </c>
      <c r="H237" s="21"/>
      <c r="I237" s="22">
        <f t="shared" si="9"/>
        <v>0</v>
      </c>
      <c r="J237" s="14"/>
    </row>
    <row r="238" spans="1:10" ht="12.4" hidden="1" customHeight="1">
      <c r="A238" s="13"/>
      <c r="B238" s="1"/>
      <c r="C238" s="36"/>
      <c r="D238" s="138"/>
      <c r="E238" s="139"/>
      <c r="F238" s="43" t="str">
        <f>VLOOKUP(C238,'[2]Acha Air Sales Price List'!$B$1:$D$65536,3,FALSE)</f>
        <v>first line keep open</v>
      </c>
      <c r="G238" s="21">
        <f>ROUND(IF(ISBLANK(C238),0,VLOOKUP(C238,'[2]Acha Air Sales Price List'!$B$1:$X$65536,12,FALSE)*$M$14),2)</f>
        <v>0</v>
      </c>
      <c r="H238" s="21"/>
      <c r="I238" s="22">
        <f t="shared" si="9"/>
        <v>0</v>
      </c>
      <c r="J238" s="14"/>
    </row>
    <row r="239" spans="1:10" ht="12.4" hidden="1" customHeight="1">
      <c r="A239" s="13"/>
      <c r="B239" s="1"/>
      <c r="C239" s="36"/>
      <c r="D239" s="138"/>
      <c r="E239" s="139"/>
      <c r="F239" s="43" t="str">
        <f>VLOOKUP(C239,'[2]Acha Air Sales Price List'!$B$1:$D$65536,3,FALSE)</f>
        <v>first line keep open</v>
      </c>
      <c r="G239" s="21">
        <f>ROUND(IF(ISBLANK(C239),0,VLOOKUP(C239,'[2]Acha Air Sales Price List'!$B$1:$X$65536,12,FALSE)*$M$14),2)</f>
        <v>0</v>
      </c>
      <c r="H239" s="21"/>
      <c r="I239" s="22">
        <f t="shared" si="9"/>
        <v>0</v>
      </c>
      <c r="J239" s="14"/>
    </row>
    <row r="240" spans="1:10" ht="12.4" hidden="1" customHeight="1">
      <c r="A240" s="13"/>
      <c r="B240" s="1"/>
      <c r="C240" s="36"/>
      <c r="D240" s="138"/>
      <c r="E240" s="139"/>
      <c r="F240" s="43" t="str">
        <f>VLOOKUP(C240,'[2]Acha Air Sales Price List'!$B$1:$D$65536,3,FALSE)</f>
        <v>first line keep open</v>
      </c>
      <c r="G240" s="21">
        <f>ROUND(IF(ISBLANK(C240),0,VLOOKUP(C240,'[2]Acha Air Sales Price List'!$B$1:$X$65536,12,FALSE)*$M$14),2)</f>
        <v>0</v>
      </c>
      <c r="H240" s="21"/>
      <c r="I240" s="22">
        <f t="shared" si="9"/>
        <v>0</v>
      </c>
      <c r="J240" s="14"/>
    </row>
    <row r="241" spans="1:10" ht="12.4" hidden="1" customHeight="1">
      <c r="A241" s="13"/>
      <c r="B241" s="1"/>
      <c r="C241" s="36"/>
      <c r="D241" s="138"/>
      <c r="E241" s="139"/>
      <c r="F241" s="43" t="str">
        <f>VLOOKUP(C241,'[2]Acha Air Sales Price List'!$B$1:$D$65536,3,FALSE)</f>
        <v>first line keep open</v>
      </c>
      <c r="G241" s="21">
        <f>ROUND(IF(ISBLANK(C241),0,VLOOKUP(C241,'[2]Acha Air Sales Price List'!$B$1:$X$65536,12,FALSE)*$M$14),2)</f>
        <v>0</v>
      </c>
      <c r="H241" s="21"/>
      <c r="I241" s="22">
        <f t="shared" si="9"/>
        <v>0</v>
      </c>
      <c r="J241" s="14"/>
    </row>
    <row r="242" spans="1:10" ht="12.4" hidden="1" customHeight="1">
      <c r="A242" s="13"/>
      <c r="B242" s="1"/>
      <c r="C242" s="36"/>
      <c r="D242" s="138"/>
      <c r="E242" s="139"/>
      <c r="F242" s="43" t="str">
        <f>VLOOKUP(C242,'[2]Acha Air Sales Price List'!$B$1:$D$65536,3,FALSE)</f>
        <v>first line keep open</v>
      </c>
      <c r="G242" s="21">
        <f>ROUND(IF(ISBLANK(C242),0,VLOOKUP(C242,'[2]Acha Air Sales Price List'!$B$1:$X$65536,12,FALSE)*$M$14),2)</f>
        <v>0</v>
      </c>
      <c r="H242" s="21"/>
      <c r="I242" s="22">
        <f t="shared" si="9"/>
        <v>0</v>
      </c>
      <c r="J242" s="14"/>
    </row>
    <row r="243" spans="1:10" ht="12.4" hidden="1" customHeight="1">
      <c r="A243" s="13"/>
      <c r="B243" s="1"/>
      <c r="C243" s="36"/>
      <c r="D243" s="138"/>
      <c r="E243" s="139"/>
      <c r="F243" s="43" t="str">
        <f>VLOOKUP(C243,'[2]Acha Air Sales Price List'!$B$1:$D$65536,3,FALSE)</f>
        <v>first line keep open</v>
      </c>
      <c r="G243" s="21">
        <f>ROUND(IF(ISBLANK(C243),0,VLOOKUP(C243,'[2]Acha Air Sales Price List'!$B$1:$X$65536,12,FALSE)*$M$14),2)</f>
        <v>0</v>
      </c>
      <c r="H243" s="21"/>
      <c r="I243" s="22">
        <f t="shared" si="9"/>
        <v>0</v>
      </c>
      <c r="J243" s="14"/>
    </row>
    <row r="244" spans="1:10" ht="12.4" hidden="1" customHeight="1">
      <c r="A244" s="13"/>
      <c r="B244" s="1"/>
      <c r="C244" s="36"/>
      <c r="D244" s="138"/>
      <c r="E244" s="139"/>
      <c r="F244" s="43" t="str">
        <f>VLOOKUP(C244,'[2]Acha Air Sales Price List'!$B$1:$D$65536,3,FALSE)</f>
        <v>first line keep open</v>
      </c>
      <c r="G244" s="21">
        <f>ROUND(IF(ISBLANK(C244),0,VLOOKUP(C244,'[2]Acha Air Sales Price List'!$B$1:$X$65536,12,FALSE)*$M$14),2)</f>
        <v>0</v>
      </c>
      <c r="H244" s="21"/>
      <c r="I244" s="22">
        <f t="shared" si="9"/>
        <v>0</v>
      </c>
      <c r="J244" s="14"/>
    </row>
    <row r="245" spans="1:10" ht="12.4" hidden="1" customHeight="1">
      <c r="A245" s="13"/>
      <c r="B245" s="1"/>
      <c r="C245" s="36"/>
      <c r="D245" s="138"/>
      <c r="E245" s="139"/>
      <c r="F245" s="43" t="str">
        <f>VLOOKUP(C245,'[2]Acha Air Sales Price List'!$B$1:$D$65536,3,FALSE)</f>
        <v>first line keep open</v>
      </c>
      <c r="G245" s="21">
        <f>ROUND(IF(ISBLANK(C245),0,VLOOKUP(C245,'[2]Acha Air Sales Price List'!$B$1:$X$65536,12,FALSE)*$M$14),2)</f>
        <v>0</v>
      </c>
      <c r="H245" s="21"/>
      <c r="I245" s="22">
        <f t="shared" si="9"/>
        <v>0</v>
      </c>
      <c r="J245" s="14"/>
    </row>
    <row r="246" spans="1:10" ht="12.4" hidden="1" customHeight="1">
      <c r="A246" s="13"/>
      <c r="B246" s="1"/>
      <c r="C246" s="36"/>
      <c r="D246" s="138"/>
      <c r="E246" s="139"/>
      <c r="F246" s="43" t="str">
        <f>VLOOKUP(C246,'[2]Acha Air Sales Price List'!$B$1:$D$65536,3,FALSE)</f>
        <v>first line keep open</v>
      </c>
      <c r="G246" s="21">
        <f>ROUND(IF(ISBLANK(C246),0,VLOOKUP(C246,'[2]Acha Air Sales Price List'!$B$1:$X$65536,12,FALSE)*$M$14),2)</f>
        <v>0</v>
      </c>
      <c r="H246" s="21"/>
      <c r="I246" s="22">
        <f t="shared" si="9"/>
        <v>0</v>
      </c>
      <c r="J246" s="14"/>
    </row>
    <row r="247" spans="1:10" ht="12.4" hidden="1" customHeight="1">
      <c r="A247" s="13"/>
      <c r="B247" s="1"/>
      <c r="C247" s="36"/>
      <c r="D247" s="138"/>
      <c r="E247" s="139"/>
      <c r="F247" s="43" t="str">
        <f>VLOOKUP(C247,'[2]Acha Air Sales Price List'!$B$1:$D$65536,3,FALSE)</f>
        <v>first line keep open</v>
      </c>
      <c r="G247" s="21">
        <f>ROUND(IF(ISBLANK(C247),0,VLOOKUP(C247,'[2]Acha Air Sales Price List'!$B$1:$X$65536,12,FALSE)*$M$14),2)</f>
        <v>0</v>
      </c>
      <c r="H247" s="21"/>
      <c r="I247" s="22">
        <f t="shared" si="9"/>
        <v>0</v>
      </c>
      <c r="J247" s="14"/>
    </row>
    <row r="248" spans="1:10" ht="12.4" hidden="1" customHeight="1">
      <c r="A248" s="13"/>
      <c r="B248" s="1"/>
      <c r="C248" s="36"/>
      <c r="D248" s="138"/>
      <c r="E248" s="139"/>
      <c r="F248" s="43" t="str">
        <f>VLOOKUP(C248,'[2]Acha Air Sales Price List'!$B$1:$D$65536,3,FALSE)</f>
        <v>first line keep open</v>
      </c>
      <c r="G248" s="21">
        <f>ROUND(IF(ISBLANK(C248),0,VLOOKUP(C248,'[2]Acha Air Sales Price List'!$B$1:$X$65536,12,FALSE)*$M$14),2)</f>
        <v>0</v>
      </c>
      <c r="H248" s="21"/>
      <c r="I248" s="22">
        <f t="shared" si="9"/>
        <v>0</v>
      </c>
      <c r="J248" s="14"/>
    </row>
    <row r="249" spans="1:10" ht="12.4" hidden="1" customHeight="1">
      <c r="A249" s="13"/>
      <c r="B249" s="1"/>
      <c r="C249" s="36"/>
      <c r="D249" s="138"/>
      <c r="E249" s="139"/>
      <c r="F249" s="43" t="str">
        <f>VLOOKUP(C249,'[2]Acha Air Sales Price List'!$B$1:$D$65536,3,FALSE)</f>
        <v>first line keep open</v>
      </c>
      <c r="G249" s="21">
        <f>ROUND(IF(ISBLANK(C249),0,VLOOKUP(C249,'[2]Acha Air Sales Price List'!$B$1:$X$65536,12,FALSE)*$M$14),2)</f>
        <v>0</v>
      </c>
      <c r="H249" s="21"/>
      <c r="I249" s="22">
        <f t="shared" si="9"/>
        <v>0</v>
      </c>
      <c r="J249" s="14"/>
    </row>
    <row r="250" spans="1:10" ht="12.4" hidden="1" customHeight="1">
      <c r="A250" s="13"/>
      <c r="B250" s="1"/>
      <c r="C250" s="36"/>
      <c r="D250" s="138"/>
      <c r="E250" s="139"/>
      <c r="F250" s="43" t="str">
        <f>VLOOKUP(C250,'[2]Acha Air Sales Price List'!$B$1:$D$65536,3,FALSE)</f>
        <v>first line keep open</v>
      </c>
      <c r="G250" s="21">
        <f>ROUND(IF(ISBLANK(C250),0,VLOOKUP(C250,'[2]Acha Air Sales Price List'!$B$1:$X$65536,12,FALSE)*$M$14),2)</f>
        <v>0</v>
      </c>
      <c r="H250" s="21"/>
      <c r="I250" s="22">
        <f t="shared" si="9"/>
        <v>0</v>
      </c>
      <c r="J250" s="14"/>
    </row>
    <row r="251" spans="1:10" ht="12.4" hidden="1" customHeight="1">
      <c r="A251" s="13"/>
      <c r="B251" s="1"/>
      <c r="C251" s="36"/>
      <c r="D251" s="138"/>
      <c r="E251" s="139"/>
      <c r="F251" s="43" t="str">
        <f>VLOOKUP(C251,'[2]Acha Air Sales Price List'!$B$1:$D$65536,3,FALSE)</f>
        <v>first line keep open</v>
      </c>
      <c r="G251" s="21">
        <f>ROUND(IF(ISBLANK(C251),0,VLOOKUP(C251,'[2]Acha Air Sales Price List'!$B$1:$X$65536,12,FALSE)*$M$14),2)</f>
        <v>0</v>
      </c>
      <c r="H251" s="21"/>
      <c r="I251" s="22">
        <f t="shared" si="9"/>
        <v>0</v>
      </c>
      <c r="J251" s="14"/>
    </row>
    <row r="252" spans="1:10" ht="12.4" hidden="1" customHeight="1">
      <c r="A252" s="13"/>
      <c r="B252" s="1"/>
      <c r="C252" s="36"/>
      <c r="D252" s="138"/>
      <c r="E252" s="139"/>
      <c r="F252" s="43" t="str">
        <f>VLOOKUP(C252,'[2]Acha Air Sales Price List'!$B$1:$D$65536,3,FALSE)</f>
        <v>first line keep open</v>
      </c>
      <c r="G252" s="21">
        <f>ROUND(IF(ISBLANK(C252),0,VLOOKUP(C252,'[2]Acha Air Sales Price List'!$B$1:$X$65536,12,FALSE)*$M$14),2)</f>
        <v>0</v>
      </c>
      <c r="H252" s="21"/>
      <c r="I252" s="22">
        <f t="shared" si="9"/>
        <v>0</v>
      </c>
      <c r="J252" s="14"/>
    </row>
    <row r="253" spans="1:10" ht="12.4" hidden="1" customHeight="1">
      <c r="A253" s="13"/>
      <c r="B253" s="1"/>
      <c r="C253" s="36"/>
      <c r="D253" s="138"/>
      <c r="E253" s="139"/>
      <c r="F253" s="43" t="str">
        <f>VLOOKUP(C253,'[2]Acha Air Sales Price List'!$B$1:$D$65536,3,FALSE)</f>
        <v>first line keep open</v>
      </c>
      <c r="G253" s="21">
        <f>ROUND(IF(ISBLANK(C253),0,VLOOKUP(C253,'[2]Acha Air Sales Price List'!$B$1:$X$65536,12,FALSE)*$M$14),2)</f>
        <v>0</v>
      </c>
      <c r="H253" s="21"/>
      <c r="I253" s="22">
        <f t="shared" si="9"/>
        <v>0</v>
      </c>
      <c r="J253" s="14"/>
    </row>
    <row r="254" spans="1:10" ht="12.4" hidden="1" customHeight="1">
      <c r="A254" s="13"/>
      <c r="B254" s="1"/>
      <c r="C254" s="36"/>
      <c r="D254" s="138"/>
      <c r="E254" s="139"/>
      <c r="F254" s="43" t="str">
        <f>VLOOKUP(C254,'[2]Acha Air Sales Price List'!$B$1:$D$65536,3,FALSE)</f>
        <v>first line keep open</v>
      </c>
      <c r="G254" s="21">
        <f>ROUND(IF(ISBLANK(C254),0,VLOOKUP(C254,'[2]Acha Air Sales Price List'!$B$1:$X$65536,12,FALSE)*$M$14),2)</f>
        <v>0</v>
      </c>
      <c r="H254" s="21"/>
      <c r="I254" s="22">
        <f t="shared" si="9"/>
        <v>0</v>
      </c>
      <c r="J254" s="14"/>
    </row>
    <row r="255" spans="1:10" ht="12.4" hidden="1" customHeight="1">
      <c r="A255" s="13"/>
      <c r="B255" s="1"/>
      <c r="C255" s="36"/>
      <c r="D255" s="138"/>
      <c r="E255" s="139"/>
      <c r="F255" s="43" t="str">
        <f>VLOOKUP(C255,'[2]Acha Air Sales Price List'!$B$1:$D$65536,3,FALSE)</f>
        <v>first line keep open</v>
      </c>
      <c r="G255" s="21">
        <f>ROUND(IF(ISBLANK(C255),0,VLOOKUP(C255,'[2]Acha Air Sales Price List'!$B$1:$X$65536,12,FALSE)*$M$14),2)</f>
        <v>0</v>
      </c>
      <c r="H255" s="21"/>
      <c r="I255" s="22">
        <f t="shared" si="9"/>
        <v>0</v>
      </c>
      <c r="J255" s="14"/>
    </row>
    <row r="256" spans="1:10" ht="12.4" hidden="1" customHeight="1">
      <c r="A256" s="13"/>
      <c r="B256" s="1"/>
      <c r="C256" s="36"/>
      <c r="D256" s="138"/>
      <c r="E256" s="139"/>
      <c r="F256" s="43" t="str">
        <f>VLOOKUP(C256,'[2]Acha Air Sales Price List'!$B$1:$D$65536,3,FALSE)</f>
        <v>first line keep open</v>
      </c>
      <c r="G256" s="21">
        <f>ROUND(IF(ISBLANK(C256),0,VLOOKUP(C256,'[2]Acha Air Sales Price List'!$B$1:$X$65536,12,FALSE)*$M$14),2)</f>
        <v>0</v>
      </c>
      <c r="H256" s="21"/>
      <c r="I256" s="22">
        <f t="shared" si="9"/>
        <v>0</v>
      </c>
      <c r="J256" s="14"/>
    </row>
    <row r="257" spans="1:10" ht="12.4" hidden="1" customHeight="1">
      <c r="A257" s="13"/>
      <c r="B257" s="1"/>
      <c r="C257" s="36"/>
      <c r="D257" s="138"/>
      <c r="E257" s="139"/>
      <c r="F257" s="43" t="str">
        <f>VLOOKUP(C257,'[2]Acha Air Sales Price List'!$B$1:$D$65536,3,FALSE)</f>
        <v>first line keep open</v>
      </c>
      <c r="G257" s="21">
        <f>ROUND(IF(ISBLANK(C257),0,VLOOKUP(C257,'[2]Acha Air Sales Price List'!$B$1:$X$65536,12,FALSE)*$M$14),2)</f>
        <v>0</v>
      </c>
      <c r="H257" s="21"/>
      <c r="I257" s="22">
        <f t="shared" si="9"/>
        <v>0</v>
      </c>
      <c r="J257" s="14"/>
    </row>
    <row r="258" spans="1:10" ht="12.4" hidden="1" customHeight="1">
      <c r="A258" s="13"/>
      <c r="B258" s="1"/>
      <c r="C258" s="37"/>
      <c r="D258" s="138"/>
      <c r="E258" s="139"/>
      <c r="F258" s="43" t="str">
        <f>VLOOKUP(C258,'[2]Acha Air Sales Price List'!$B$1:$D$65536,3,FALSE)</f>
        <v>first line keep open</v>
      </c>
      <c r="G258" s="21">
        <f>ROUND(IF(ISBLANK(C258),0,VLOOKUP(C258,'[2]Acha Air Sales Price List'!$B$1:$X$65536,12,FALSE)*$M$14),2)</f>
        <v>0</v>
      </c>
      <c r="H258" s="21"/>
      <c r="I258" s="22">
        <f t="shared" si="9"/>
        <v>0</v>
      </c>
      <c r="J258" s="14"/>
    </row>
    <row r="259" spans="1:10" ht="12" hidden="1" customHeight="1">
      <c r="A259" s="13"/>
      <c r="B259" s="1"/>
      <c r="C259" s="36"/>
      <c r="D259" s="138"/>
      <c r="E259" s="139"/>
      <c r="F259" s="43" t="str">
        <f>VLOOKUP(C259,'[2]Acha Air Sales Price List'!$B$1:$D$65536,3,FALSE)</f>
        <v>first line keep open</v>
      </c>
      <c r="G259" s="21">
        <f>ROUND(IF(ISBLANK(C259),0,VLOOKUP(C259,'[2]Acha Air Sales Price List'!$B$1:$X$65536,12,FALSE)*$M$14),2)</f>
        <v>0</v>
      </c>
      <c r="H259" s="21"/>
      <c r="I259" s="22">
        <f t="shared" si="9"/>
        <v>0</v>
      </c>
      <c r="J259" s="14"/>
    </row>
    <row r="260" spans="1:10" ht="12.4" hidden="1" customHeight="1">
      <c r="A260" s="13"/>
      <c r="B260" s="1"/>
      <c r="C260" s="36"/>
      <c r="D260" s="138"/>
      <c r="E260" s="139"/>
      <c r="F260" s="43" t="str">
        <f>VLOOKUP(C260,'[2]Acha Air Sales Price List'!$B$1:$D$65536,3,FALSE)</f>
        <v>first line keep open</v>
      </c>
      <c r="G260" s="21">
        <f>ROUND(IF(ISBLANK(C260),0,VLOOKUP(C260,'[2]Acha Air Sales Price List'!$B$1:$X$65536,12,FALSE)*$M$14),2)</f>
        <v>0</v>
      </c>
      <c r="H260" s="21"/>
      <c r="I260" s="22">
        <f t="shared" si="9"/>
        <v>0</v>
      </c>
      <c r="J260" s="14"/>
    </row>
    <row r="261" spans="1:10" ht="12.4" hidden="1" customHeight="1">
      <c r="A261" s="13"/>
      <c r="B261" s="1"/>
      <c r="C261" s="36"/>
      <c r="D261" s="138"/>
      <c r="E261" s="139"/>
      <c r="F261" s="43" t="str">
        <f>VLOOKUP(C261,'[2]Acha Air Sales Price List'!$B$1:$D$65536,3,FALSE)</f>
        <v>first line keep open</v>
      </c>
      <c r="G261" s="21">
        <f>ROUND(IF(ISBLANK(C261),0,VLOOKUP(C261,'[2]Acha Air Sales Price List'!$B$1:$X$65536,12,FALSE)*$M$14),2)</f>
        <v>0</v>
      </c>
      <c r="H261" s="21"/>
      <c r="I261" s="22">
        <f t="shared" si="9"/>
        <v>0</v>
      </c>
      <c r="J261" s="14"/>
    </row>
    <row r="262" spans="1:10" ht="12.4" hidden="1" customHeight="1">
      <c r="A262" s="13"/>
      <c r="B262" s="1"/>
      <c r="C262" s="36"/>
      <c r="D262" s="138"/>
      <c r="E262" s="139"/>
      <c r="F262" s="43" t="str">
        <f>VLOOKUP(C262,'[2]Acha Air Sales Price List'!$B$1:$D$65536,3,FALSE)</f>
        <v>first line keep open</v>
      </c>
      <c r="G262" s="21">
        <f>ROUND(IF(ISBLANK(C262),0,VLOOKUP(C262,'[2]Acha Air Sales Price List'!$B$1:$X$65536,12,FALSE)*$M$14),2)</f>
        <v>0</v>
      </c>
      <c r="H262" s="21"/>
      <c r="I262" s="22">
        <f t="shared" si="9"/>
        <v>0</v>
      </c>
      <c r="J262" s="14"/>
    </row>
    <row r="263" spans="1:10" ht="12.4" hidden="1" customHeight="1">
      <c r="A263" s="13"/>
      <c r="B263" s="1"/>
      <c r="C263" s="36"/>
      <c r="D263" s="138"/>
      <c r="E263" s="139"/>
      <c r="F263" s="43" t="str">
        <f>VLOOKUP(C263,'[2]Acha Air Sales Price List'!$B$1:$D$65536,3,FALSE)</f>
        <v>first line keep open</v>
      </c>
      <c r="G263" s="21">
        <f>ROUND(IF(ISBLANK(C263),0,VLOOKUP(C263,'[2]Acha Air Sales Price List'!$B$1:$X$65536,12,FALSE)*$M$14),2)</f>
        <v>0</v>
      </c>
      <c r="H263" s="21"/>
      <c r="I263" s="22">
        <f t="shared" si="9"/>
        <v>0</v>
      </c>
      <c r="J263" s="14"/>
    </row>
    <row r="264" spans="1:10" ht="12.4" hidden="1" customHeight="1">
      <c r="A264" s="13"/>
      <c r="B264" s="1"/>
      <c r="C264" s="36"/>
      <c r="D264" s="138"/>
      <c r="E264" s="139"/>
      <c r="F264" s="43" t="str">
        <f>VLOOKUP(C264,'[2]Acha Air Sales Price List'!$B$1:$D$65536,3,FALSE)</f>
        <v>first line keep open</v>
      </c>
      <c r="G264" s="21">
        <f>ROUND(IF(ISBLANK(C264),0,VLOOKUP(C264,'[2]Acha Air Sales Price List'!$B$1:$X$65536,12,FALSE)*$M$14),2)</f>
        <v>0</v>
      </c>
      <c r="H264" s="21"/>
      <c r="I264" s="22">
        <f t="shared" si="9"/>
        <v>0</v>
      </c>
      <c r="J264" s="14"/>
    </row>
    <row r="265" spans="1:10" ht="12.4" hidden="1" customHeight="1">
      <c r="A265" s="13"/>
      <c r="B265" s="1"/>
      <c r="C265" s="36"/>
      <c r="D265" s="138"/>
      <c r="E265" s="139"/>
      <c r="F265" s="43" t="str">
        <f>VLOOKUP(C265,'[2]Acha Air Sales Price List'!$B$1:$D$65536,3,FALSE)</f>
        <v>first line keep open</v>
      </c>
      <c r="G265" s="21">
        <f>ROUND(IF(ISBLANK(C265),0,VLOOKUP(C265,'[2]Acha Air Sales Price List'!$B$1:$X$65536,12,FALSE)*$M$14),2)</f>
        <v>0</v>
      </c>
      <c r="H265" s="21"/>
      <c r="I265" s="22">
        <f t="shared" si="9"/>
        <v>0</v>
      </c>
      <c r="J265" s="14"/>
    </row>
    <row r="266" spans="1:10" ht="12.4" hidden="1" customHeight="1">
      <c r="A266" s="13"/>
      <c r="B266" s="1"/>
      <c r="C266" s="36"/>
      <c r="D266" s="138"/>
      <c r="E266" s="139"/>
      <c r="F266" s="43" t="str">
        <f>VLOOKUP(C266,'[2]Acha Air Sales Price List'!$B$1:$D$65536,3,FALSE)</f>
        <v>first line keep open</v>
      </c>
      <c r="G266" s="21">
        <f>ROUND(IF(ISBLANK(C266),0,VLOOKUP(C266,'[2]Acha Air Sales Price List'!$B$1:$X$65536,12,FALSE)*$M$14),2)</f>
        <v>0</v>
      </c>
      <c r="H266" s="21"/>
      <c r="I266" s="22">
        <f t="shared" si="9"/>
        <v>0</v>
      </c>
      <c r="J266" s="14"/>
    </row>
    <row r="267" spans="1:10" ht="12.4" hidden="1" customHeight="1">
      <c r="A267" s="13"/>
      <c r="B267" s="1"/>
      <c r="C267" s="36"/>
      <c r="D267" s="138"/>
      <c r="E267" s="139"/>
      <c r="F267" s="43" t="str">
        <f>VLOOKUP(C267,'[2]Acha Air Sales Price List'!$B$1:$D$65536,3,FALSE)</f>
        <v>first line keep open</v>
      </c>
      <c r="G267" s="21">
        <f>ROUND(IF(ISBLANK(C267),0,VLOOKUP(C267,'[2]Acha Air Sales Price List'!$B$1:$X$65536,12,FALSE)*$M$14),2)</f>
        <v>0</v>
      </c>
      <c r="H267" s="21"/>
      <c r="I267" s="22">
        <f t="shared" si="9"/>
        <v>0</v>
      </c>
      <c r="J267" s="14"/>
    </row>
    <row r="268" spans="1:10" ht="12.4" hidden="1" customHeight="1">
      <c r="A268" s="13"/>
      <c r="B268" s="1"/>
      <c r="C268" s="36"/>
      <c r="D268" s="138"/>
      <c r="E268" s="139"/>
      <c r="F268" s="43" t="str">
        <f>VLOOKUP(C268,'[2]Acha Air Sales Price List'!$B$1:$D$65536,3,FALSE)</f>
        <v>first line keep open</v>
      </c>
      <c r="G268" s="21">
        <f>ROUND(IF(ISBLANK(C268),0,VLOOKUP(C268,'[2]Acha Air Sales Price List'!$B$1:$X$65536,12,FALSE)*$M$14),2)</f>
        <v>0</v>
      </c>
      <c r="H268" s="21"/>
      <c r="I268" s="22">
        <f t="shared" si="9"/>
        <v>0</v>
      </c>
      <c r="J268" s="14"/>
    </row>
    <row r="269" spans="1:10" ht="12.4" hidden="1" customHeight="1">
      <c r="A269" s="13"/>
      <c r="B269" s="1"/>
      <c r="C269" s="36"/>
      <c r="D269" s="138"/>
      <c r="E269" s="139"/>
      <c r="F269" s="43" t="str">
        <f>VLOOKUP(C269,'[2]Acha Air Sales Price List'!$B$1:$D$65536,3,FALSE)</f>
        <v>first line keep open</v>
      </c>
      <c r="G269" s="21">
        <f>ROUND(IF(ISBLANK(C269),0,VLOOKUP(C269,'[2]Acha Air Sales Price List'!$B$1:$X$65536,12,FALSE)*$M$14),2)</f>
        <v>0</v>
      </c>
      <c r="H269" s="21"/>
      <c r="I269" s="22">
        <f t="shared" si="9"/>
        <v>0</v>
      </c>
      <c r="J269" s="14"/>
    </row>
    <row r="270" spans="1:10" ht="12.4" hidden="1" customHeight="1">
      <c r="A270" s="13"/>
      <c r="B270" s="1"/>
      <c r="C270" s="36"/>
      <c r="D270" s="138"/>
      <c r="E270" s="139"/>
      <c r="F270" s="43" t="str">
        <f>VLOOKUP(C270,'[2]Acha Air Sales Price List'!$B$1:$D$65536,3,FALSE)</f>
        <v>first line keep open</v>
      </c>
      <c r="G270" s="21">
        <f>ROUND(IF(ISBLANK(C270),0,VLOOKUP(C270,'[2]Acha Air Sales Price List'!$B$1:$X$65536,12,FALSE)*$M$14),2)</f>
        <v>0</v>
      </c>
      <c r="H270" s="21"/>
      <c r="I270" s="22">
        <f t="shared" si="9"/>
        <v>0</v>
      </c>
      <c r="J270" s="14"/>
    </row>
    <row r="271" spans="1:10" ht="12.4" hidden="1" customHeight="1">
      <c r="A271" s="13"/>
      <c r="B271" s="1"/>
      <c r="C271" s="36"/>
      <c r="D271" s="138"/>
      <c r="E271" s="139"/>
      <c r="F271" s="43" t="str">
        <f>VLOOKUP(C271,'[2]Acha Air Sales Price List'!$B$1:$D$65536,3,FALSE)</f>
        <v>first line keep open</v>
      </c>
      <c r="G271" s="21">
        <f>ROUND(IF(ISBLANK(C271),0,VLOOKUP(C271,'[2]Acha Air Sales Price List'!$B$1:$X$65536,12,FALSE)*$M$14),2)</f>
        <v>0</v>
      </c>
      <c r="H271" s="21"/>
      <c r="I271" s="22">
        <f t="shared" si="9"/>
        <v>0</v>
      </c>
      <c r="J271" s="14"/>
    </row>
    <row r="272" spans="1:10" ht="12.4" hidden="1" customHeight="1">
      <c r="A272" s="13"/>
      <c r="B272" s="1"/>
      <c r="C272" s="36"/>
      <c r="D272" s="138"/>
      <c r="E272" s="139"/>
      <c r="F272" s="43" t="str">
        <f>VLOOKUP(C272,'[2]Acha Air Sales Price List'!$B$1:$D$65536,3,FALSE)</f>
        <v>first line keep open</v>
      </c>
      <c r="G272" s="21">
        <f>ROUND(IF(ISBLANK(C272),0,VLOOKUP(C272,'[2]Acha Air Sales Price List'!$B$1:$X$65536,12,FALSE)*$M$14),2)</f>
        <v>0</v>
      </c>
      <c r="H272" s="21"/>
      <c r="I272" s="22">
        <f t="shared" si="9"/>
        <v>0</v>
      </c>
      <c r="J272" s="14"/>
    </row>
    <row r="273" spans="1:10" ht="12.4" hidden="1" customHeight="1">
      <c r="A273" s="13"/>
      <c r="B273" s="1"/>
      <c r="C273" s="36"/>
      <c r="D273" s="138"/>
      <c r="E273" s="139"/>
      <c r="F273" s="43" t="str">
        <f>VLOOKUP(C273,'[2]Acha Air Sales Price List'!$B$1:$D$65536,3,FALSE)</f>
        <v>first line keep open</v>
      </c>
      <c r="G273" s="21">
        <f>ROUND(IF(ISBLANK(C273),0,VLOOKUP(C273,'[2]Acha Air Sales Price List'!$B$1:$X$65536,12,FALSE)*$M$14),2)</f>
        <v>0</v>
      </c>
      <c r="H273" s="21"/>
      <c r="I273" s="22">
        <f t="shared" si="9"/>
        <v>0</v>
      </c>
      <c r="J273" s="14"/>
    </row>
    <row r="274" spans="1:10" ht="12.4" hidden="1" customHeight="1">
      <c r="A274" s="13"/>
      <c r="B274" s="1"/>
      <c r="C274" s="36"/>
      <c r="D274" s="138"/>
      <c r="E274" s="139"/>
      <c r="F274" s="43" t="str">
        <f>VLOOKUP(C274,'[2]Acha Air Sales Price List'!$B$1:$D$65536,3,FALSE)</f>
        <v>first line keep open</v>
      </c>
      <c r="G274" s="21">
        <f>ROUND(IF(ISBLANK(C274),0,VLOOKUP(C274,'[2]Acha Air Sales Price List'!$B$1:$X$65536,12,FALSE)*$M$14),2)</f>
        <v>0</v>
      </c>
      <c r="H274" s="21"/>
      <c r="I274" s="22">
        <f t="shared" si="9"/>
        <v>0</v>
      </c>
      <c r="J274" s="14"/>
    </row>
    <row r="275" spans="1:10" ht="12.4" hidden="1" customHeight="1">
      <c r="A275" s="13"/>
      <c r="B275" s="1"/>
      <c r="C275" s="36"/>
      <c r="D275" s="138"/>
      <c r="E275" s="139"/>
      <c r="F275" s="43" t="str">
        <f>VLOOKUP(C275,'[2]Acha Air Sales Price List'!$B$1:$D$65536,3,FALSE)</f>
        <v>first line keep open</v>
      </c>
      <c r="G275" s="21">
        <f>ROUND(IF(ISBLANK(C275),0,VLOOKUP(C275,'[2]Acha Air Sales Price List'!$B$1:$X$65536,12,FALSE)*$M$14),2)</f>
        <v>0</v>
      </c>
      <c r="H275" s="21"/>
      <c r="I275" s="22">
        <f t="shared" si="9"/>
        <v>0</v>
      </c>
      <c r="J275" s="14"/>
    </row>
    <row r="276" spans="1:10" ht="12.4" hidden="1" customHeight="1">
      <c r="A276" s="13"/>
      <c r="B276" s="1"/>
      <c r="C276" s="36"/>
      <c r="D276" s="138"/>
      <c r="E276" s="139"/>
      <c r="F276" s="43" t="str">
        <f>VLOOKUP(C276,'[2]Acha Air Sales Price List'!$B$1:$D$65536,3,FALSE)</f>
        <v>first line keep open</v>
      </c>
      <c r="G276" s="21">
        <f>ROUND(IF(ISBLANK(C276),0,VLOOKUP(C276,'[2]Acha Air Sales Price List'!$B$1:$X$65536,12,FALSE)*$M$14),2)</f>
        <v>0</v>
      </c>
      <c r="H276" s="21"/>
      <c r="I276" s="22">
        <f t="shared" si="9"/>
        <v>0</v>
      </c>
      <c r="J276" s="14"/>
    </row>
    <row r="277" spans="1:10" ht="12.4" hidden="1" customHeight="1">
      <c r="A277" s="13"/>
      <c r="B277" s="1"/>
      <c r="C277" s="36"/>
      <c r="D277" s="138"/>
      <c r="E277" s="139"/>
      <c r="F277" s="43" t="str">
        <f>VLOOKUP(C277,'[2]Acha Air Sales Price List'!$B$1:$D$65536,3,FALSE)</f>
        <v>first line keep open</v>
      </c>
      <c r="G277" s="21">
        <f>ROUND(IF(ISBLANK(C277),0,VLOOKUP(C277,'[2]Acha Air Sales Price List'!$B$1:$X$65536,12,FALSE)*$M$14),2)</f>
        <v>0</v>
      </c>
      <c r="H277" s="21"/>
      <c r="I277" s="22">
        <f t="shared" si="9"/>
        <v>0</v>
      </c>
      <c r="J277" s="14"/>
    </row>
    <row r="278" spans="1:10" ht="12.4" hidden="1" customHeight="1">
      <c r="A278" s="13"/>
      <c r="B278" s="1"/>
      <c r="C278" s="36"/>
      <c r="D278" s="138"/>
      <c r="E278" s="139"/>
      <c r="F278" s="43" t="str">
        <f>VLOOKUP(C278,'[2]Acha Air Sales Price List'!$B$1:$D$65536,3,FALSE)</f>
        <v>first line keep open</v>
      </c>
      <c r="G278" s="21">
        <f>ROUND(IF(ISBLANK(C278),0,VLOOKUP(C278,'[2]Acha Air Sales Price List'!$B$1:$X$65536,12,FALSE)*$M$14),2)</f>
        <v>0</v>
      </c>
      <c r="H278" s="21"/>
      <c r="I278" s="22">
        <f t="shared" si="9"/>
        <v>0</v>
      </c>
      <c r="J278" s="14"/>
    </row>
    <row r="279" spans="1:10" ht="12.4" hidden="1" customHeight="1">
      <c r="A279" s="13"/>
      <c r="B279" s="1"/>
      <c r="C279" s="36"/>
      <c r="D279" s="138"/>
      <c r="E279" s="139"/>
      <c r="F279" s="43" t="str">
        <f>VLOOKUP(C279,'[2]Acha Air Sales Price List'!$B$1:$D$65536,3,FALSE)</f>
        <v>first line keep open</v>
      </c>
      <c r="G279" s="21">
        <f>ROUND(IF(ISBLANK(C279),0,VLOOKUP(C279,'[2]Acha Air Sales Price List'!$B$1:$X$65536,12,FALSE)*$M$14),2)</f>
        <v>0</v>
      </c>
      <c r="H279" s="21"/>
      <c r="I279" s="22">
        <f t="shared" si="9"/>
        <v>0</v>
      </c>
      <c r="J279" s="14"/>
    </row>
    <row r="280" spans="1:10" ht="12.4" hidden="1" customHeight="1">
      <c r="A280" s="13"/>
      <c r="B280" s="1"/>
      <c r="C280" s="36"/>
      <c r="D280" s="138"/>
      <c r="E280" s="139"/>
      <c r="F280" s="43" t="str">
        <f>VLOOKUP(C280,'[2]Acha Air Sales Price List'!$B$1:$D$65536,3,FALSE)</f>
        <v>first line keep open</v>
      </c>
      <c r="G280" s="21">
        <f>ROUND(IF(ISBLANK(C280),0,VLOOKUP(C280,'[2]Acha Air Sales Price List'!$B$1:$X$65536,12,FALSE)*$M$14),2)</f>
        <v>0</v>
      </c>
      <c r="H280" s="21"/>
      <c r="I280" s="22">
        <f t="shared" si="9"/>
        <v>0</v>
      </c>
      <c r="J280" s="14"/>
    </row>
    <row r="281" spans="1:10" ht="12.4" hidden="1" customHeight="1">
      <c r="A281" s="13"/>
      <c r="B281" s="1"/>
      <c r="C281" s="36"/>
      <c r="D281" s="138"/>
      <c r="E281" s="139"/>
      <c r="F281" s="43" t="str">
        <f>VLOOKUP(C281,'[2]Acha Air Sales Price List'!$B$1:$D$65536,3,FALSE)</f>
        <v>first line keep open</v>
      </c>
      <c r="G281" s="21">
        <f>ROUND(IF(ISBLANK(C281),0,VLOOKUP(C281,'[2]Acha Air Sales Price List'!$B$1:$X$65536,12,FALSE)*$M$14),2)</f>
        <v>0</v>
      </c>
      <c r="H281" s="21"/>
      <c r="I281" s="22">
        <f t="shared" si="9"/>
        <v>0</v>
      </c>
      <c r="J281" s="14"/>
    </row>
    <row r="282" spans="1:10" ht="12.4" hidden="1" customHeight="1">
      <c r="A282" s="13"/>
      <c r="B282" s="1"/>
      <c r="C282" s="36"/>
      <c r="D282" s="138"/>
      <c r="E282" s="139"/>
      <c r="F282" s="43" t="str">
        <f>VLOOKUP(C282,'[2]Acha Air Sales Price List'!$B$1:$D$65536,3,FALSE)</f>
        <v>first line keep open</v>
      </c>
      <c r="G282" s="21">
        <f>ROUND(IF(ISBLANK(C282),0,VLOOKUP(C282,'[2]Acha Air Sales Price List'!$B$1:$X$65536,12,FALSE)*$M$14),2)</f>
        <v>0</v>
      </c>
      <c r="H282" s="21"/>
      <c r="I282" s="22">
        <f t="shared" si="9"/>
        <v>0</v>
      </c>
      <c r="J282" s="14"/>
    </row>
    <row r="283" spans="1:10" ht="12.4" hidden="1" customHeight="1">
      <c r="A283" s="13"/>
      <c r="B283" s="1"/>
      <c r="C283" s="36"/>
      <c r="D283" s="138"/>
      <c r="E283" s="139"/>
      <c r="F283" s="43" t="str">
        <f>VLOOKUP(C283,'[2]Acha Air Sales Price List'!$B$1:$D$65536,3,FALSE)</f>
        <v>first line keep open</v>
      </c>
      <c r="G283" s="21">
        <f>ROUND(IF(ISBLANK(C283),0,VLOOKUP(C283,'[2]Acha Air Sales Price List'!$B$1:$X$65536,12,FALSE)*$M$14),2)</f>
        <v>0</v>
      </c>
      <c r="H283" s="21"/>
      <c r="I283" s="22">
        <f t="shared" si="9"/>
        <v>0</v>
      </c>
      <c r="J283" s="14"/>
    </row>
    <row r="284" spans="1:10" ht="12.4" hidden="1" customHeight="1">
      <c r="A284" s="13"/>
      <c r="B284" s="1"/>
      <c r="C284" s="36"/>
      <c r="D284" s="138"/>
      <c r="E284" s="139"/>
      <c r="F284" s="43" t="str">
        <f>VLOOKUP(C284,'[2]Acha Air Sales Price List'!$B$1:$D$65536,3,FALSE)</f>
        <v>first line keep open</v>
      </c>
      <c r="G284" s="21">
        <f>ROUND(IF(ISBLANK(C284),0,VLOOKUP(C284,'[2]Acha Air Sales Price List'!$B$1:$X$65536,12,FALSE)*$M$14),2)</f>
        <v>0</v>
      </c>
      <c r="H284" s="21"/>
      <c r="I284" s="22">
        <f t="shared" si="9"/>
        <v>0</v>
      </c>
      <c r="J284" s="14"/>
    </row>
    <row r="285" spans="1:10" ht="12.4" hidden="1" customHeight="1">
      <c r="A285" s="13"/>
      <c r="B285" s="1"/>
      <c r="C285" s="36"/>
      <c r="D285" s="138"/>
      <c r="E285" s="139"/>
      <c r="F285" s="43" t="str">
        <f>VLOOKUP(C285,'[2]Acha Air Sales Price List'!$B$1:$D$65536,3,FALSE)</f>
        <v>first line keep open</v>
      </c>
      <c r="G285" s="21">
        <f>ROUND(IF(ISBLANK(C285),0,VLOOKUP(C285,'[2]Acha Air Sales Price List'!$B$1:$X$65536,12,FALSE)*$M$14),2)</f>
        <v>0</v>
      </c>
      <c r="H285" s="21"/>
      <c r="I285" s="22">
        <f t="shared" si="9"/>
        <v>0</v>
      </c>
      <c r="J285" s="14"/>
    </row>
    <row r="286" spans="1:10" ht="12.4" hidden="1" customHeight="1">
      <c r="A286" s="13"/>
      <c r="B286" s="1"/>
      <c r="C286" s="37"/>
      <c r="D286" s="138"/>
      <c r="E286" s="139"/>
      <c r="F286" s="43" t="str">
        <f>VLOOKUP(C286,'[2]Acha Air Sales Price List'!$B$1:$D$65536,3,FALSE)</f>
        <v>first line keep open</v>
      </c>
      <c r="G286" s="21">
        <f>ROUND(IF(ISBLANK(C286),0,VLOOKUP(C286,'[2]Acha Air Sales Price List'!$B$1:$X$65536,12,FALSE)*$M$14),2)</f>
        <v>0</v>
      </c>
      <c r="H286" s="21"/>
      <c r="I286" s="22">
        <f>ROUND(IF(ISNUMBER(B286), G286*B286, 0),5)</f>
        <v>0</v>
      </c>
      <c r="J286" s="14"/>
    </row>
    <row r="287" spans="1:10" ht="12" hidden="1" customHeight="1">
      <c r="A287" s="13"/>
      <c r="B287" s="1"/>
      <c r="C287" s="36"/>
      <c r="D287" s="138"/>
      <c r="E287" s="139"/>
      <c r="F287" s="43" t="str">
        <f>VLOOKUP(C287,'[2]Acha Air Sales Price List'!$B$1:$D$65536,3,FALSE)</f>
        <v>first line keep open</v>
      </c>
      <c r="G287" s="21">
        <f>ROUND(IF(ISBLANK(C287),0,VLOOKUP(C287,'[2]Acha Air Sales Price List'!$B$1:$X$65536,12,FALSE)*$M$14),2)</f>
        <v>0</v>
      </c>
      <c r="H287" s="21"/>
      <c r="I287" s="22">
        <f t="shared" ref="I287:I303" si="10">ROUND(IF(ISNUMBER(B287), G287*B287, 0),5)</f>
        <v>0</v>
      </c>
      <c r="J287" s="14"/>
    </row>
    <row r="288" spans="1:10" ht="12.4" hidden="1" customHeight="1">
      <c r="A288" s="13"/>
      <c r="B288" s="1"/>
      <c r="C288" s="36"/>
      <c r="D288" s="138"/>
      <c r="E288" s="139"/>
      <c r="F288" s="43" t="str">
        <f>VLOOKUP(C288,'[2]Acha Air Sales Price List'!$B$1:$D$65536,3,FALSE)</f>
        <v>first line keep open</v>
      </c>
      <c r="G288" s="21">
        <f>ROUND(IF(ISBLANK(C288),0,VLOOKUP(C288,'[2]Acha Air Sales Price List'!$B$1:$X$65536,12,FALSE)*$M$14),2)</f>
        <v>0</v>
      </c>
      <c r="H288" s="21"/>
      <c r="I288" s="22">
        <f t="shared" si="10"/>
        <v>0</v>
      </c>
      <c r="J288" s="14"/>
    </row>
    <row r="289" spans="1:10" ht="12.4" hidden="1" customHeight="1">
      <c r="A289" s="13"/>
      <c r="B289" s="1"/>
      <c r="C289" s="36"/>
      <c r="D289" s="138"/>
      <c r="E289" s="139"/>
      <c r="F289" s="43" t="str">
        <f>VLOOKUP(C289,'[2]Acha Air Sales Price List'!$B$1:$D$65536,3,FALSE)</f>
        <v>first line keep open</v>
      </c>
      <c r="G289" s="21">
        <f>ROUND(IF(ISBLANK(C289),0,VLOOKUP(C289,'[2]Acha Air Sales Price List'!$B$1:$X$65536,12,FALSE)*$M$14),2)</f>
        <v>0</v>
      </c>
      <c r="H289" s="21"/>
      <c r="I289" s="22">
        <f t="shared" si="10"/>
        <v>0</v>
      </c>
      <c r="J289" s="14"/>
    </row>
    <row r="290" spans="1:10" ht="12.4" hidden="1" customHeight="1">
      <c r="A290" s="13"/>
      <c r="B290" s="1"/>
      <c r="C290" s="36"/>
      <c r="D290" s="138"/>
      <c r="E290" s="139"/>
      <c r="F290" s="43" t="str">
        <f>VLOOKUP(C290,'[2]Acha Air Sales Price List'!$B$1:$D$65536,3,FALSE)</f>
        <v>first line keep open</v>
      </c>
      <c r="G290" s="21">
        <f>ROUND(IF(ISBLANK(C290),0,VLOOKUP(C290,'[2]Acha Air Sales Price List'!$B$1:$X$65536,12,FALSE)*$M$14),2)</f>
        <v>0</v>
      </c>
      <c r="H290" s="21"/>
      <c r="I290" s="22">
        <f t="shared" si="10"/>
        <v>0</v>
      </c>
      <c r="J290" s="14"/>
    </row>
    <row r="291" spans="1:10" ht="12.4" hidden="1" customHeight="1">
      <c r="A291" s="13"/>
      <c r="B291" s="1"/>
      <c r="C291" s="36"/>
      <c r="D291" s="138"/>
      <c r="E291" s="139"/>
      <c r="F291" s="43" t="str">
        <f>VLOOKUP(C291,'[2]Acha Air Sales Price List'!$B$1:$D$65536,3,FALSE)</f>
        <v>first line keep open</v>
      </c>
      <c r="G291" s="21">
        <f>ROUND(IF(ISBLANK(C291),0,VLOOKUP(C291,'[2]Acha Air Sales Price List'!$B$1:$X$65536,12,FALSE)*$M$14),2)</f>
        <v>0</v>
      </c>
      <c r="H291" s="21"/>
      <c r="I291" s="22">
        <f t="shared" si="10"/>
        <v>0</v>
      </c>
      <c r="J291" s="14"/>
    </row>
    <row r="292" spans="1:10" ht="12.4" hidden="1" customHeight="1">
      <c r="A292" s="13"/>
      <c r="B292" s="1"/>
      <c r="C292" s="36"/>
      <c r="D292" s="138"/>
      <c r="E292" s="139"/>
      <c r="F292" s="43" t="str">
        <f>VLOOKUP(C292,'[2]Acha Air Sales Price List'!$B$1:$D$65536,3,FALSE)</f>
        <v>first line keep open</v>
      </c>
      <c r="G292" s="21">
        <f>ROUND(IF(ISBLANK(C292),0,VLOOKUP(C292,'[2]Acha Air Sales Price List'!$B$1:$X$65536,12,FALSE)*$M$14),2)</f>
        <v>0</v>
      </c>
      <c r="H292" s="21"/>
      <c r="I292" s="22">
        <f t="shared" si="10"/>
        <v>0</v>
      </c>
      <c r="J292" s="14"/>
    </row>
    <row r="293" spans="1:10" ht="12.4" hidden="1" customHeight="1">
      <c r="A293" s="13"/>
      <c r="B293" s="1"/>
      <c r="C293" s="36"/>
      <c r="D293" s="138"/>
      <c r="E293" s="139"/>
      <c r="F293" s="43" t="str">
        <f>VLOOKUP(C293,'[2]Acha Air Sales Price List'!$B$1:$D$65536,3,FALSE)</f>
        <v>first line keep open</v>
      </c>
      <c r="G293" s="21">
        <f>ROUND(IF(ISBLANK(C293),0,VLOOKUP(C293,'[2]Acha Air Sales Price List'!$B$1:$X$65536,12,FALSE)*$M$14),2)</f>
        <v>0</v>
      </c>
      <c r="H293" s="21"/>
      <c r="I293" s="22">
        <f t="shared" si="10"/>
        <v>0</v>
      </c>
      <c r="J293" s="14"/>
    </row>
    <row r="294" spans="1:10" ht="12.4" hidden="1" customHeight="1">
      <c r="A294" s="13"/>
      <c r="B294" s="1"/>
      <c r="C294" s="36"/>
      <c r="D294" s="138"/>
      <c r="E294" s="139"/>
      <c r="F294" s="43" t="str">
        <f>VLOOKUP(C294,'[2]Acha Air Sales Price List'!$B$1:$D$65536,3,FALSE)</f>
        <v>first line keep open</v>
      </c>
      <c r="G294" s="21">
        <f>ROUND(IF(ISBLANK(C294),0,VLOOKUP(C294,'[2]Acha Air Sales Price List'!$B$1:$X$65536,12,FALSE)*$M$14),2)</f>
        <v>0</v>
      </c>
      <c r="H294" s="21"/>
      <c r="I294" s="22">
        <f t="shared" si="10"/>
        <v>0</v>
      </c>
      <c r="J294" s="14"/>
    </row>
    <row r="295" spans="1:10" ht="12.4" hidden="1" customHeight="1">
      <c r="A295" s="13"/>
      <c r="B295" s="1"/>
      <c r="C295" s="36"/>
      <c r="D295" s="138"/>
      <c r="E295" s="139"/>
      <c r="F295" s="43" t="str">
        <f>VLOOKUP(C295,'[2]Acha Air Sales Price List'!$B$1:$D$65536,3,FALSE)</f>
        <v>first line keep open</v>
      </c>
      <c r="G295" s="21">
        <f>ROUND(IF(ISBLANK(C295),0,VLOOKUP(C295,'[2]Acha Air Sales Price List'!$B$1:$X$65536,12,FALSE)*$M$14),2)</f>
        <v>0</v>
      </c>
      <c r="H295" s="21"/>
      <c r="I295" s="22">
        <f t="shared" si="10"/>
        <v>0</v>
      </c>
      <c r="J295" s="14"/>
    </row>
    <row r="296" spans="1:10" ht="12.4" hidden="1" customHeight="1">
      <c r="A296" s="13"/>
      <c r="B296" s="1"/>
      <c r="C296" s="36"/>
      <c r="D296" s="138"/>
      <c r="E296" s="139"/>
      <c r="F296" s="43" t="str">
        <f>VLOOKUP(C296,'[2]Acha Air Sales Price List'!$B$1:$D$65536,3,FALSE)</f>
        <v>first line keep open</v>
      </c>
      <c r="G296" s="21">
        <f>ROUND(IF(ISBLANK(C296),0,VLOOKUP(C296,'[2]Acha Air Sales Price List'!$B$1:$X$65536,12,FALSE)*$M$14),2)</f>
        <v>0</v>
      </c>
      <c r="H296" s="21"/>
      <c r="I296" s="22">
        <f t="shared" si="10"/>
        <v>0</v>
      </c>
      <c r="J296" s="14"/>
    </row>
    <row r="297" spans="1:10" ht="12.4" hidden="1" customHeight="1">
      <c r="A297" s="13"/>
      <c r="B297" s="1"/>
      <c r="C297" s="36"/>
      <c r="D297" s="138"/>
      <c r="E297" s="139"/>
      <c r="F297" s="43" t="str">
        <f>VLOOKUP(C297,'[2]Acha Air Sales Price List'!$B$1:$D$65536,3,FALSE)</f>
        <v>first line keep open</v>
      </c>
      <c r="G297" s="21">
        <f>ROUND(IF(ISBLANK(C297),0,VLOOKUP(C297,'[2]Acha Air Sales Price List'!$B$1:$X$65536,12,FALSE)*$M$14),2)</f>
        <v>0</v>
      </c>
      <c r="H297" s="21"/>
      <c r="I297" s="22">
        <f t="shared" si="10"/>
        <v>0</v>
      </c>
      <c r="J297" s="14"/>
    </row>
    <row r="298" spans="1:10" ht="12.4" hidden="1" customHeight="1">
      <c r="A298" s="13"/>
      <c r="B298" s="1"/>
      <c r="C298" s="36"/>
      <c r="D298" s="138"/>
      <c r="E298" s="139"/>
      <c r="F298" s="43" t="str">
        <f>VLOOKUP(C298,'[2]Acha Air Sales Price List'!$B$1:$D$65536,3,FALSE)</f>
        <v>first line keep open</v>
      </c>
      <c r="G298" s="21">
        <f>ROUND(IF(ISBLANK(C298),0,VLOOKUP(C298,'[2]Acha Air Sales Price List'!$B$1:$X$65536,12,FALSE)*$M$14),2)</f>
        <v>0</v>
      </c>
      <c r="H298" s="21"/>
      <c r="I298" s="22">
        <f t="shared" si="10"/>
        <v>0</v>
      </c>
      <c r="J298" s="14"/>
    </row>
    <row r="299" spans="1:10" ht="12.4" hidden="1" customHeight="1">
      <c r="A299" s="13"/>
      <c r="B299" s="1"/>
      <c r="C299" s="36"/>
      <c r="D299" s="138"/>
      <c r="E299" s="139"/>
      <c r="F299" s="43" t="str">
        <f>VLOOKUP(C299,'[2]Acha Air Sales Price List'!$B$1:$D$65536,3,FALSE)</f>
        <v>first line keep open</v>
      </c>
      <c r="G299" s="21">
        <f>ROUND(IF(ISBLANK(C299),0,VLOOKUP(C299,'[2]Acha Air Sales Price List'!$B$1:$X$65536,12,FALSE)*$M$14),2)</f>
        <v>0</v>
      </c>
      <c r="H299" s="21"/>
      <c r="I299" s="22">
        <f t="shared" si="10"/>
        <v>0</v>
      </c>
      <c r="J299" s="14"/>
    </row>
    <row r="300" spans="1:10" ht="12.4" hidden="1" customHeight="1">
      <c r="A300" s="13"/>
      <c r="B300" s="1"/>
      <c r="C300" s="36"/>
      <c r="D300" s="138"/>
      <c r="E300" s="139"/>
      <c r="F300" s="43" t="str">
        <f>VLOOKUP(C300,'[2]Acha Air Sales Price List'!$B$1:$D$65536,3,FALSE)</f>
        <v>first line keep open</v>
      </c>
      <c r="G300" s="21">
        <f>ROUND(IF(ISBLANK(C300),0,VLOOKUP(C300,'[2]Acha Air Sales Price List'!$B$1:$X$65536,12,FALSE)*$M$14),2)</f>
        <v>0</v>
      </c>
      <c r="H300" s="21"/>
      <c r="I300" s="22">
        <f t="shared" si="10"/>
        <v>0</v>
      </c>
      <c r="J300" s="14"/>
    </row>
    <row r="301" spans="1:10" ht="12.4" hidden="1" customHeight="1">
      <c r="A301" s="13"/>
      <c r="B301" s="1"/>
      <c r="C301" s="36"/>
      <c r="D301" s="138"/>
      <c r="E301" s="139"/>
      <c r="F301" s="43" t="str">
        <f>VLOOKUP(C301,'[2]Acha Air Sales Price List'!$B$1:$D$65536,3,FALSE)</f>
        <v>first line keep open</v>
      </c>
      <c r="G301" s="21">
        <f>ROUND(IF(ISBLANK(C301),0,VLOOKUP(C301,'[2]Acha Air Sales Price List'!$B$1:$X$65536,12,FALSE)*$M$14),2)</f>
        <v>0</v>
      </c>
      <c r="H301" s="21"/>
      <c r="I301" s="22">
        <f t="shared" si="10"/>
        <v>0</v>
      </c>
      <c r="J301" s="14"/>
    </row>
    <row r="302" spans="1:10" ht="12.4" hidden="1" customHeight="1">
      <c r="A302" s="13"/>
      <c r="B302" s="1"/>
      <c r="C302" s="37"/>
      <c r="D302" s="138"/>
      <c r="E302" s="139"/>
      <c r="F302" s="43" t="str">
        <f>VLOOKUP(C302,'[2]Acha Air Sales Price List'!$B$1:$D$65536,3,FALSE)</f>
        <v>first line keep open</v>
      </c>
      <c r="G302" s="21">
        <f>ROUND(IF(ISBLANK(C302),0,VLOOKUP(C302,'[2]Acha Air Sales Price List'!$B$1:$X$65536,12,FALSE)*$M$14),2)</f>
        <v>0</v>
      </c>
      <c r="H302" s="21"/>
      <c r="I302" s="22">
        <f t="shared" si="10"/>
        <v>0</v>
      </c>
      <c r="J302" s="14"/>
    </row>
    <row r="303" spans="1:10" ht="12.4" hidden="1" customHeight="1">
      <c r="A303" s="13"/>
      <c r="B303" s="1"/>
      <c r="C303" s="37"/>
      <c r="D303" s="138"/>
      <c r="E303" s="139"/>
      <c r="F303" s="43" t="str">
        <f>VLOOKUP(C303,'[2]Acha Air Sales Price List'!$B$1:$D$65536,3,FALSE)</f>
        <v>first line keep open</v>
      </c>
      <c r="G303" s="21">
        <f>ROUND(IF(ISBLANK(C303),0,VLOOKUP(C303,'[2]Acha Air Sales Price List'!$B$1:$X$65536,12,FALSE)*$M$14),2)</f>
        <v>0</v>
      </c>
      <c r="H303" s="21"/>
      <c r="I303" s="22">
        <f t="shared" si="10"/>
        <v>0</v>
      </c>
      <c r="J303" s="14"/>
    </row>
    <row r="304" spans="1:10" ht="12.4" hidden="1" customHeight="1">
      <c r="A304" s="13"/>
      <c r="B304" s="1"/>
      <c r="C304" s="36"/>
      <c r="D304" s="138"/>
      <c r="E304" s="139"/>
      <c r="F304" s="43" t="str">
        <f>VLOOKUP(C304,'[2]Acha Air Sales Price List'!$B$1:$D$65536,3,FALSE)</f>
        <v>first line keep open</v>
      </c>
      <c r="G304" s="21">
        <f>ROUND(IF(ISBLANK(C304),0,VLOOKUP(C304,'[2]Acha Air Sales Price List'!$B$1:$X$65536,12,FALSE)*$M$14),2)</f>
        <v>0</v>
      </c>
      <c r="H304" s="21"/>
      <c r="I304" s="22">
        <f>ROUND(IF(ISNUMBER(B304), G304*B304, 0),5)</f>
        <v>0</v>
      </c>
      <c r="J304" s="14"/>
    </row>
    <row r="305" spans="1:10" ht="12.4" hidden="1" customHeight="1">
      <c r="A305" s="13"/>
      <c r="B305" s="1"/>
      <c r="C305" s="36"/>
      <c r="D305" s="138"/>
      <c r="E305" s="139"/>
      <c r="F305" s="43" t="str">
        <f>VLOOKUP(C305,'[2]Acha Air Sales Price List'!$B$1:$D$65536,3,FALSE)</f>
        <v>first line keep open</v>
      </c>
      <c r="G305" s="21">
        <f>ROUND(IF(ISBLANK(C305),0,VLOOKUP(C305,'[2]Acha Air Sales Price List'!$B$1:$X$65536,12,FALSE)*$M$14),2)</f>
        <v>0</v>
      </c>
      <c r="H305" s="21"/>
      <c r="I305" s="22">
        <f t="shared" ref="I305:I342" si="11">ROUND(IF(ISNUMBER(B305), G305*B305, 0),5)</f>
        <v>0</v>
      </c>
      <c r="J305" s="14"/>
    </row>
    <row r="306" spans="1:10" ht="12.4" hidden="1" customHeight="1">
      <c r="A306" s="13"/>
      <c r="B306" s="1"/>
      <c r="C306" s="36"/>
      <c r="D306" s="138"/>
      <c r="E306" s="139"/>
      <c r="F306" s="43" t="str">
        <f>VLOOKUP(C306,'[2]Acha Air Sales Price List'!$B$1:$D$65536,3,FALSE)</f>
        <v>first line keep open</v>
      </c>
      <c r="G306" s="21">
        <f>ROUND(IF(ISBLANK(C306),0,VLOOKUP(C306,'[2]Acha Air Sales Price List'!$B$1:$X$65536,12,FALSE)*$M$14),2)</f>
        <v>0</v>
      </c>
      <c r="H306" s="21"/>
      <c r="I306" s="22">
        <f t="shared" si="11"/>
        <v>0</v>
      </c>
      <c r="J306" s="14"/>
    </row>
    <row r="307" spans="1:10" ht="12.4" hidden="1" customHeight="1">
      <c r="A307" s="13"/>
      <c r="B307" s="1"/>
      <c r="C307" s="36"/>
      <c r="D307" s="138"/>
      <c r="E307" s="139"/>
      <c r="F307" s="43" t="str">
        <f>VLOOKUP(C307,'[2]Acha Air Sales Price List'!$B$1:$D$65536,3,FALSE)</f>
        <v>first line keep open</v>
      </c>
      <c r="G307" s="21">
        <f>ROUND(IF(ISBLANK(C307),0,VLOOKUP(C307,'[2]Acha Air Sales Price List'!$B$1:$X$65536,12,FALSE)*$M$14),2)</f>
        <v>0</v>
      </c>
      <c r="H307" s="21"/>
      <c r="I307" s="22">
        <f t="shared" si="11"/>
        <v>0</v>
      </c>
      <c r="J307" s="14"/>
    </row>
    <row r="308" spans="1:10" ht="12.4" hidden="1" customHeight="1">
      <c r="A308" s="13"/>
      <c r="B308" s="1"/>
      <c r="C308" s="36"/>
      <c r="D308" s="138"/>
      <c r="E308" s="139"/>
      <c r="F308" s="43" t="str">
        <f>VLOOKUP(C308,'[2]Acha Air Sales Price List'!$B$1:$D$65536,3,FALSE)</f>
        <v>first line keep open</v>
      </c>
      <c r="G308" s="21">
        <f>ROUND(IF(ISBLANK(C308),0,VLOOKUP(C308,'[2]Acha Air Sales Price List'!$B$1:$X$65536,12,FALSE)*$M$14),2)</f>
        <v>0</v>
      </c>
      <c r="H308" s="21"/>
      <c r="I308" s="22">
        <f t="shared" si="11"/>
        <v>0</v>
      </c>
      <c r="J308" s="14"/>
    </row>
    <row r="309" spans="1:10" ht="12.4" hidden="1" customHeight="1">
      <c r="A309" s="13"/>
      <c r="B309" s="1"/>
      <c r="C309" s="36"/>
      <c r="D309" s="138"/>
      <c r="E309" s="139"/>
      <c r="F309" s="43" t="str">
        <f>VLOOKUP(C309,'[2]Acha Air Sales Price List'!$B$1:$D$65536,3,FALSE)</f>
        <v>first line keep open</v>
      </c>
      <c r="G309" s="21">
        <f>ROUND(IF(ISBLANK(C309),0,VLOOKUP(C309,'[2]Acha Air Sales Price List'!$B$1:$X$65536,12,FALSE)*$M$14),2)</f>
        <v>0</v>
      </c>
      <c r="H309" s="21"/>
      <c r="I309" s="22">
        <f t="shared" si="11"/>
        <v>0</v>
      </c>
      <c r="J309" s="14"/>
    </row>
    <row r="310" spans="1:10" ht="12.4" hidden="1" customHeight="1">
      <c r="A310" s="13"/>
      <c r="B310" s="1"/>
      <c r="C310" s="36"/>
      <c r="D310" s="138"/>
      <c r="E310" s="139"/>
      <c r="F310" s="43" t="str">
        <f>VLOOKUP(C310,'[2]Acha Air Sales Price List'!$B$1:$D$65536,3,FALSE)</f>
        <v>first line keep open</v>
      </c>
      <c r="G310" s="21">
        <f>ROUND(IF(ISBLANK(C310),0,VLOOKUP(C310,'[2]Acha Air Sales Price List'!$B$1:$X$65536,12,FALSE)*$M$14),2)</f>
        <v>0</v>
      </c>
      <c r="H310" s="21"/>
      <c r="I310" s="22">
        <f t="shared" si="11"/>
        <v>0</v>
      </c>
      <c r="J310" s="14"/>
    </row>
    <row r="311" spans="1:10" ht="12.4" hidden="1" customHeight="1">
      <c r="A311" s="13"/>
      <c r="B311" s="1"/>
      <c r="C311" s="36"/>
      <c r="D311" s="138"/>
      <c r="E311" s="139"/>
      <c r="F311" s="43" t="str">
        <f>VLOOKUP(C311,'[2]Acha Air Sales Price List'!$B$1:$D$65536,3,FALSE)</f>
        <v>first line keep open</v>
      </c>
      <c r="G311" s="21">
        <f>ROUND(IF(ISBLANK(C311),0,VLOOKUP(C311,'[2]Acha Air Sales Price List'!$B$1:$X$65536,12,FALSE)*$M$14),2)</f>
        <v>0</v>
      </c>
      <c r="H311" s="21"/>
      <c r="I311" s="22">
        <f t="shared" si="11"/>
        <v>0</v>
      </c>
      <c r="J311" s="14"/>
    </row>
    <row r="312" spans="1:10" ht="12.4" hidden="1" customHeight="1">
      <c r="A312" s="13"/>
      <c r="B312" s="1"/>
      <c r="C312" s="36"/>
      <c r="D312" s="138"/>
      <c r="E312" s="139"/>
      <c r="F312" s="43" t="str">
        <f>VLOOKUP(C312,'[2]Acha Air Sales Price List'!$B$1:$D$65536,3,FALSE)</f>
        <v>first line keep open</v>
      </c>
      <c r="G312" s="21">
        <f>ROUND(IF(ISBLANK(C312),0,VLOOKUP(C312,'[2]Acha Air Sales Price List'!$B$1:$X$65536,12,FALSE)*$M$14),2)</f>
        <v>0</v>
      </c>
      <c r="H312" s="21"/>
      <c r="I312" s="22">
        <f t="shared" si="11"/>
        <v>0</v>
      </c>
      <c r="J312" s="14"/>
    </row>
    <row r="313" spans="1:10" ht="12.4" hidden="1" customHeight="1">
      <c r="A313" s="13"/>
      <c r="B313" s="1"/>
      <c r="C313" s="36"/>
      <c r="D313" s="138"/>
      <c r="E313" s="139"/>
      <c r="F313" s="43" t="str">
        <f>VLOOKUP(C313,'[2]Acha Air Sales Price List'!$B$1:$D$65536,3,FALSE)</f>
        <v>first line keep open</v>
      </c>
      <c r="G313" s="21">
        <f>ROUND(IF(ISBLANK(C313),0,VLOOKUP(C313,'[2]Acha Air Sales Price List'!$B$1:$X$65536,12,FALSE)*$M$14),2)</f>
        <v>0</v>
      </c>
      <c r="H313" s="21"/>
      <c r="I313" s="22">
        <f t="shared" si="11"/>
        <v>0</v>
      </c>
      <c r="J313" s="14"/>
    </row>
    <row r="314" spans="1:10" ht="12.4" hidden="1" customHeight="1">
      <c r="A314" s="13"/>
      <c r="B314" s="1"/>
      <c r="C314" s="36"/>
      <c r="D314" s="138"/>
      <c r="E314" s="139"/>
      <c r="F314" s="43" t="str">
        <f>VLOOKUP(C314,'[2]Acha Air Sales Price List'!$B$1:$D$65536,3,FALSE)</f>
        <v>first line keep open</v>
      </c>
      <c r="G314" s="21">
        <f>ROUND(IF(ISBLANK(C314),0,VLOOKUP(C314,'[2]Acha Air Sales Price List'!$B$1:$X$65536,12,FALSE)*$M$14),2)</f>
        <v>0</v>
      </c>
      <c r="H314" s="21"/>
      <c r="I314" s="22">
        <f t="shared" si="11"/>
        <v>0</v>
      </c>
      <c r="J314" s="14"/>
    </row>
    <row r="315" spans="1:10" ht="12.4" hidden="1" customHeight="1">
      <c r="A315" s="13"/>
      <c r="B315" s="1"/>
      <c r="C315" s="37"/>
      <c r="D315" s="138"/>
      <c r="E315" s="139"/>
      <c r="F315" s="43" t="str">
        <f>VLOOKUP(C315,'[2]Acha Air Sales Price List'!$B$1:$D$65536,3,FALSE)</f>
        <v>first line keep open</v>
      </c>
      <c r="G315" s="21">
        <f>ROUND(IF(ISBLANK(C315),0,VLOOKUP(C315,'[2]Acha Air Sales Price List'!$B$1:$X$65536,12,FALSE)*$M$14),2)</f>
        <v>0</v>
      </c>
      <c r="H315" s="21"/>
      <c r="I315" s="22">
        <f t="shared" si="11"/>
        <v>0</v>
      </c>
      <c r="J315" s="14"/>
    </row>
    <row r="316" spans="1:10" ht="12" hidden="1" customHeight="1">
      <c r="A316" s="13"/>
      <c r="B316" s="1"/>
      <c r="C316" s="36"/>
      <c r="D316" s="138"/>
      <c r="E316" s="139"/>
      <c r="F316" s="43" t="str">
        <f>VLOOKUP(C316,'[2]Acha Air Sales Price List'!$B$1:$D$65536,3,FALSE)</f>
        <v>first line keep open</v>
      </c>
      <c r="G316" s="21">
        <f>ROUND(IF(ISBLANK(C316),0,VLOOKUP(C316,'[2]Acha Air Sales Price List'!$B$1:$X$65536,12,FALSE)*$M$14),2)</f>
        <v>0</v>
      </c>
      <c r="H316" s="21"/>
      <c r="I316" s="22">
        <f t="shared" si="11"/>
        <v>0</v>
      </c>
      <c r="J316" s="14"/>
    </row>
    <row r="317" spans="1:10" ht="12.4" hidden="1" customHeight="1">
      <c r="A317" s="13"/>
      <c r="B317" s="1"/>
      <c r="C317" s="36"/>
      <c r="D317" s="138"/>
      <c r="E317" s="139"/>
      <c r="F317" s="43" t="str">
        <f>VLOOKUP(C317,'[2]Acha Air Sales Price List'!$B$1:$D$65536,3,FALSE)</f>
        <v>first line keep open</v>
      </c>
      <c r="G317" s="21">
        <f>ROUND(IF(ISBLANK(C317),0,VLOOKUP(C317,'[2]Acha Air Sales Price List'!$B$1:$X$65536,12,FALSE)*$M$14),2)</f>
        <v>0</v>
      </c>
      <c r="H317" s="21"/>
      <c r="I317" s="22">
        <f t="shared" si="11"/>
        <v>0</v>
      </c>
      <c r="J317" s="14"/>
    </row>
    <row r="318" spans="1:10" ht="12.4" hidden="1" customHeight="1">
      <c r="A318" s="13"/>
      <c r="B318" s="1"/>
      <c r="C318" s="36"/>
      <c r="D318" s="138"/>
      <c r="E318" s="139"/>
      <c r="F318" s="43" t="str">
        <f>VLOOKUP(C318,'[2]Acha Air Sales Price List'!$B$1:$D$65536,3,FALSE)</f>
        <v>first line keep open</v>
      </c>
      <c r="G318" s="21">
        <f>ROUND(IF(ISBLANK(C318),0,VLOOKUP(C318,'[2]Acha Air Sales Price List'!$B$1:$X$65536,12,FALSE)*$M$14),2)</f>
        <v>0</v>
      </c>
      <c r="H318" s="21"/>
      <c r="I318" s="22">
        <f t="shared" si="11"/>
        <v>0</v>
      </c>
      <c r="J318" s="14"/>
    </row>
    <row r="319" spans="1:10" ht="12.4" hidden="1" customHeight="1">
      <c r="A319" s="13"/>
      <c r="B319" s="1"/>
      <c r="C319" s="36"/>
      <c r="D319" s="138"/>
      <c r="E319" s="139"/>
      <c r="F319" s="43" t="str">
        <f>VLOOKUP(C319,'[2]Acha Air Sales Price List'!$B$1:$D$65536,3,FALSE)</f>
        <v>first line keep open</v>
      </c>
      <c r="G319" s="21">
        <f>ROUND(IF(ISBLANK(C319),0,VLOOKUP(C319,'[2]Acha Air Sales Price List'!$B$1:$X$65536,12,FALSE)*$M$14),2)</f>
        <v>0</v>
      </c>
      <c r="H319" s="21"/>
      <c r="I319" s="22">
        <f t="shared" si="11"/>
        <v>0</v>
      </c>
      <c r="J319" s="14"/>
    </row>
    <row r="320" spans="1:10" ht="12.4" hidden="1" customHeight="1">
      <c r="A320" s="13"/>
      <c r="B320" s="1"/>
      <c r="C320" s="36"/>
      <c r="D320" s="138"/>
      <c r="E320" s="139"/>
      <c r="F320" s="43" t="str">
        <f>VLOOKUP(C320,'[2]Acha Air Sales Price List'!$B$1:$D$65536,3,FALSE)</f>
        <v>first line keep open</v>
      </c>
      <c r="G320" s="21">
        <f>ROUND(IF(ISBLANK(C320),0,VLOOKUP(C320,'[2]Acha Air Sales Price List'!$B$1:$X$65536,12,FALSE)*$M$14),2)</f>
        <v>0</v>
      </c>
      <c r="H320" s="21"/>
      <c r="I320" s="22">
        <f t="shared" si="11"/>
        <v>0</v>
      </c>
      <c r="J320" s="14"/>
    </row>
    <row r="321" spans="1:10" ht="12.4" hidden="1" customHeight="1">
      <c r="A321" s="13"/>
      <c r="B321" s="1"/>
      <c r="C321" s="36"/>
      <c r="D321" s="138"/>
      <c r="E321" s="139"/>
      <c r="F321" s="43" t="str">
        <f>VLOOKUP(C321,'[2]Acha Air Sales Price List'!$B$1:$D$65536,3,FALSE)</f>
        <v>first line keep open</v>
      </c>
      <c r="G321" s="21">
        <f>ROUND(IF(ISBLANK(C321),0,VLOOKUP(C321,'[2]Acha Air Sales Price List'!$B$1:$X$65536,12,FALSE)*$M$14),2)</f>
        <v>0</v>
      </c>
      <c r="H321" s="21"/>
      <c r="I321" s="22">
        <f t="shared" si="11"/>
        <v>0</v>
      </c>
      <c r="J321" s="14"/>
    </row>
    <row r="322" spans="1:10" ht="12.4" hidden="1" customHeight="1">
      <c r="A322" s="13"/>
      <c r="B322" s="1"/>
      <c r="C322" s="36"/>
      <c r="D322" s="138"/>
      <c r="E322" s="139"/>
      <c r="F322" s="43" t="str">
        <f>VLOOKUP(C322,'[2]Acha Air Sales Price List'!$B$1:$D$65536,3,FALSE)</f>
        <v>first line keep open</v>
      </c>
      <c r="G322" s="21">
        <f>ROUND(IF(ISBLANK(C322),0,VLOOKUP(C322,'[2]Acha Air Sales Price List'!$B$1:$X$65536,12,FALSE)*$M$14),2)</f>
        <v>0</v>
      </c>
      <c r="H322" s="21"/>
      <c r="I322" s="22">
        <f t="shared" si="11"/>
        <v>0</v>
      </c>
      <c r="J322" s="14"/>
    </row>
    <row r="323" spans="1:10" ht="12.4" hidden="1" customHeight="1">
      <c r="A323" s="13"/>
      <c r="B323" s="1"/>
      <c r="C323" s="36"/>
      <c r="D323" s="138"/>
      <c r="E323" s="139"/>
      <c r="F323" s="43" t="str">
        <f>VLOOKUP(C323,'[2]Acha Air Sales Price List'!$B$1:$D$65536,3,FALSE)</f>
        <v>first line keep open</v>
      </c>
      <c r="G323" s="21">
        <f>ROUND(IF(ISBLANK(C323),0,VLOOKUP(C323,'[2]Acha Air Sales Price List'!$B$1:$X$65536,12,FALSE)*$M$14),2)</f>
        <v>0</v>
      </c>
      <c r="H323" s="21"/>
      <c r="I323" s="22">
        <f t="shared" si="11"/>
        <v>0</v>
      </c>
      <c r="J323" s="14"/>
    </row>
    <row r="324" spans="1:10" ht="12.4" hidden="1" customHeight="1">
      <c r="A324" s="13"/>
      <c r="B324" s="1"/>
      <c r="C324" s="36"/>
      <c r="D324" s="138"/>
      <c r="E324" s="139"/>
      <c r="F324" s="43" t="str">
        <f>VLOOKUP(C324,'[2]Acha Air Sales Price List'!$B$1:$D$65536,3,FALSE)</f>
        <v>first line keep open</v>
      </c>
      <c r="G324" s="21">
        <f>ROUND(IF(ISBLANK(C324),0,VLOOKUP(C324,'[2]Acha Air Sales Price List'!$B$1:$X$65536,12,FALSE)*$M$14),2)</f>
        <v>0</v>
      </c>
      <c r="H324" s="21"/>
      <c r="I324" s="22">
        <f t="shared" si="11"/>
        <v>0</v>
      </c>
      <c r="J324" s="14"/>
    </row>
    <row r="325" spans="1:10" ht="12.4" hidden="1" customHeight="1">
      <c r="A325" s="13"/>
      <c r="B325" s="1"/>
      <c r="C325" s="36"/>
      <c r="D325" s="138"/>
      <c r="E325" s="139"/>
      <c r="F325" s="43" t="str">
        <f>VLOOKUP(C325,'[2]Acha Air Sales Price List'!$B$1:$D$65536,3,FALSE)</f>
        <v>first line keep open</v>
      </c>
      <c r="G325" s="21">
        <f>ROUND(IF(ISBLANK(C325),0,VLOOKUP(C325,'[2]Acha Air Sales Price List'!$B$1:$X$65536,12,FALSE)*$M$14),2)</f>
        <v>0</v>
      </c>
      <c r="H325" s="21"/>
      <c r="I325" s="22">
        <f t="shared" si="11"/>
        <v>0</v>
      </c>
      <c r="J325" s="14"/>
    </row>
    <row r="326" spans="1:10" ht="12.4" hidden="1" customHeight="1">
      <c r="A326" s="13"/>
      <c r="B326" s="1"/>
      <c r="C326" s="36"/>
      <c r="D326" s="138"/>
      <c r="E326" s="139"/>
      <c r="F326" s="43" t="str">
        <f>VLOOKUP(C326,'[2]Acha Air Sales Price List'!$B$1:$D$65536,3,FALSE)</f>
        <v>first line keep open</v>
      </c>
      <c r="G326" s="21">
        <f>ROUND(IF(ISBLANK(C326),0,VLOOKUP(C326,'[2]Acha Air Sales Price List'!$B$1:$X$65536,12,FALSE)*$M$14),2)</f>
        <v>0</v>
      </c>
      <c r="H326" s="21"/>
      <c r="I326" s="22">
        <f t="shared" si="11"/>
        <v>0</v>
      </c>
      <c r="J326" s="14"/>
    </row>
    <row r="327" spans="1:10" ht="12.4" hidden="1" customHeight="1">
      <c r="A327" s="13"/>
      <c r="B327" s="1"/>
      <c r="C327" s="36"/>
      <c r="D327" s="138"/>
      <c r="E327" s="139"/>
      <c r="F327" s="43" t="str">
        <f>VLOOKUP(C327,'[2]Acha Air Sales Price List'!$B$1:$D$65536,3,FALSE)</f>
        <v>first line keep open</v>
      </c>
      <c r="G327" s="21">
        <f>ROUND(IF(ISBLANK(C327),0,VLOOKUP(C327,'[2]Acha Air Sales Price List'!$B$1:$X$65536,12,FALSE)*$M$14),2)</f>
        <v>0</v>
      </c>
      <c r="H327" s="21"/>
      <c r="I327" s="22">
        <f t="shared" si="11"/>
        <v>0</v>
      </c>
      <c r="J327" s="14"/>
    </row>
    <row r="328" spans="1:10" ht="12.4" hidden="1" customHeight="1">
      <c r="A328" s="13"/>
      <c r="B328" s="1"/>
      <c r="C328" s="36"/>
      <c r="D328" s="138"/>
      <c r="E328" s="139"/>
      <c r="F328" s="43" t="str">
        <f>VLOOKUP(C328,'[2]Acha Air Sales Price List'!$B$1:$D$65536,3,FALSE)</f>
        <v>first line keep open</v>
      </c>
      <c r="G328" s="21">
        <f>ROUND(IF(ISBLANK(C328),0,VLOOKUP(C328,'[2]Acha Air Sales Price List'!$B$1:$X$65536,12,FALSE)*$M$14),2)</f>
        <v>0</v>
      </c>
      <c r="H328" s="21"/>
      <c r="I328" s="22">
        <f t="shared" si="11"/>
        <v>0</v>
      </c>
      <c r="J328" s="14"/>
    </row>
    <row r="329" spans="1:10" ht="12.4" hidden="1" customHeight="1">
      <c r="A329" s="13"/>
      <c r="B329" s="1"/>
      <c r="C329" s="36"/>
      <c r="D329" s="138"/>
      <c r="E329" s="139"/>
      <c r="F329" s="43" t="str">
        <f>VLOOKUP(C329,'[2]Acha Air Sales Price List'!$B$1:$D$65536,3,FALSE)</f>
        <v>first line keep open</v>
      </c>
      <c r="G329" s="21">
        <f>ROUND(IF(ISBLANK(C329),0,VLOOKUP(C329,'[2]Acha Air Sales Price List'!$B$1:$X$65536,12,FALSE)*$M$14),2)</f>
        <v>0</v>
      </c>
      <c r="H329" s="21"/>
      <c r="I329" s="22">
        <f t="shared" si="11"/>
        <v>0</v>
      </c>
      <c r="J329" s="14"/>
    </row>
    <row r="330" spans="1:10" ht="12.4" hidden="1" customHeight="1">
      <c r="A330" s="13"/>
      <c r="B330" s="1"/>
      <c r="C330" s="36"/>
      <c r="D330" s="138"/>
      <c r="E330" s="139"/>
      <c r="F330" s="43" t="str">
        <f>VLOOKUP(C330,'[2]Acha Air Sales Price List'!$B$1:$D$65536,3,FALSE)</f>
        <v>first line keep open</v>
      </c>
      <c r="G330" s="21">
        <f>ROUND(IF(ISBLANK(C330),0,VLOOKUP(C330,'[2]Acha Air Sales Price List'!$B$1:$X$65536,12,FALSE)*$M$14),2)</f>
        <v>0</v>
      </c>
      <c r="H330" s="21"/>
      <c r="I330" s="22">
        <f t="shared" si="11"/>
        <v>0</v>
      </c>
      <c r="J330" s="14"/>
    </row>
    <row r="331" spans="1:10" ht="12.4" hidden="1" customHeight="1">
      <c r="A331" s="13"/>
      <c r="B331" s="1"/>
      <c r="C331" s="36"/>
      <c r="D331" s="138"/>
      <c r="E331" s="139"/>
      <c r="F331" s="43" t="str">
        <f>VLOOKUP(C331,'[2]Acha Air Sales Price List'!$B$1:$D$65536,3,FALSE)</f>
        <v>first line keep open</v>
      </c>
      <c r="G331" s="21">
        <f>ROUND(IF(ISBLANK(C331),0,VLOOKUP(C331,'[2]Acha Air Sales Price List'!$B$1:$X$65536,12,FALSE)*$M$14),2)</f>
        <v>0</v>
      </c>
      <c r="H331" s="21"/>
      <c r="I331" s="22">
        <f t="shared" si="11"/>
        <v>0</v>
      </c>
      <c r="J331" s="14"/>
    </row>
    <row r="332" spans="1:10" ht="12.4" hidden="1" customHeight="1">
      <c r="A332" s="13"/>
      <c r="B332" s="1"/>
      <c r="C332" s="36"/>
      <c r="D332" s="138"/>
      <c r="E332" s="139"/>
      <c r="F332" s="43" t="str">
        <f>VLOOKUP(C332,'[2]Acha Air Sales Price List'!$B$1:$D$65536,3,FALSE)</f>
        <v>first line keep open</v>
      </c>
      <c r="G332" s="21">
        <f>ROUND(IF(ISBLANK(C332),0,VLOOKUP(C332,'[2]Acha Air Sales Price List'!$B$1:$X$65536,12,FALSE)*$M$14),2)</f>
        <v>0</v>
      </c>
      <c r="H332" s="21"/>
      <c r="I332" s="22">
        <f t="shared" si="11"/>
        <v>0</v>
      </c>
      <c r="J332" s="14"/>
    </row>
    <row r="333" spans="1:10" ht="12.4" hidden="1" customHeight="1">
      <c r="A333" s="13"/>
      <c r="B333" s="1"/>
      <c r="C333" s="36"/>
      <c r="D333" s="138"/>
      <c r="E333" s="139"/>
      <c r="F333" s="43" t="str">
        <f>VLOOKUP(C333,'[2]Acha Air Sales Price List'!$B$1:$D$65536,3,FALSE)</f>
        <v>first line keep open</v>
      </c>
      <c r="G333" s="21">
        <f>ROUND(IF(ISBLANK(C333),0,VLOOKUP(C333,'[2]Acha Air Sales Price List'!$B$1:$X$65536,12,FALSE)*$M$14),2)</f>
        <v>0</v>
      </c>
      <c r="H333" s="21"/>
      <c r="I333" s="22">
        <f t="shared" si="11"/>
        <v>0</v>
      </c>
      <c r="J333" s="14"/>
    </row>
    <row r="334" spans="1:10" ht="12.4" hidden="1" customHeight="1">
      <c r="A334" s="13"/>
      <c r="B334" s="1"/>
      <c r="C334" s="36"/>
      <c r="D334" s="138"/>
      <c r="E334" s="139"/>
      <c r="F334" s="43" t="str">
        <f>VLOOKUP(C334,'[2]Acha Air Sales Price List'!$B$1:$D$65536,3,FALSE)</f>
        <v>first line keep open</v>
      </c>
      <c r="G334" s="21">
        <f>ROUND(IF(ISBLANK(C334),0,VLOOKUP(C334,'[2]Acha Air Sales Price List'!$B$1:$X$65536,12,FALSE)*$M$14),2)</f>
        <v>0</v>
      </c>
      <c r="H334" s="21"/>
      <c r="I334" s="22">
        <f t="shared" si="11"/>
        <v>0</v>
      </c>
      <c r="J334" s="14"/>
    </row>
    <row r="335" spans="1:10" ht="12.4" hidden="1" customHeight="1">
      <c r="A335" s="13"/>
      <c r="B335" s="1"/>
      <c r="C335" s="36"/>
      <c r="D335" s="138"/>
      <c r="E335" s="139"/>
      <c r="F335" s="43" t="str">
        <f>VLOOKUP(C335,'[2]Acha Air Sales Price List'!$B$1:$D$65536,3,FALSE)</f>
        <v>first line keep open</v>
      </c>
      <c r="G335" s="21">
        <f>ROUND(IF(ISBLANK(C335),0,VLOOKUP(C335,'[2]Acha Air Sales Price List'!$B$1:$X$65536,12,FALSE)*$M$14),2)</f>
        <v>0</v>
      </c>
      <c r="H335" s="21"/>
      <c r="I335" s="22">
        <f t="shared" si="11"/>
        <v>0</v>
      </c>
      <c r="J335" s="14"/>
    </row>
    <row r="336" spans="1:10" ht="12.4" hidden="1" customHeight="1">
      <c r="A336" s="13"/>
      <c r="B336" s="1"/>
      <c r="C336" s="36"/>
      <c r="D336" s="138"/>
      <c r="E336" s="139"/>
      <c r="F336" s="43" t="str">
        <f>VLOOKUP(C336,'[2]Acha Air Sales Price List'!$B$1:$D$65536,3,FALSE)</f>
        <v>first line keep open</v>
      </c>
      <c r="G336" s="21">
        <f>ROUND(IF(ISBLANK(C336),0,VLOOKUP(C336,'[2]Acha Air Sales Price List'!$B$1:$X$65536,12,FALSE)*$M$14),2)</f>
        <v>0</v>
      </c>
      <c r="H336" s="21"/>
      <c r="I336" s="22">
        <f t="shared" si="11"/>
        <v>0</v>
      </c>
      <c r="J336" s="14"/>
    </row>
    <row r="337" spans="1:10" ht="12.4" hidden="1" customHeight="1">
      <c r="A337" s="13"/>
      <c r="B337" s="1"/>
      <c r="C337" s="36"/>
      <c r="D337" s="138"/>
      <c r="E337" s="139"/>
      <c r="F337" s="43" t="str">
        <f>VLOOKUP(C337,'[2]Acha Air Sales Price List'!$B$1:$D$65536,3,FALSE)</f>
        <v>first line keep open</v>
      </c>
      <c r="G337" s="21">
        <f>ROUND(IF(ISBLANK(C337),0,VLOOKUP(C337,'[2]Acha Air Sales Price List'!$B$1:$X$65536,12,FALSE)*$M$14),2)</f>
        <v>0</v>
      </c>
      <c r="H337" s="21"/>
      <c r="I337" s="22">
        <f t="shared" si="11"/>
        <v>0</v>
      </c>
      <c r="J337" s="14"/>
    </row>
    <row r="338" spans="1:10" ht="12.4" hidden="1" customHeight="1">
      <c r="A338" s="13"/>
      <c r="B338" s="1"/>
      <c r="C338" s="36"/>
      <c r="D338" s="138"/>
      <c r="E338" s="139"/>
      <c r="F338" s="43" t="str">
        <f>VLOOKUP(C338,'[2]Acha Air Sales Price List'!$B$1:$D$65536,3,FALSE)</f>
        <v>first line keep open</v>
      </c>
      <c r="G338" s="21">
        <f>ROUND(IF(ISBLANK(C338),0,VLOOKUP(C338,'[2]Acha Air Sales Price List'!$B$1:$X$65536,12,FALSE)*$M$14),2)</f>
        <v>0</v>
      </c>
      <c r="H338" s="21"/>
      <c r="I338" s="22">
        <f t="shared" si="11"/>
        <v>0</v>
      </c>
      <c r="J338" s="14"/>
    </row>
    <row r="339" spans="1:10" ht="12.4" hidden="1" customHeight="1">
      <c r="A339" s="13"/>
      <c r="B339" s="1"/>
      <c r="C339" s="36"/>
      <c r="D339" s="138"/>
      <c r="E339" s="139"/>
      <c r="F339" s="43" t="str">
        <f>VLOOKUP(C339,'[2]Acha Air Sales Price List'!$B$1:$D$65536,3,FALSE)</f>
        <v>first line keep open</v>
      </c>
      <c r="G339" s="21">
        <f>ROUND(IF(ISBLANK(C339),0,VLOOKUP(C339,'[2]Acha Air Sales Price List'!$B$1:$X$65536,12,FALSE)*$M$14),2)</f>
        <v>0</v>
      </c>
      <c r="H339" s="21"/>
      <c r="I339" s="22">
        <f t="shared" si="11"/>
        <v>0</v>
      </c>
      <c r="J339" s="14"/>
    </row>
    <row r="340" spans="1:10" ht="12.4" hidden="1" customHeight="1">
      <c r="A340" s="13"/>
      <c r="B340" s="1"/>
      <c r="C340" s="36"/>
      <c r="D340" s="138"/>
      <c r="E340" s="139"/>
      <c r="F340" s="43" t="str">
        <f>VLOOKUP(C340,'[2]Acha Air Sales Price List'!$B$1:$D$65536,3,FALSE)</f>
        <v>first line keep open</v>
      </c>
      <c r="G340" s="21">
        <f>ROUND(IF(ISBLANK(C340),0,VLOOKUP(C340,'[2]Acha Air Sales Price List'!$B$1:$X$65536,12,FALSE)*$M$14),2)</f>
        <v>0</v>
      </c>
      <c r="H340" s="21"/>
      <c r="I340" s="22">
        <f t="shared" si="11"/>
        <v>0</v>
      </c>
      <c r="J340" s="14"/>
    </row>
    <row r="341" spans="1:10" ht="12.4" hidden="1" customHeight="1">
      <c r="A341" s="13"/>
      <c r="B341" s="1"/>
      <c r="C341" s="36"/>
      <c r="D341" s="138"/>
      <c r="E341" s="139"/>
      <c r="F341" s="43" t="str">
        <f>VLOOKUP(C341,'[2]Acha Air Sales Price List'!$B$1:$D$65536,3,FALSE)</f>
        <v>first line keep open</v>
      </c>
      <c r="G341" s="21">
        <f>ROUND(IF(ISBLANK(C341),0,VLOOKUP(C341,'[2]Acha Air Sales Price List'!$B$1:$X$65536,12,FALSE)*$M$14),2)</f>
        <v>0</v>
      </c>
      <c r="H341" s="21"/>
      <c r="I341" s="22">
        <f t="shared" si="11"/>
        <v>0</v>
      </c>
      <c r="J341" s="14"/>
    </row>
    <row r="342" spans="1:10" ht="12.4" hidden="1" customHeight="1">
      <c r="A342" s="13"/>
      <c r="B342" s="1"/>
      <c r="C342" s="36"/>
      <c r="D342" s="138"/>
      <c r="E342" s="139"/>
      <c r="F342" s="43" t="str">
        <f>VLOOKUP(C342,'[2]Acha Air Sales Price List'!$B$1:$D$65536,3,FALSE)</f>
        <v>first line keep open</v>
      </c>
      <c r="G342" s="21">
        <f>ROUND(IF(ISBLANK(C342),0,VLOOKUP(C342,'[2]Acha Air Sales Price List'!$B$1:$X$65536,12,FALSE)*$M$14),2)</f>
        <v>0</v>
      </c>
      <c r="H342" s="21"/>
      <c r="I342" s="22">
        <f t="shared" si="11"/>
        <v>0</v>
      </c>
      <c r="J342" s="14"/>
    </row>
    <row r="343" spans="1:10" ht="12.4" hidden="1" customHeight="1">
      <c r="A343" s="13"/>
      <c r="B343" s="1"/>
      <c r="C343" s="37"/>
      <c r="D343" s="138"/>
      <c r="E343" s="139"/>
      <c r="F343" s="43" t="str">
        <f>VLOOKUP(C343,'[2]Acha Air Sales Price List'!$B$1:$D$65536,3,FALSE)</f>
        <v>first line keep open</v>
      </c>
      <c r="G343" s="21">
        <f>ROUND(IF(ISBLANK(C343),0,VLOOKUP(C343,'[2]Acha Air Sales Price List'!$B$1:$X$65536,12,FALSE)*$M$14),2)</f>
        <v>0</v>
      </c>
      <c r="H343" s="21"/>
      <c r="I343" s="22">
        <f>ROUND(IF(ISNUMBER(B343), G343*B343, 0),5)</f>
        <v>0</v>
      </c>
      <c r="J343" s="14"/>
    </row>
    <row r="344" spans="1:10" ht="12" hidden="1" customHeight="1">
      <c r="A344" s="13"/>
      <c r="B344" s="1"/>
      <c r="C344" s="36"/>
      <c r="D344" s="138"/>
      <c r="E344" s="139"/>
      <c r="F344" s="43" t="str">
        <f>VLOOKUP(C344,'[2]Acha Air Sales Price List'!$B$1:$D$65536,3,FALSE)</f>
        <v>first line keep open</v>
      </c>
      <c r="G344" s="21">
        <f>ROUND(IF(ISBLANK(C344),0,VLOOKUP(C344,'[2]Acha Air Sales Price List'!$B$1:$X$65536,12,FALSE)*$M$14),2)</f>
        <v>0</v>
      </c>
      <c r="H344" s="21"/>
      <c r="I344" s="22">
        <f t="shared" ref="I344:I394" si="12">ROUND(IF(ISNUMBER(B344), G344*B344, 0),5)</f>
        <v>0</v>
      </c>
      <c r="J344" s="14"/>
    </row>
    <row r="345" spans="1:10" ht="12.4" hidden="1" customHeight="1">
      <c r="A345" s="13"/>
      <c r="B345" s="1"/>
      <c r="C345" s="36"/>
      <c r="D345" s="138"/>
      <c r="E345" s="139"/>
      <c r="F345" s="43" t="str">
        <f>VLOOKUP(C345,'[2]Acha Air Sales Price List'!$B$1:$D$65536,3,FALSE)</f>
        <v>first line keep open</v>
      </c>
      <c r="G345" s="21">
        <f>ROUND(IF(ISBLANK(C345),0,VLOOKUP(C345,'[2]Acha Air Sales Price List'!$B$1:$X$65536,12,FALSE)*$M$14),2)</f>
        <v>0</v>
      </c>
      <c r="H345" s="21"/>
      <c r="I345" s="22">
        <f t="shared" si="12"/>
        <v>0</v>
      </c>
      <c r="J345" s="14"/>
    </row>
    <row r="346" spans="1:10" ht="12.4" hidden="1" customHeight="1">
      <c r="A346" s="13"/>
      <c r="B346" s="1"/>
      <c r="C346" s="36"/>
      <c r="D346" s="138"/>
      <c r="E346" s="139"/>
      <c r="F346" s="43" t="str">
        <f>VLOOKUP(C346,'[2]Acha Air Sales Price List'!$B$1:$D$65536,3,FALSE)</f>
        <v>first line keep open</v>
      </c>
      <c r="G346" s="21">
        <f>ROUND(IF(ISBLANK(C346),0,VLOOKUP(C346,'[2]Acha Air Sales Price List'!$B$1:$X$65536,12,FALSE)*$M$14),2)</f>
        <v>0</v>
      </c>
      <c r="H346" s="21"/>
      <c r="I346" s="22">
        <f t="shared" si="12"/>
        <v>0</v>
      </c>
      <c r="J346" s="14"/>
    </row>
    <row r="347" spans="1:10" ht="12.4" hidden="1" customHeight="1">
      <c r="A347" s="13"/>
      <c r="B347" s="1"/>
      <c r="C347" s="36"/>
      <c r="D347" s="138"/>
      <c r="E347" s="139"/>
      <c r="F347" s="43" t="str">
        <f>VLOOKUP(C347,'[2]Acha Air Sales Price List'!$B$1:$D$65536,3,FALSE)</f>
        <v>first line keep open</v>
      </c>
      <c r="G347" s="21">
        <f>ROUND(IF(ISBLANK(C347),0,VLOOKUP(C347,'[2]Acha Air Sales Price List'!$B$1:$X$65536,12,FALSE)*$M$14),2)</f>
        <v>0</v>
      </c>
      <c r="H347" s="21"/>
      <c r="I347" s="22">
        <f t="shared" si="12"/>
        <v>0</v>
      </c>
      <c r="J347" s="14"/>
    </row>
    <row r="348" spans="1:10" ht="12.4" hidden="1" customHeight="1">
      <c r="A348" s="13"/>
      <c r="B348" s="1"/>
      <c r="C348" s="36"/>
      <c r="D348" s="138"/>
      <c r="E348" s="139"/>
      <c r="F348" s="43" t="str">
        <f>VLOOKUP(C348,'[2]Acha Air Sales Price List'!$B$1:$D$65536,3,FALSE)</f>
        <v>first line keep open</v>
      </c>
      <c r="G348" s="21">
        <f>ROUND(IF(ISBLANK(C348),0,VLOOKUP(C348,'[2]Acha Air Sales Price List'!$B$1:$X$65536,12,FALSE)*$M$14),2)</f>
        <v>0</v>
      </c>
      <c r="H348" s="21"/>
      <c r="I348" s="22">
        <f t="shared" si="12"/>
        <v>0</v>
      </c>
      <c r="J348" s="14"/>
    </row>
    <row r="349" spans="1:10" ht="12.4" hidden="1" customHeight="1">
      <c r="A349" s="13"/>
      <c r="B349" s="1"/>
      <c r="C349" s="36"/>
      <c r="D349" s="138"/>
      <c r="E349" s="139"/>
      <c r="F349" s="43" t="str">
        <f>VLOOKUP(C349,'[2]Acha Air Sales Price List'!$B$1:$D$65536,3,FALSE)</f>
        <v>first line keep open</v>
      </c>
      <c r="G349" s="21">
        <f>ROUND(IF(ISBLANK(C349),0,VLOOKUP(C349,'[2]Acha Air Sales Price List'!$B$1:$X$65536,12,FALSE)*$M$14),2)</f>
        <v>0</v>
      </c>
      <c r="H349" s="21"/>
      <c r="I349" s="22">
        <f t="shared" si="12"/>
        <v>0</v>
      </c>
      <c r="J349" s="14"/>
    </row>
    <row r="350" spans="1:10" ht="12.4" hidden="1" customHeight="1">
      <c r="A350" s="13"/>
      <c r="B350" s="1"/>
      <c r="C350" s="36"/>
      <c r="D350" s="138"/>
      <c r="E350" s="139"/>
      <c r="F350" s="43" t="str">
        <f>VLOOKUP(C350,'[2]Acha Air Sales Price List'!$B$1:$D$65536,3,FALSE)</f>
        <v>first line keep open</v>
      </c>
      <c r="G350" s="21">
        <f>ROUND(IF(ISBLANK(C350),0,VLOOKUP(C350,'[2]Acha Air Sales Price List'!$B$1:$X$65536,12,FALSE)*$M$14),2)</f>
        <v>0</v>
      </c>
      <c r="H350" s="21"/>
      <c r="I350" s="22">
        <f t="shared" si="12"/>
        <v>0</v>
      </c>
      <c r="J350" s="14"/>
    </row>
    <row r="351" spans="1:10" ht="12.4" hidden="1" customHeight="1">
      <c r="A351" s="13"/>
      <c r="B351" s="1"/>
      <c r="C351" s="36"/>
      <c r="D351" s="138"/>
      <c r="E351" s="139"/>
      <c r="F351" s="43" t="str">
        <f>VLOOKUP(C351,'[2]Acha Air Sales Price List'!$B$1:$D$65536,3,FALSE)</f>
        <v>first line keep open</v>
      </c>
      <c r="G351" s="21">
        <f>ROUND(IF(ISBLANK(C351),0,VLOOKUP(C351,'[2]Acha Air Sales Price List'!$B$1:$X$65536,12,FALSE)*$M$14),2)</f>
        <v>0</v>
      </c>
      <c r="H351" s="21"/>
      <c r="I351" s="22">
        <f t="shared" si="12"/>
        <v>0</v>
      </c>
      <c r="J351" s="14"/>
    </row>
    <row r="352" spans="1:10" ht="12.4" hidden="1" customHeight="1">
      <c r="A352" s="13"/>
      <c r="B352" s="1"/>
      <c r="C352" s="36"/>
      <c r="D352" s="138"/>
      <c r="E352" s="139"/>
      <c r="F352" s="43" t="str">
        <f>VLOOKUP(C352,'[2]Acha Air Sales Price List'!$B$1:$D$65536,3,FALSE)</f>
        <v>first line keep open</v>
      </c>
      <c r="G352" s="21">
        <f>ROUND(IF(ISBLANK(C352),0,VLOOKUP(C352,'[2]Acha Air Sales Price List'!$B$1:$X$65536,12,FALSE)*$M$14),2)</f>
        <v>0</v>
      </c>
      <c r="H352" s="21"/>
      <c r="I352" s="22">
        <f t="shared" si="12"/>
        <v>0</v>
      </c>
      <c r="J352" s="14"/>
    </row>
    <row r="353" spans="1:10" ht="12.4" hidden="1" customHeight="1">
      <c r="A353" s="13"/>
      <c r="B353" s="1"/>
      <c r="C353" s="36"/>
      <c r="D353" s="138"/>
      <c r="E353" s="139"/>
      <c r="F353" s="43" t="str">
        <f>VLOOKUP(C353,'[2]Acha Air Sales Price List'!$B$1:$D$65536,3,FALSE)</f>
        <v>first line keep open</v>
      </c>
      <c r="G353" s="21">
        <f>ROUND(IF(ISBLANK(C353),0,VLOOKUP(C353,'[2]Acha Air Sales Price List'!$B$1:$X$65536,12,FALSE)*$M$14),2)</f>
        <v>0</v>
      </c>
      <c r="H353" s="21"/>
      <c r="I353" s="22">
        <f t="shared" si="12"/>
        <v>0</v>
      </c>
      <c r="J353" s="14"/>
    </row>
    <row r="354" spans="1:10" ht="12.4" hidden="1" customHeight="1">
      <c r="A354" s="13"/>
      <c r="B354" s="1"/>
      <c r="C354" s="36"/>
      <c r="D354" s="138"/>
      <c r="E354" s="139"/>
      <c r="F354" s="43" t="str">
        <f>VLOOKUP(C354,'[2]Acha Air Sales Price List'!$B$1:$D$65536,3,FALSE)</f>
        <v>first line keep open</v>
      </c>
      <c r="G354" s="21">
        <f>ROUND(IF(ISBLANK(C354),0,VLOOKUP(C354,'[2]Acha Air Sales Price List'!$B$1:$X$65536,12,FALSE)*$M$14),2)</f>
        <v>0</v>
      </c>
      <c r="H354" s="21"/>
      <c r="I354" s="22">
        <f t="shared" si="12"/>
        <v>0</v>
      </c>
      <c r="J354" s="14"/>
    </row>
    <row r="355" spans="1:10" ht="12.4" hidden="1" customHeight="1">
      <c r="A355" s="13"/>
      <c r="B355" s="1"/>
      <c r="C355" s="36"/>
      <c r="D355" s="138"/>
      <c r="E355" s="139"/>
      <c r="F355" s="43" t="str">
        <f>VLOOKUP(C355,'[2]Acha Air Sales Price List'!$B$1:$D$65536,3,FALSE)</f>
        <v>first line keep open</v>
      </c>
      <c r="G355" s="21">
        <f>ROUND(IF(ISBLANK(C355),0,VLOOKUP(C355,'[2]Acha Air Sales Price List'!$B$1:$X$65536,12,FALSE)*$M$14),2)</f>
        <v>0</v>
      </c>
      <c r="H355" s="21"/>
      <c r="I355" s="22">
        <f t="shared" si="12"/>
        <v>0</v>
      </c>
      <c r="J355" s="14"/>
    </row>
    <row r="356" spans="1:10" ht="12.4" hidden="1" customHeight="1">
      <c r="A356" s="13"/>
      <c r="B356" s="1"/>
      <c r="C356" s="36"/>
      <c r="D356" s="138"/>
      <c r="E356" s="139"/>
      <c r="F356" s="43" t="str">
        <f>VLOOKUP(C356,'[2]Acha Air Sales Price List'!$B$1:$D$65536,3,FALSE)</f>
        <v>first line keep open</v>
      </c>
      <c r="G356" s="21">
        <f>ROUND(IF(ISBLANK(C356),0,VLOOKUP(C356,'[2]Acha Air Sales Price List'!$B$1:$X$65536,12,FALSE)*$M$14),2)</f>
        <v>0</v>
      </c>
      <c r="H356" s="21"/>
      <c r="I356" s="22">
        <f t="shared" si="12"/>
        <v>0</v>
      </c>
      <c r="J356" s="14"/>
    </row>
    <row r="357" spans="1:10" ht="12.4" hidden="1" customHeight="1">
      <c r="A357" s="13"/>
      <c r="B357" s="1"/>
      <c r="C357" s="36"/>
      <c r="D357" s="138"/>
      <c r="E357" s="139"/>
      <c r="F357" s="43" t="str">
        <f>VLOOKUP(C357,'[2]Acha Air Sales Price List'!$B$1:$D$65536,3,FALSE)</f>
        <v>first line keep open</v>
      </c>
      <c r="G357" s="21">
        <f>ROUND(IF(ISBLANK(C357),0,VLOOKUP(C357,'[2]Acha Air Sales Price List'!$B$1:$X$65536,12,FALSE)*$M$14),2)</f>
        <v>0</v>
      </c>
      <c r="H357" s="21"/>
      <c r="I357" s="22">
        <f t="shared" si="12"/>
        <v>0</v>
      </c>
      <c r="J357" s="14"/>
    </row>
    <row r="358" spans="1:10" ht="12.4" hidden="1" customHeight="1">
      <c r="A358" s="13"/>
      <c r="B358" s="1"/>
      <c r="C358" s="36"/>
      <c r="D358" s="138"/>
      <c r="E358" s="139"/>
      <c r="F358" s="43" t="str">
        <f>VLOOKUP(C358,'[2]Acha Air Sales Price List'!$B$1:$D$65536,3,FALSE)</f>
        <v>first line keep open</v>
      </c>
      <c r="G358" s="21">
        <f>ROUND(IF(ISBLANK(C358),0,VLOOKUP(C358,'[2]Acha Air Sales Price List'!$B$1:$X$65536,12,FALSE)*$M$14),2)</f>
        <v>0</v>
      </c>
      <c r="H358" s="21"/>
      <c r="I358" s="22">
        <f t="shared" si="12"/>
        <v>0</v>
      </c>
      <c r="J358" s="14"/>
    </row>
    <row r="359" spans="1:10" ht="12.4" hidden="1" customHeight="1">
      <c r="A359" s="13"/>
      <c r="B359" s="1"/>
      <c r="C359" s="36"/>
      <c r="D359" s="138"/>
      <c r="E359" s="139"/>
      <c r="F359" s="43" t="str">
        <f>VLOOKUP(C359,'[2]Acha Air Sales Price List'!$B$1:$D$65536,3,FALSE)</f>
        <v>first line keep open</v>
      </c>
      <c r="G359" s="21">
        <f>ROUND(IF(ISBLANK(C359),0,VLOOKUP(C359,'[2]Acha Air Sales Price List'!$B$1:$X$65536,12,FALSE)*$M$14),2)</f>
        <v>0</v>
      </c>
      <c r="H359" s="21"/>
      <c r="I359" s="22">
        <f t="shared" si="12"/>
        <v>0</v>
      </c>
      <c r="J359" s="14"/>
    </row>
    <row r="360" spans="1:10" ht="12.4" hidden="1" customHeight="1">
      <c r="A360" s="13"/>
      <c r="B360" s="1"/>
      <c r="C360" s="36"/>
      <c r="D360" s="138"/>
      <c r="E360" s="139"/>
      <c r="F360" s="43" t="str">
        <f>VLOOKUP(C360,'[2]Acha Air Sales Price List'!$B$1:$D$65536,3,FALSE)</f>
        <v>first line keep open</v>
      </c>
      <c r="G360" s="21">
        <f>ROUND(IF(ISBLANK(C360),0,VLOOKUP(C360,'[2]Acha Air Sales Price List'!$B$1:$X$65536,12,FALSE)*$M$14),2)</f>
        <v>0</v>
      </c>
      <c r="H360" s="21"/>
      <c r="I360" s="22">
        <f t="shared" si="12"/>
        <v>0</v>
      </c>
      <c r="J360" s="14"/>
    </row>
    <row r="361" spans="1:10" ht="12.4" hidden="1" customHeight="1">
      <c r="A361" s="13"/>
      <c r="B361" s="1"/>
      <c r="C361" s="36"/>
      <c r="D361" s="138"/>
      <c r="E361" s="139"/>
      <c r="F361" s="43" t="str">
        <f>VLOOKUP(C361,'[2]Acha Air Sales Price List'!$B$1:$D$65536,3,FALSE)</f>
        <v>first line keep open</v>
      </c>
      <c r="G361" s="21">
        <f>ROUND(IF(ISBLANK(C361),0,VLOOKUP(C361,'[2]Acha Air Sales Price List'!$B$1:$X$65536,12,FALSE)*$M$14),2)</f>
        <v>0</v>
      </c>
      <c r="H361" s="21"/>
      <c r="I361" s="22">
        <f t="shared" si="12"/>
        <v>0</v>
      </c>
      <c r="J361" s="14"/>
    </row>
    <row r="362" spans="1:10" ht="12.4" hidden="1" customHeight="1">
      <c r="A362" s="13"/>
      <c r="B362" s="1"/>
      <c r="C362" s="36"/>
      <c r="D362" s="138"/>
      <c r="E362" s="139"/>
      <c r="F362" s="43" t="str">
        <f>VLOOKUP(C362,'[2]Acha Air Sales Price List'!$B$1:$D$65536,3,FALSE)</f>
        <v>first line keep open</v>
      </c>
      <c r="G362" s="21">
        <f>ROUND(IF(ISBLANK(C362),0,VLOOKUP(C362,'[2]Acha Air Sales Price List'!$B$1:$X$65536,12,FALSE)*$M$14),2)</f>
        <v>0</v>
      </c>
      <c r="H362" s="21"/>
      <c r="I362" s="22">
        <f t="shared" si="12"/>
        <v>0</v>
      </c>
      <c r="J362" s="14"/>
    </row>
    <row r="363" spans="1:10" ht="12.4" hidden="1" customHeight="1">
      <c r="A363" s="13"/>
      <c r="B363" s="1"/>
      <c r="C363" s="36"/>
      <c r="D363" s="138"/>
      <c r="E363" s="139"/>
      <c r="F363" s="43" t="str">
        <f>VLOOKUP(C363,'[2]Acha Air Sales Price List'!$B$1:$D$65536,3,FALSE)</f>
        <v>first line keep open</v>
      </c>
      <c r="G363" s="21">
        <f>ROUND(IF(ISBLANK(C363),0,VLOOKUP(C363,'[2]Acha Air Sales Price List'!$B$1:$X$65536,12,FALSE)*$M$14),2)</f>
        <v>0</v>
      </c>
      <c r="H363" s="21"/>
      <c r="I363" s="22">
        <f t="shared" si="12"/>
        <v>0</v>
      </c>
      <c r="J363" s="14"/>
    </row>
    <row r="364" spans="1:10" ht="12.4" hidden="1" customHeight="1">
      <c r="A364" s="13"/>
      <c r="B364" s="1"/>
      <c r="C364" s="36"/>
      <c r="D364" s="138"/>
      <c r="E364" s="139"/>
      <c r="F364" s="43" t="str">
        <f>VLOOKUP(C364,'[2]Acha Air Sales Price List'!$B$1:$D$65536,3,FALSE)</f>
        <v>first line keep open</v>
      </c>
      <c r="G364" s="21">
        <f>ROUND(IF(ISBLANK(C364),0,VLOOKUP(C364,'[2]Acha Air Sales Price List'!$B$1:$X$65536,12,FALSE)*$M$14),2)</f>
        <v>0</v>
      </c>
      <c r="H364" s="21"/>
      <c r="I364" s="22">
        <f t="shared" si="12"/>
        <v>0</v>
      </c>
      <c r="J364" s="14"/>
    </row>
    <row r="365" spans="1:10" ht="12.4" hidden="1" customHeight="1">
      <c r="A365" s="13"/>
      <c r="B365" s="1"/>
      <c r="C365" s="36"/>
      <c r="D365" s="138"/>
      <c r="E365" s="139"/>
      <c r="F365" s="43" t="str">
        <f>VLOOKUP(C365,'[2]Acha Air Sales Price List'!$B$1:$D$65536,3,FALSE)</f>
        <v>first line keep open</v>
      </c>
      <c r="G365" s="21">
        <f>ROUND(IF(ISBLANK(C365),0,VLOOKUP(C365,'[2]Acha Air Sales Price List'!$B$1:$X$65536,12,FALSE)*$M$14),2)</f>
        <v>0</v>
      </c>
      <c r="H365" s="21"/>
      <c r="I365" s="22">
        <f t="shared" si="12"/>
        <v>0</v>
      </c>
      <c r="J365" s="14"/>
    </row>
    <row r="366" spans="1:10" ht="12.4" hidden="1" customHeight="1">
      <c r="A366" s="13"/>
      <c r="B366" s="1"/>
      <c r="C366" s="36"/>
      <c r="D366" s="138"/>
      <c r="E366" s="139"/>
      <c r="F366" s="43" t="str">
        <f>VLOOKUP(C366,'[2]Acha Air Sales Price List'!$B$1:$D$65536,3,FALSE)</f>
        <v>first line keep open</v>
      </c>
      <c r="G366" s="21">
        <f>ROUND(IF(ISBLANK(C366),0,VLOOKUP(C366,'[2]Acha Air Sales Price List'!$B$1:$X$65536,12,FALSE)*$M$14),2)</f>
        <v>0</v>
      </c>
      <c r="H366" s="21"/>
      <c r="I366" s="22">
        <f t="shared" si="12"/>
        <v>0</v>
      </c>
      <c r="J366" s="14"/>
    </row>
    <row r="367" spans="1:10" ht="12.4" hidden="1" customHeight="1">
      <c r="A367" s="13"/>
      <c r="B367" s="1"/>
      <c r="C367" s="37"/>
      <c r="D367" s="138"/>
      <c r="E367" s="139"/>
      <c r="F367" s="43" t="str">
        <f>VLOOKUP(C367,'[2]Acha Air Sales Price List'!$B$1:$D$65536,3,FALSE)</f>
        <v>first line keep open</v>
      </c>
      <c r="G367" s="21">
        <f>ROUND(IF(ISBLANK(C367),0,VLOOKUP(C367,'[2]Acha Air Sales Price List'!$B$1:$X$65536,12,FALSE)*$M$14),2)</f>
        <v>0</v>
      </c>
      <c r="H367" s="21"/>
      <c r="I367" s="22">
        <f t="shared" si="12"/>
        <v>0</v>
      </c>
      <c r="J367" s="14"/>
    </row>
    <row r="368" spans="1:10" ht="12" hidden="1" customHeight="1">
      <c r="A368" s="13"/>
      <c r="B368" s="1"/>
      <c r="C368" s="36"/>
      <c r="D368" s="138"/>
      <c r="E368" s="139"/>
      <c r="F368" s="43" t="str">
        <f>VLOOKUP(C368,'[2]Acha Air Sales Price List'!$B$1:$D$65536,3,FALSE)</f>
        <v>first line keep open</v>
      </c>
      <c r="G368" s="21">
        <f>ROUND(IF(ISBLANK(C368),0,VLOOKUP(C368,'[2]Acha Air Sales Price List'!$B$1:$X$65536,12,FALSE)*$M$14),2)</f>
        <v>0</v>
      </c>
      <c r="H368" s="21"/>
      <c r="I368" s="22">
        <f t="shared" si="12"/>
        <v>0</v>
      </c>
      <c r="J368" s="14"/>
    </row>
    <row r="369" spans="1:10" ht="12.4" hidden="1" customHeight="1">
      <c r="A369" s="13"/>
      <c r="B369" s="1"/>
      <c r="C369" s="36"/>
      <c r="D369" s="138"/>
      <c r="E369" s="139"/>
      <c r="F369" s="43" t="str">
        <f>VLOOKUP(C369,'[2]Acha Air Sales Price List'!$B$1:$D$65536,3,FALSE)</f>
        <v>first line keep open</v>
      </c>
      <c r="G369" s="21">
        <f>ROUND(IF(ISBLANK(C369),0,VLOOKUP(C369,'[2]Acha Air Sales Price List'!$B$1:$X$65536,12,FALSE)*$M$14),2)</f>
        <v>0</v>
      </c>
      <c r="H369" s="21"/>
      <c r="I369" s="22">
        <f t="shared" si="12"/>
        <v>0</v>
      </c>
      <c r="J369" s="14"/>
    </row>
    <row r="370" spans="1:10" ht="12.4" hidden="1" customHeight="1">
      <c r="A370" s="13"/>
      <c r="B370" s="1"/>
      <c r="C370" s="36"/>
      <c r="D370" s="138"/>
      <c r="E370" s="139"/>
      <c r="F370" s="43" t="str">
        <f>VLOOKUP(C370,'[2]Acha Air Sales Price List'!$B$1:$D$65536,3,FALSE)</f>
        <v>first line keep open</v>
      </c>
      <c r="G370" s="21">
        <f>ROUND(IF(ISBLANK(C370),0,VLOOKUP(C370,'[2]Acha Air Sales Price List'!$B$1:$X$65536,12,FALSE)*$M$14),2)</f>
        <v>0</v>
      </c>
      <c r="H370" s="21"/>
      <c r="I370" s="22">
        <f t="shared" si="12"/>
        <v>0</v>
      </c>
      <c r="J370" s="14"/>
    </row>
    <row r="371" spans="1:10" ht="12.4" hidden="1" customHeight="1">
      <c r="A371" s="13"/>
      <c r="B371" s="1"/>
      <c r="C371" s="36"/>
      <c r="D371" s="138"/>
      <c r="E371" s="139"/>
      <c r="F371" s="43" t="str">
        <f>VLOOKUP(C371,'[2]Acha Air Sales Price List'!$B$1:$D$65536,3,FALSE)</f>
        <v>first line keep open</v>
      </c>
      <c r="G371" s="21">
        <f>ROUND(IF(ISBLANK(C371),0,VLOOKUP(C371,'[2]Acha Air Sales Price List'!$B$1:$X$65536,12,FALSE)*$M$14),2)</f>
        <v>0</v>
      </c>
      <c r="H371" s="21"/>
      <c r="I371" s="22">
        <f t="shared" si="12"/>
        <v>0</v>
      </c>
      <c r="J371" s="14"/>
    </row>
    <row r="372" spans="1:10" ht="12.4" hidden="1" customHeight="1">
      <c r="A372" s="13"/>
      <c r="B372" s="1"/>
      <c r="C372" s="36"/>
      <c r="D372" s="138"/>
      <c r="E372" s="139"/>
      <c r="F372" s="43" t="str">
        <f>VLOOKUP(C372,'[2]Acha Air Sales Price List'!$B$1:$D$65536,3,FALSE)</f>
        <v>first line keep open</v>
      </c>
      <c r="G372" s="21">
        <f>ROUND(IF(ISBLANK(C372),0,VLOOKUP(C372,'[2]Acha Air Sales Price List'!$B$1:$X$65536,12,FALSE)*$M$14),2)</f>
        <v>0</v>
      </c>
      <c r="H372" s="21"/>
      <c r="I372" s="22">
        <f t="shared" si="12"/>
        <v>0</v>
      </c>
      <c r="J372" s="14"/>
    </row>
    <row r="373" spans="1:10" ht="12.4" hidden="1" customHeight="1">
      <c r="A373" s="13"/>
      <c r="B373" s="1"/>
      <c r="C373" s="36"/>
      <c r="D373" s="138"/>
      <c r="E373" s="139"/>
      <c r="F373" s="43" t="str">
        <f>VLOOKUP(C373,'[2]Acha Air Sales Price List'!$B$1:$D$65536,3,FALSE)</f>
        <v>first line keep open</v>
      </c>
      <c r="G373" s="21">
        <f>ROUND(IF(ISBLANK(C373),0,VLOOKUP(C373,'[2]Acha Air Sales Price List'!$B$1:$X$65536,12,FALSE)*$M$14),2)</f>
        <v>0</v>
      </c>
      <c r="H373" s="21"/>
      <c r="I373" s="22">
        <f t="shared" si="12"/>
        <v>0</v>
      </c>
      <c r="J373" s="14"/>
    </row>
    <row r="374" spans="1:10" ht="12.4" hidden="1" customHeight="1">
      <c r="A374" s="13"/>
      <c r="B374" s="1"/>
      <c r="C374" s="36"/>
      <c r="D374" s="138"/>
      <c r="E374" s="139"/>
      <c r="F374" s="43" t="str">
        <f>VLOOKUP(C374,'[2]Acha Air Sales Price List'!$B$1:$D$65536,3,FALSE)</f>
        <v>first line keep open</v>
      </c>
      <c r="G374" s="21">
        <f>ROUND(IF(ISBLANK(C374),0,VLOOKUP(C374,'[2]Acha Air Sales Price List'!$B$1:$X$65536,12,FALSE)*$M$14),2)</f>
        <v>0</v>
      </c>
      <c r="H374" s="21"/>
      <c r="I374" s="22">
        <f t="shared" si="12"/>
        <v>0</v>
      </c>
      <c r="J374" s="14"/>
    </row>
    <row r="375" spans="1:10" ht="12.4" hidden="1" customHeight="1">
      <c r="A375" s="13"/>
      <c r="B375" s="1"/>
      <c r="C375" s="36"/>
      <c r="D375" s="138"/>
      <c r="E375" s="139"/>
      <c r="F375" s="43" t="str">
        <f>VLOOKUP(C375,'[2]Acha Air Sales Price List'!$B$1:$D$65536,3,FALSE)</f>
        <v>first line keep open</v>
      </c>
      <c r="G375" s="21">
        <f>ROUND(IF(ISBLANK(C375),0,VLOOKUP(C375,'[2]Acha Air Sales Price List'!$B$1:$X$65536,12,FALSE)*$M$14),2)</f>
        <v>0</v>
      </c>
      <c r="H375" s="21"/>
      <c r="I375" s="22">
        <f t="shared" si="12"/>
        <v>0</v>
      </c>
      <c r="J375" s="14"/>
    </row>
    <row r="376" spans="1:10" ht="12.4" hidden="1" customHeight="1">
      <c r="A376" s="13"/>
      <c r="B376" s="1"/>
      <c r="C376" s="36"/>
      <c r="D376" s="138"/>
      <c r="E376" s="139"/>
      <c r="F376" s="43" t="str">
        <f>VLOOKUP(C376,'[2]Acha Air Sales Price List'!$B$1:$D$65536,3,FALSE)</f>
        <v>first line keep open</v>
      </c>
      <c r="G376" s="21">
        <f>ROUND(IF(ISBLANK(C376),0,VLOOKUP(C376,'[2]Acha Air Sales Price List'!$B$1:$X$65536,12,FALSE)*$M$14),2)</f>
        <v>0</v>
      </c>
      <c r="H376" s="21"/>
      <c r="I376" s="22">
        <f t="shared" si="12"/>
        <v>0</v>
      </c>
      <c r="J376" s="14"/>
    </row>
    <row r="377" spans="1:10" ht="12.4" hidden="1" customHeight="1">
      <c r="A377" s="13"/>
      <c r="B377" s="1"/>
      <c r="C377" s="36"/>
      <c r="D377" s="138"/>
      <c r="E377" s="139"/>
      <c r="F377" s="43" t="str">
        <f>VLOOKUP(C377,'[2]Acha Air Sales Price List'!$B$1:$D$65536,3,FALSE)</f>
        <v>first line keep open</v>
      </c>
      <c r="G377" s="21">
        <f>ROUND(IF(ISBLANK(C377),0,VLOOKUP(C377,'[2]Acha Air Sales Price List'!$B$1:$X$65536,12,FALSE)*$M$14),2)</f>
        <v>0</v>
      </c>
      <c r="H377" s="21"/>
      <c r="I377" s="22">
        <f t="shared" si="12"/>
        <v>0</v>
      </c>
      <c r="J377" s="14"/>
    </row>
    <row r="378" spans="1:10" ht="12.4" hidden="1" customHeight="1">
      <c r="A378" s="13"/>
      <c r="B378" s="1"/>
      <c r="C378" s="36"/>
      <c r="D378" s="138"/>
      <c r="E378" s="139"/>
      <c r="F378" s="43" t="str">
        <f>VLOOKUP(C378,'[2]Acha Air Sales Price List'!$B$1:$D$65536,3,FALSE)</f>
        <v>first line keep open</v>
      </c>
      <c r="G378" s="21">
        <f>ROUND(IF(ISBLANK(C378),0,VLOOKUP(C378,'[2]Acha Air Sales Price List'!$B$1:$X$65536,12,FALSE)*$M$14),2)</f>
        <v>0</v>
      </c>
      <c r="H378" s="21"/>
      <c r="I378" s="22">
        <f t="shared" si="12"/>
        <v>0</v>
      </c>
      <c r="J378" s="14"/>
    </row>
    <row r="379" spans="1:10" ht="12.4" hidden="1" customHeight="1">
      <c r="A379" s="13"/>
      <c r="B379" s="1"/>
      <c r="C379" s="36"/>
      <c r="D379" s="138"/>
      <c r="E379" s="139"/>
      <c r="F379" s="43" t="str">
        <f>VLOOKUP(C379,'[2]Acha Air Sales Price List'!$B$1:$D$65536,3,FALSE)</f>
        <v>first line keep open</v>
      </c>
      <c r="G379" s="21">
        <f>ROUND(IF(ISBLANK(C379),0,VLOOKUP(C379,'[2]Acha Air Sales Price List'!$B$1:$X$65536,12,FALSE)*$M$14),2)</f>
        <v>0</v>
      </c>
      <c r="H379" s="21"/>
      <c r="I379" s="22">
        <f t="shared" si="12"/>
        <v>0</v>
      </c>
      <c r="J379" s="14"/>
    </row>
    <row r="380" spans="1:10" ht="12.4" hidden="1" customHeight="1">
      <c r="A380" s="13"/>
      <c r="B380" s="1"/>
      <c r="C380" s="36"/>
      <c r="D380" s="138"/>
      <c r="E380" s="139"/>
      <c r="F380" s="43" t="str">
        <f>VLOOKUP(C380,'[2]Acha Air Sales Price List'!$B$1:$D$65536,3,FALSE)</f>
        <v>first line keep open</v>
      </c>
      <c r="G380" s="21">
        <f>ROUND(IF(ISBLANK(C380),0,VLOOKUP(C380,'[2]Acha Air Sales Price List'!$B$1:$X$65536,12,FALSE)*$M$14),2)</f>
        <v>0</v>
      </c>
      <c r="H380" s="21"/>
      <c r="I380" s="22">
        <f t="shared" si="12"/>
        <v>0</v>
      </c>
      <c r="J380" s="14"/>
    </row>
    <row r="381" spans="1:10" ht="12.4" hidden="1" customHeight="1">
      <c r="A381" s="13"/>
      <c r="B381" s="1"/>
      <c r="C381" s="36"/>
      <c r="D381" s="138"/>
      <c r="E381" s="139"/>
      <c r="F381" s="43" t="str">
        <f>VLOOKUP(C381,'[2]Acha Air Sales Price List'!$B$1:$D$65536,3,FALSE)</f>
        <v>first line keep open</v>
      </c>
      <c r="G381" s="21">
        <f>ROUND(IF(ISBLANK(C381),0,VLOOKUP(C381,'[2]Acha Air Sales Price List'!$B$1:$X$65536,12,FALSE)*$M$14),2)</f>
        <v>0</v>
      </c>
      <c r="H381" s="21"/>
      <c r="I381" s="22">
        <f t="shared" si="12"/>
        <v>0</v>
      </c>
      <c r="J381" s="14"/>
    </row>
    <row r="382" spans="1:10" ht="12.4" hidden="1" customHeight="1">
      <c r="A382" s="13"/>
      <c r="B382" s="1"/>
      <c r="C382" s="36"/>
      <c r="D382" s="138"/>
      <c r="E382" s="139"/>
      <c r="F382" s="43" t="str">
        <f>VLOOKUP(C382,'[2]Acha Air Sales Price List'!$B$1:$D$65536,3,FALSE)</f>
        <v>first line keep open</v>
      </c>
      <c r="G382" s="21">
        <f>ROUND(IF(ISBLANK(C382),0,VLOOKUP(C382,'[2]Acha Air Sales Price List'!$B$1:$X$65536,12,FALSE)*$M$14),2)</f>
        <v>0</v>
      </c>
      <c r="H382" s="21"/>
      <c r="I382" s="22">
        <f t="shared" si="12"/>
        <v>0</v>
      </c>
      <c r="J382" s="14"/>
    </row>
    <row r="383" spans="1:10" ht="12.4" hidden="1" customHeight="1">
      <c r="A383" s="13"/>
      <c r="B383" s="1"/>
      <c r="C383" s="36"/>
      <c r="D383" s="138"/>
      <c r="E383" s="139"/>
      <c r="F383" s="43" t="str">
        <f>VLOOKUP(C383,'[2]Acha Air Sales Price List'!$B$1:$D$65536,3,FALSE)</f>
        <v>first line keep open</v>
      </c>
      <c r="G383" s="21">
        <f>ROUND(IF(ISBLANK(C383),0,VLOOKUP(C383,'[2]Acha Air Sales Price List'!$B$1:$X$65536,12,FALSE)*$M$14),2)</f>
        <v>0</v>
      </c>
      <c r="H383" s="21"/>
      <c r="I383" s="22">
        <f t="shared" si="12"/>
        <v>0</v>
      </c>
      <c r="J383" s="14"/>
    </row>
    <row r="384" spans="1:10" ht="12.4" hidden="1" customHeight="1">
      <c r="A384" s="13"/>
      <c r="B384" s="1"/>
      <c r="C384" s="36"/>
      <c r="D384" s="138"/>
      <c r="E384" s="139"/>
      <c r="F384" s="43" t="str">
        <f>VLOOKUP(C384,'[2]Acha Air Sales Price List'!$B$1:$D$65536,3,FALSE)</f>
        <v>first line keep open</v>
      </c>
      <c r="G384" s="21">
        <f>ROUND(IF(ISBLANK(C384),0,VLOOKUP(C384,'[2]Acha Air Sales Price List'!$B$1:$X$65536,12,FALSE)*$M$14),2)</f>
        <v>0</v>
      </c>
      <c r="H384" s="21"/>
      <c r="I384" s="22">
        <f t="shared" si="12"/>
        <v>0</v>
      </c>
      <c r="J384" s="14"/>
    </row>
    <row r="385" spans="1:10" ht="12.4" hidden="1" customHeight="1">
      <c r="A385" s="13"/>
      <c r="B385" s="1"/>
      <c r="C385" s="36"/>
      <c r="D385" s="138"/>
      <c r="E385" s="139"/>
      <c r="F385" s="43" t="str">
        <f>VLOOKUP(C385,'[2]Acha Air Sales Price List'!$B$1:$D$65536,3,FALSE)</f>
        <v>first line keep open</v>
      </c>
      <c r="G385" s="21">
        <f>ROUND(IF(ISBLANK(C385),0,VLOOKUP(C385,'[2]Acha Air Sales Price List'!$B$1:$X$65536,12,FALSE)*$M$14),2)</f>
        <v>0</v>
      </c>
      <c r="H385" s="21"/>
      <c r="I385" s="22">
        <f t="shared" si="12"/>
        <v>0</v>
      </c>
      <c r="J385" s="14"/>
    </row>
    <row r="386" spans="1:10" ht="12.4" hidden="1" customHeight="1">
      <c r="A386" s="13"/>
      <c r="B386" s="1"/>
      <c r="C386" s="36"/>
      <c r="D386" s="138"/>
      <c r="E386" s="139"/>
      <c r="F386" s="43" t="str">
        <f>VLOOKUP(C386,'[2]Acha Air Sales Price List'!$B$1:$D$65536,3,FALSE)</f>
        <v>first line keep open</v>
      </c>
      <c r="G386" s="21">
        <f>ROUND(IF(ISBLANK(C386),0,VLOOKUP(C386,'[2]Acha Air Sales Price List'!$B$1:$X$65536,12,FALSE)*$M$14),2)</f>
        <v>0</v>
      </c>
      <c r="H386" s="21"/>
      <c r="I386" s="22">
        <f t="shared" si="12"/>
        <v>0</v>
      </c>
      <c r="J386" s="14"/>
    </row>
    <row r="387" spans="1:10" ht="12.4" hidden="1" customHeight="1">
      <c r="A387" s="13"/>
      <c r="B387" s="1"/>
      <c r="C387" s="36"/>
      <c r="D387" s="138"/>
      <c r="E387" s="139"/>
      <c r="F387" s="43" t="str">
        <f>VLOOKUP(C387,'[2]Acha Air Sales Price List'!$B$1:$D$65536,3,FALSE)</f>
        <v>first line keep open</v>
      </c>
      <c r="G387" s="21">
        <f>ROUND(IF(ISBLANK(C387),0,VLOOKUP(C387,'[2]Acha Air Sales Price List'!$B$1:$X$65536,12,FALSE)*$M$14),2)</f>
        <v>0</v>
      </c>
      <c r="H387" s="21"/>
      <c r="I387" s="22">
        <f t="shared" si="12"/>
        <v>0</v>
      </c>
      <c r="J387" s="14"/>
    </row>
    <row r="388" spans="1:10" ht="12.4" hidden="1" customHeight="1">
      <c r="A388" s="13"/>
      <c r="B388" s="1"/>
      <c r="C388" s="36"/>
      <c r="D388" s="138"/>
      <c r="E388" s="139"/>
      <c r="F388" s="43" t="str">
        <f>VLOOKUP(C388,'[2]Acha Air Sales Price List'!$B$1:$D$65536,3,FALSE)</f>
        <v>first line keep open</v>
      </c>
      <c r="G388" s="21">
        <f>ROUND(IF(ISBLANK(C388),0,VLOOKUP(C388,'[2]Acha Air Sales Price List'!$B$1:$X$65536,12,FALSE)*$M$14),2)</f>
        <v>0</v>
      </c>
      <c r="H388" s="21"/>
      <c r="I388" s="22">
        <f t="shared" si="12"/>
        <v>0</v>
      </c>
      <c r="J388" s="14"/>
    </row>
    <row r="389" spans="1:10" ht="12.4" hidden="1" customHeight="1">
      <c r="A389" s="13"/>
      <c r="B389" s="1"/>
      <c r="C389" s="36"/>
      <c r="D389" s="138"/>
      <c r="E389" s="139"/>
      <c r="F389" s="43" t="str">
        <f>VLOOKUP(C389,'[2]Acha Air Sales Price List'!$B$1:$D$65536,3,FALSE)</f>
        <v>first line keep open</v>
      </c>
      <c r="G389" s="21">
        <f>ROUND(IF(ISBLANK(C389),0,VLOOKUP(C389,'[2]Acha Air Sales Price List'!$B$1:$X$65536,12,FALSE)*$M$14),2)</f>
        <v>0</v>
      </c>
      <c r="H389" s="21"/>
      <c r="I389" s="22">
        <f t="shared" si="12"/>
        <v>0</v>
      </c>
      <c r="J389" s="14"/>
    </row>
    <row r="390" spans="1:10" ht="12.4" hidden="1" customHeight="1">
      <c r="A390" s="13"/>
      <c r="B390" s="1"/>
      <c r="C390" s="36"/>
      <c r="D390" s="138"/>
      <c r="E390" s="139"/>
      <c r="F390" s="43" t="str">
        <f>VLOOKUP(C390,'[2]Acha Air Sales Price List'!$B$1:$D$65536,3,FALSE)</f>
        <v>first line keep open</v>
      </c>
      <c r="G390" s="21">
        <f>ROUND(IF(ISBLANK(C390),0,VLOOKUP(C390,'[2]Acha Air Sales Price List'!$B$1:$X$65536,12,FALSE)*$M$14),2)</f>
        <v>0</v>
      </c>
      <c r="H390" s="21"/>
      <c r="I390" s="22">
        <f t="shared" si="12"/>
        <v>0</v>
      </c>
      <c r="J390" s="14"/>
    </row>
    <row r="391" spans="1:10" ht="12.4" hidden="1" customHeight="1">
      <c r="A391" s="13"/>
      <c r="B391" s="1"/>
      <c r="C391" s="36"/>
      <c r="D391" s="138"/>
      <c r="E391" s="139"/>
      <c r="F391" s="43" t="str">
        <f>VLOOKUP(C391,'[2]Acha Air Sales Price List'!$B$1:$D$65536,3,FALSE)</f>
        <v>first line keep open</v>
      </c>
      <c r="G391" s="21">
        <f>ROUND(IF(ISBLANK(C391),0,VLOOKUP(C391,'[2]Acha Air Sales Price List'!$B$1:$X$65536,12,FALSE)*$M$14),2)</f>
        <v>0</v>
      </c>
      <c r="H391" s="21"/>
      <c r="I391" s="22">
        <f t="shared" si="12"/>
        <v>0</v>
      </c>
      <c r="J391" s="14"/>
    </row>
    <row r="392" spans="1:10" ht="12.4" hidden="1" customHeight="1">
      <c r="A392" s="13"/>
      <c r="B392" s="1"/>
      <c r="C392" s="36"/>
      <c r="D392" s="138"/>
      <c r="E392" s="139"/>
      <c r="F392" s="43" t="str">
        <f>VLOOKUP(C392,'[2]Acha Air Sales Price List'!$B$1:$D$65536,3,FALSE)</f>
        <v>first line keep open</v>
      </c>
      <c r="G392" s="21">
        <f>ROUND(IF(ISBLANK(C392),0,VLOOKUP(C392,'[2]Acha Air Sales Price List'!$B$1:$X$65536,12,FALSE)*$M$14),2)</f>
        <v>0</v>
      </c>
      <c r="H392" s="21"/>
      <c r="I392" s="22">
        <f t="shared" si="12"/>
        <v>0</v>
      </c>
      <c r="J392" s="14"/>
    </row>
    <row r="393" spans="1:10" ht="12.4" hidden="1" customHeight="1">
      <c r="A393" s="13"/>
      <c r="B393" s="1"/>
      <c r="C393" s="36"/>
      <c r="D393" s="138"/>
      <c r="E393" s="139"/>
      <c r="F393" s="43" t="str">
        <f>VLOOKUP(C393,'[2]Acha Air Sales Price List'!$B$1:$D$65536,3,FALSE)</f>
        <v>first line keep open</v>
      </c>
      <c r="G393" s="21">
        <f>ROUND(IF(ISBLANK(C393),0,VLOOKUP(C393,'[2]Acha Air Sales Price List'!$B$1:$X$65536,12,FALSE)*$M$14),2)</f>
        <v>0</v>
      </c>
      <c r="H393" s="21"/>
      <c r="I393" s="22">
        <f t="shared" si="12"/>
        <v>0</v>
      </c>
      <c r="J393" s="14"/>
    </row>
    <row r="394" spans="1:10" ht="12.4" hidden="1" customHeight="1">
      <c r="A394" s="13"/>
      <c r="B394" s="1"/>
      <c r="C394" s="36"/>
      <c r="D394" s="138"/>
      <c r="E394" s="139"/>
      <c r="F394" s="43" t="str">
        <f>VLOOKUP(C394,'[2]Acha Air Sales Price List'!$B$1:$D$65536,3,FALSE)</f>
        <v>first line keep open</v>
      </c>
      <c r="G394" s="21">
        <f>ROUND(IF(ISBLANK(C394),0,VLOOKUP(C394,'[2]Acha Air Sales Price List'!$B$1:$X$65536,12,FALSE)*$M$14),2)</f>
        <v>0</v>
      </c>
      <c r="H394" s="21"/>
      <c r="I394" s="22">
        <f t="shared" si="12"/>
        <v>0</v>
      </c>
      <c r="J394" s="14"/>
    </row>
    <row r="395" spans="1:10" ht="12.4" hidden="1" customHeight="1">
      <c r="A395" s="13"/>
      <c r="B395" s="1"/>
      <c r="C395" s="37"/>
      <c r="D395" s="138"/>
      <c r="E395" s="139"/>
      <c r="F395" s="43" t="str">
        <f>VLOOKUP(C395,'[2]Acha Air Sales Price List'!$B$1:$D$65536,3,FALSE)</f>
        <v>first line keep open</v>
      </c>
      <c r="G395" s="21">
        <f>ROUND(IF(ISBLANK(C395),0,VLOOKUP(C395,'[2]Acha Air Sales Price List'!$B$1:$X$65536,12,FALSE)*$M$14),2)</f>
        <v>0</v>
      </c>
      <c r="H395" s="21"/>
      <c r="I395" s="22">
        <f>ROUND(IF(ISNUMBER(B395), G395*B395, 0),5)</f>
        <v>0</v>
      </c>
      <c r="J395" s="14"/>
    </row>
    <row r="396" spans="1:10" ht="12" hidden="1" customHeight="1">
      <c r="A396" s="13"/>
      <c r="B396" s="1"/>
      <c r="C396" s="36"/>
      <c r="D396" s="138"/>
      <c r="E396" s="139"/>
      <c r="F396" s="43" t="str">
        <f>VLOOKUP(C396,'[2]Acha Air Sales Price List'!$B$1:$D$65536,3,FALSE)</f>
        <v>first line keep open</v>
      </c>
      <c r="G396" s="21">
        <f>ROUND(IF(ISBLANK(C396),0,VLOOKUP(C396,'[2]Acha Air Sales Price List'!$B$1:$X$65536,12,FALSE)*$M$14),2)</f>
        <v>0</v>
      </c>
      <c r="H396" s="21"/>
      <c r="I396" s="22">
        <f t="shared" ref="I396:I450" si="13">ROUND(IF(ISNUMBER(B396), G396*B396, 0),5)</f>
        <v>0</v>
      </c>
      <c r="J396" s="14"/>
    </row>
    <row r="397" spans="1:10" ht="12.4" hidden="1" customHeight="1">
      <c r="A397" s="13"/>
      <c r="B397" s="1"/>
      <c r="C397" s="36"/>
      <c r="D397" s="138"/>
      <c r="E397" s="139"/>
      <c r="F397" s="43" t="str">
        <f>VLOOKUP(C397,'[2]Acha Air Sales Price List'!$B$1:$D$65536,3,FALSE)</f>
        <v>first line keep open</v>
      </c>
      <c r="G397" s="21">
        <f>ROUND(IF(ISBLANK(C397),0,VLOOKUP(C397,'[2]Acha Air Sales Price List'!$B$1:$X$65536,12,FALSE)*$M$14),2)</f>
        <v>0</v>
      </c>
      <c r="H397" s="21"/>
      <c r="I397" s="22">
        <f t="shared" si="13"/>
        <v>0</v>
      </c>
      <c r="J397" s="14"/>
    </row>
    <row r="398" spans="1:10" ht="12.4" hidden="1" customHeight="1">
      <c r="A398" s="13"/>
      <c r="B398" s="1"/>
      <c r="C398" s="36"/>
      <c r="D398" s="138"/>
      <c r="E398" s="139"/>
      <c r="F398" s="43" t="str">
        <f>VLOOKUP(C398,'[2]Acha Air Sales Price List'!$B$1:$D$65536,3,FALSE)</f>
        <v>first line keep open</v>
      </c>
      <c r="G398" s="21">
        <f>ROUND(IF(ISBLANK(C398),0,VLOOKUP(C398,'[2]Acha Air Sales Price List'!$B$1:$X$65536,12,FALSE)*$M$14),2)</f>
        <v>0</v>
      </c>
      <c r="H398" s="21"/>
      <c r="I398" s="22">
        <f t="shared" si="13"/>
        <v>0</v>
      </c>
      <c r="J398" s="14"/>
    </row>
    <row r="399" spans="1:10" ht="12.4" hidden="1" customHeight="1">
      <c r="A399" s="13"/>
      <c r="B399" s="1"/>
      <c r="C399" s="36"/>
      <c r="D399" s="138"/>
      <c r="E399" s="139"/>
      <c r="F399" s="43" t="str">
        <f>VLOOKUP(C399,'[2]Acha Air Sales Price List'!$B$1:$D$65536,3,FALSE)</f>
        <v>first line keep open</v>
      </c>
      <c r="G399" s="21">
        <f>ROUND(IF(ISBLANK(C399),0,VLOOKUP(C399,'[2]Acha Air Sales Price List'!$B$1:$X$65536,12,FALSE)*$M$14),2)</f>
        <v>0</v>
      </c>
      <c r="H399" s="21"/>
      <c r="I399" s="22">
        <f t="shared" si="13"/>
        <v>0</v>
      </c>
      <c r="J399" s="14"/>
    </row>
    <row r="400" spans="1:10" ht="12.4" hidden="1" customHeight="1">
      <c r="A400" s="13"/>
      <c r="B400" s="1"/>
      <c r="C400" s="36"/>
      <c r="D400" s="138"/>
      <c r="E400" s="139"/>
      <c r="F400" s="43" t="str">
        <f>VLOOKUP(C400,'[2]Acha Air Sales Price List'!$B$1:$D$65536,3,FALSE)</f>
        <v>first line keep open</v>
      </c>
      <c r="G400" s="21">
        <f>ROUND(IF(ISBLANK(C400),0,VLOOKUP(C400,'[2]Acha Air Sales Price List'!$B$1:$X$65536,12,FALSE)*$M$14),2)</f>
        <v>0</v>
      </c>
      <c r="H400" s="21"/>
      <c r="I400" s="22">
        <f t="shared" si="13"/>
        <v>0</v>
      </c>
      <c r="J400" s="14"/>
    </row>
    <row r="401" spans="1:10" ht="12.4" hidden="1" customHeight="1">
      <c r="A401" s="13"/>
      <c r="B401" s="1"/>
      <c r="C401" s="36"/>
      <c r="D401" s="138"/>
      <c r="E401" s="139"/>
      <c r="F401" s="43" t="str">
        <f>VLOOKUP(C401,'[2]Acha Air Sales Price List'!$B$1:$D$65536,3,FALSE)</f>
        <v>first line keep open</v>
      </c>
      <c r="G401" s="21">
        <f>ROUND(IF(ISBLANK(C401),0,VLOOKUP(C401,'[2]Acha Air Sales Price List'!$B$1:$X$65536,12,FALSE)*$M$14),2)</f>
        <v>0</v>
      </c>
      <c r="H401" s="21"/>
      <c r="I401" s="22">
        <f t="shared" si="13"/>
        <v>0</v>
      </c>
      <c r="J401" s="14"/>
    </row>
    <row r="402" spans="1:10" ht="12.4" hidden="1" customHeight="1">
      <c r="A402" s="13"/>
      <c r="B402" s="1"/>
      <c r="C402" s="36"/>
      <c r="D402" s="138"/>
      <c r="E402" s="139"/>
      <c r="F402" s="43" t="str">
        <f>VLOOKUP(C402,'[2]Acha Air Sales Price List'!$B$1:$D$65536,3,FALSE)</f>
        <v>first line keep open</v>
      </c>
      <c r="G402" s="21">
        <f>ROUND(IF(ISBLANK(C402),0,VLOOKUP(C402,'[2]Acha Air Sales Price List'!$B$1:$X$65536,12,FALSE)*$M$14),2)</f>
        <v>0</v>
      </c>
      <c r="H402" s="21"/>
      <c r="I402" s="22">
        <f t="shared" si="13"/>
        <v>0</v>
      </c>
      <c r="J402" s="14"/>
    </row>
    <row r="403" spans="1:10" ht="12.4" hidden="1" customHeight="1">
      <c r="A403" s="13"/>
      <c r="B403" s="1"/>
      <c r="C403" s="36"/>
      <c r="D403" s="138"/>
      <c r="E403" s="139"/>
      <c r="F403" s="43" t="str">
        <f>VLOOKUP(C403,'[2]Acha Air Sales Price List'!$B$1:$D$65536,3,FALSE)</f>
        <v>first line keep open</v>
      </c>
      <c r="G403" s="21">
        <f>ROUND(IF(ISBLANK(C403),0,VLOOKUP(C403,'[2]Acha Air Sales Price List'!$B$1:$X$65536,12,FALSE)*$M$14),2)</f>
        <v>0</v>
      </c>
      <c r="H403" s="21"/>
      <c r="I403" s="22">
        <f t="shared" si="13"/>
        <v>0</v>
      </c>
      <c r="J403" s="14"/>
    </row>
    <row r="404" spans="1:10" ht="12.4" hidden="1" customHeight="1">
      <c r="A404" s="13"/>
      <c r="B404" s="1"/>
      <c r="C404" s="36"/>
      <c r="D404" s="138"/>
      <c r="E404" s="139"/>
      <c r="F404" s="43" t="str">
        <f>VLOOKUP(C404,'[2]Acha Air Sales Price List'!$B$1:$D$65536,3,FALSE)</f>
        <v>first line keep open</v>
      </c>
      <c r="G404" s="21">
        <f>ROUND(IF(ISBLANK(C404),0,VLOOKUP(C404,'[2]Acha Air Sales Price List'!$B$1:$X$65536,12,FALSE)*$M$14),2)</f>
        <v>0</v>
      </c>
      <c r="H404" s="21"/>
      <c r="I404" s="22">
        <f t="shared" si="13"/>
        <v>0</v>
      </c>
      <c r="J404" s="14"/>
    </row>
    <row r="405" spans="1:10" ht="12.4" hidden="1" customHeight="1">
      <c r="A405" s="13"/>
      <c r="B405" s="1"/>
      <c r="C405" s="36"/>
      <c r="D405" s="138"/>
      <c r="E405" s="139"/>
      <c r="F405" s="43" t="str">
        <f>VLOOKUP(C405,'[2]Acha Air Sales Price List'!$B$1:$D$65536,3,FALSE)</f>
        <v>first line keep open</v>
      </c>
      <c r="G405" s="21">
        <f>ROUND(IF(ISBLANK(C405),0,VLOOKUP(C405,'[2]Acha Air Sales Price List'!$B$1:$X$65536,12,FALSE)*$M$14),2)</f>
        <v>0</v>
      </c>
      <c r="H405" s="21"/>
      <c r="I405" s="22">
        <f t="shared" si="13"/>
        <v>0</v>
      </c>
      <c r="J405" s="14"/>
    </row>
    <row r="406" spans="1:10" ht="12.4" hidden="1" customHeight="1">
      <c r="A406" s="13"/>
      <c r="B406" s="1"/>
      <c r="C406" s="36"/>
      <c r="D406" s="138"/>
      <c r="E406" s="139"/>
      <c r="F406" s="43" t="str">
        <f>VLOOKUP(C406,'[2]Acha Air Sales Price List'!$B$1:$D$65536,3,FALSE)</f>
        <v>first line keep open</v>
      </c>
      <c r="G406" s="21">
        <f>ROUND(IF(ISBLANK(C406),0,VLOOKUP(C406,'[2]Acha Air Sales Price List'!$B$1:$X$65536,12,FALSE)*$M$14),2)</f>
        <v>0</v>
      </c>
      <c r="H406" s="21"/>
      <c r="I406" s="22">
        <f t="shared" si="13"/>
        <v>0</v>
      </c>
      <c r="J406" s="14"/>
    </row>
    <row r="407" spans="1:10" ht="12.4" hidden="1" customHeight="1">
      <c r="A407" s="13"/>
      <c r="B407" s="1"/>
      <c r="C407" s="36"/>
      <c r="D407" s="138"/>
      <c r="E407" s="139"/>
      <c r="F407" s="43" t="str">
        <f>VLOOKUP(C407,'[2]Acha Air Sales Price List'!$B$1:$D$65536,3,FALSE)</f>
        <v>first line keep open</v>
      </c>
      <c r="G407" s="21">
        <f>ROUND(IF(ISBLANK(C407),0,VLOOKUP(C407,'[2]Acha Air Sales Price List'!$B$1:$X$65536,12,FALSE)*$M$14),2)</f>
        <v>0</v>
      </c>
      <c r="H407" s="21"/>
      <c r="I407" s="22">
        <f t="shared" si="13"/>
        <v>0</v>
      </c>
      <c r="J407" s="14"/>
    </row>
    <row r="408" spans="1:10" ht="12.4" hidden="1" customHeight="1">
      <c r="A408" s="13"/>
      <c r="B408" s="1"/>
      <c r="C408" s="36"/>
      <c r="D408" s="138"/>
      <c r="E408" s="139"/>
      <c r="F408" s="43" t="str">
        <f>VLOOKUP(C408,'[2]Acha Air Sales Price List'!$B$1:$D$65536,3,FALSE)</f>
        <v>first line keep open</v>
      </c>
      <c r="G408" s="21">
        <f>ROUND(IF(ISBLANK(C408),0,VLOOKUP(C408,'[2]Acha Air Sales Price List'!$B$1:$X$65536,12,FALSE)*$M$14),2)</f>
        <v>0</v>
      </c>
      <c r="H408" s="21"/>
      <c r="I408" s="22">
        <f t="shared" si="13"/>
        <v>0</v>
      </c>
      <c r="J408" s="14"/>
    </row>
    <row r="409" spans="1:10" ht="12.4" hidden="1" customHeight="1">
      <c r="A409" s="13"/>
      <c r="B409" s="1"/>
      <c r="C409" s="36"/>
      <c r="D409" s="138"/>
      <c r="E409" s="139"/>
      <c r="F409" s="43" t="str">
        <f>VLOOKUP(C409,'[2]Acha Air Sales Price List'!$B$1:$D$65536,3,FALSE)</f>
        <v>first line keep open</v>
      </c>
      <c r="G409" s="21">
        <f>ROUND(IF(ISBLANK(C409),0,VLOOKUP(C409,'[2]Acha Air Sales Price List'!$B$1:$X$65536,12,FALSE)*$M$14),2)</f>
        <v>0</v>
      </c>
      <c r="H409" s="21"/>
      <c r="I409" s="22">
        <f t="shared" si="13"/>
        <v>0</v>
      </c>
      <c r="J409" s="14"/>
    </row>
    <row r="410" spans="1:10" ht="12.4" hidden="1" customHeight="1">
      <c r="A410" s="13"/>
      <c r="B410" s="1"/>
      <c r="C410" s="36"/>
      <c r="D410" s="138"/>
      <c r="E410" s="139"/>
      <c r="F410" s="43" t="str">
        <f>VLOOKUP(C410,'[2]Acha Air Sales Price List'!$B$1:$D$65536,3,FALSE)</f>
        <v>first line keep open</v>
      </c>
      <c r="G410" s="21">
        <f>ROUND(IF(ISBLANK(C410),0,VLOOKUP(C410,'[2]Acha Air Sales Price List'!$B$1:$X$65536,12,FALSE)*$M$14),2)</f>
        <v>0</v>
      </c>
      <c r="H410" s="21"/>
      <c r="I410" s="22">
        <f t="shared" si="13"/>
        <v>0</v>
      </c>
      <c r="J410" s="14"/>
    </row>
    <row r="411" spans="1:10" ht="12.4" hidden="1" customHeight="1">
      <c r="A411" s="13"/>
      <c r="B411" s="1"/>
      <c r="C411" s="37"/>
      <c r="D411" s="138"/>
      <c r="E411" s="139"/>
      <c r="F411" s="43" t="str">
        <f>VLOOKUP(C411,'[2]Acha Air Sales Price List'!$B$1:$D$65536,3,FALSE)</f>
        <v>first line keep open</v>
      </c>
      <c r="G411" s="21">
        <f>ROUND(IF(ISBLANK(C411),0,VLOOKUP(C411,'[2]Acha Air Sales Price List'!$B$1:$X$65536,12,FALSE)*$M$14),2)</f>
        <v>0</v>
      </c>
      <c r="H411" s="21"/>
      <c r="I411" s="22">
        <f t="shared" si="13"/>
        <v>0</v>
      </c>
      <c r="J411" s="14"/>
    </row>
    <row r="412" spans="1:10" ht="12.4" hidden="1" customHeight="1">
      <c r="A412" s="13"/>
      <c r="B412" s="1"/>
      <c r="C412" s="37"/>
      <c r="D412" s="138"/>
      <c r="E412" s="139"/>
      <c r="F412" s="43" t="str">
        <f>VLOOKUP(C412,'[2]Acha Air Sales Price List'!$B$1:$D$65536,3,FALSE)</f>
        <v>first line keep open</v>
      </c>
      <c r="G412" s="21">
        <f>ROUND(IF(ISBLANK(C412),0,VLOOKUP(C412,'[2]Acha Air Sales Price List'!$B$1:$X$65536,12,FALSE)*$M$14),2)</f>
        <v>0</v>
      </c>
      <c r="H412" s="21"/>
      <c r="I412" s="22">
        <f t="shared" si="13"/>
        <v>0</v>
      </c>
      <c r="J412" s="14"/>
    </row>
    <row r="413" spans="1:10" ht="12.4" hidden="1" customHeight="1">
      <c r="A413" s="13"/>
      <c r="B413" s="1"/>
      <c r="C413" s="36"/>
      <c r="D413" s="138"/>
      <c r="E413" s="139"/>
      <c r="F413" s="43" t="str">
        <f>VLOOKUP(C413,'[2]Acha Air Sales Price List'!$B$1:$D$65536,3,FALSE)</f>
        <v>first line keep open</v>
      </c>
      <c r="G413" s="21">
        <f>ROUND(IF(ISBLANK(C413),0,VLOOKUP(C413,'[2]Acha Air Sales Price List'!$B$1:$X$65536,12,FALSE)*$M$14),2)</f>
        <v>0</v>
      </c>
      <c r="H413" s="21"/>
      <c r="I413" s="22">
        <f t="shared" si="13"/>
        <v>0</v>
      </c>
      <c r="J413" s="14"/>
    </row>
    <row r="414" spans="1:10" ht="12.4" hidden="1" customHeight="1">
      <c r="A414" s="13"/>
      <c r="B414" s="1"/>
      <c r="C414" s="36"/>
      <c r="D414" s="138"/>
      <c r="E414" s="139"/>
      <c r="F414" s="43" t="str">
        <f>VLOOKUP(C414,'[2]Acha Air Sales Price List'!$B$1:$D$65536,3,FALSE)</f>
        <v>first line keep open</v>
      </c>
      <c r="G414" s="21">
        <f>ROUND(IF(ISBLANK(C414),0,VLOOKUP(C414,'[2]Acha Air Sales Price List'!$B$1:$X$65536,12,FALSE)*$M$14),2)</f>
        <v>0</v>
      </c>
      <c r="H414" s="21"/>
      <c r="I414" s="22">
        <f t="shared" si="13"/>
        <v>0</v>
      </c>
      <c r="J414" s="14"/>
    </row>
    <row r="415" spans="1:10" ht="12.4" hidden="1" customHeight="1">
      <c r="A415" s="13"/>
      <c r="B415" s="1"/>
      <c r="C415" s="36"/>
      <c r="D415" s="138"/>
      <c r="E415" s="139"/>
      <c r="F415" s="43" t="str">
        <f>VLOOKUP(C415,'[2]Acha Air Sales Price List'!$B$1:$D$65536,3,FALSE)</f>
        <v>first line keep open</v>
      </c>
      <c r="G415" s="21">
        <f>ROUND(IF(ISBLANK(C415),0,VLOOKUP(C415,'[2]Acha Air Sales Price List'!$B$1:$X$65536,12,FALSE)*$M$14),2)</f>
        <v>0</v>
      </c>
      <c r="H415" s="21"/>
      <c r="I415" s="22">
        <f t="shared" si="13"/>
        <v>0</v>
      </c>
      <c r="J415" s="14"/>
    </row>
    <row r="416" spans="1:10" ht="12.4" hidden="1" customHeight="1">
      <c r="A416" s="13"/>
      <c r="B416" s="1"/>
      <c r="C416" s="36"/>
      <c r="D416" s="138"/>
      <c r="E416" s="139"/>
      <c r="F416" s="43" t="str">
        <f>VLOOKUP(C416,'[2]Acha Air Sales Price List'!$B$1:$D$65536,3,FALSE)</f>
        <v>first line keep open</v>
      </c>
      <c r="G416" s="21">
        <f>ROUND(IF(ISBLANK(C416),0,VLOOKUP(C416,'[2]Acha Air Sales Price List'!$B$1:$X$65536,12,FALSE)*$M$14),2)</f>
        <v>0</v>
      </c>
      <c r="H416" s="21"/>
      <c r="I416" s="22">
        <f t="shared" si="13"/>
        <v>0</v>
      </c>
      <c r="J416" s="14"/>
    </row>
    <row r="417" spans="1:10" ht="12.4" hidden="1" customHeight="1">
      <c r="A417" s="13"/>
      <c r="B417" s="1"/>
      <c r="C417" s="36"/>
      <c r="D417" s="138"/>
      <c r="E417" s="139"/>
      <c r="F417" s="43" t="str">
        <f>VLOOKUP(C417,'[2]Acha Air Sales Price List'!$B$1:$D$65536,3,FALSE)</f>
        <v>first line keep open</v>
      </c>
      <c r="G417" s="21">
        <f>ROUND(IF(ISBLANK(C417),0,VLOOKUP(C417,'[2]Acha Air Sales Price List'!$B$1:$X$65536,12,FALSE)*$M$14),2)</f>
        <v>0</v>
      </c>
      <c r="H417" s="21"/>
      <c r="I417" s="22">
        <f t="shared" si="13"/>
        <v>0</v>
      </c>
      <c r="J417" s="14"/>
    </row>
    <row r="418" spans="1:10" ht="12.4" hidden="1" customHeight="1">
      <c r="A418" s="13"/>
      <c r="B418" s="1"/>
      <c r="C418" s="36"/>
      <c r="D418" s="138"/>
      <c r="E418" s="139"/>
      <c r="F418" s="43" t="str">
        <f>VLOOKUP(C418,'[2]Acha Air Sales Price List'!$B$1:$D$65536,3,FALSE)</f>
        <v>first line keep open</v>
      </c>
      <c r="G418" s="21">
        <f>ROUND(IF(ISBLANK(C418),0,VLOOKUP(C418,'[2]Acha Air Sales Price List'!$B$1:$X$65536,12,FALSE)*$M$14),2)</f>
        <v>0</v>
      </c>
      <c r="H418" s="21"/>
      <c r="I418" s="22">
        <f t="shared" si="13"/>
        <v>0</v>
      </c>
      <c r="J418" s="14"/>
    </row>
    <row r="419" spans="1:10" ht="12.4" hidden="1" customHeight="1">
      <c r="A419" s="13"/>
      <c r="B419" s="1"/>
      <c r="C419" s="36"/>
      <c r="D419" s="138"/>
      <c r="E419" s="139"/>
      <c r="F419" s="43" t="str">
        <f>VLOOKUP(C419,'[2]Acha Air Sales Price List'!$B$1:$D$65536,3,FALSE)</f>
        <v>first line keep open</v>
      </c>
      <c r="G419" s="21">
        <f>ROUND(IF(ISBLANK(C419),0,VLOOKUP(C419,'[2]Acha Air Sales Price List'!$B$1:$X$65536,12,FALSE)*$M$14),2)</f>
        <v>0</v>
      </c>
      <c r="H419" s="21"/>
      <c r="I419" s="22">
        <f t="shared" si="13"/>
        <v>0</v>
      </c>
      <c r="J419" s="14"/>
    </row>
    <row r="420" spans="1:10" ht="12.4" hidden="1" customHeight="1">
      <c r="A420" s="13"/>
      <c r="B420" s="1"/>
      <c r="C420" s="36"/>
      <c r="D420" s="138"/>
      <c r="E420" s="139"/>
      <c r="F420" s="43" t="str">
        <f>VLOOKUP(C420,'[2]Acha Air Sales Price List'!$B$1:$D$65536,3,FALSE)</f>
        <v>first line keep open</v>
      </c>
      <c r="G420" s="21">
        <f>ROUND(IF(ISBLANK(C420),0,VLOOKUP(C420,'[2]Acha Air Sales Price List'!$B$1:$X$65536,12,FALSE)*$M$14),2)</f>
        <v>0</v>
      </c>
      <c r="H420" s="21"/>
      <c r="I420" s="22">
        <f t="shared" si="13"/>
        <v>0</v>
      </c>
      <c r="J420" s="14"/>
    </row>
    <row r="421" spans="1:10" ht="12.4" hidden="1" customHeight="1">
      <c r="A421" s="13"/>
      <c r="B421" s="1"/>
      <c r="C421" s="36"/>
      <c r="D421" s="138"/>
      <c r="E421" s="139"/>
      <c r="F421" s="43" t="str">
        <f>VLOOKUP(C421,'[2]Acha Air Sales Price List'!$B$1:$D$65536,3,FALSE)</f>
        <v>first line keep open</v>
      </c>
      <c r="G421" s="21">
        <f>ROUND(IF(ISBLANK(C421),0,VLOOKUP(C421,'[2]Acha Air Sales Price List'!$B$1:$X$65536,12,FALSE)*$M$14),2)</f>
        <v>0</v>
      </c>
      <c r="H421" s="21"/>
      <c r="I421" s="22">
        <f t="shared" si="13"/>
        <v>0</v>
      </c>
      <c r="J421" s="14"/>
    </row>
    <row r="422" spans="1:10" ht="12.4" hidden="1" customHeight="1">
      <c r="A422" s="13"/>
      <c r="B422" s="1"/>
      <c r="C422" s="36"/>
      <c r="D422" s="138"/>
      <c r="E422" s="139"/>
      <c r="F422" s="43" t="str">
        <f>VLOOKUP(C422,'[2]Acha Air Sales Price List'!$B$1:$D$65536,3,FALSE)</f>
        <v>first line keep open</v>
      </c>
      <c r="G422" s="21">
        <f>ROUND(IF(ISBLANK(C422),0,VLOOKUP(C422,'[2]Acha Air Sales Price List'!$B$1:$X$65536,12,FALSE)*$M$14),2)</f>
        <v>0</v>
      </c>
      <c r="H422" s="21"/>
      <c r="I422" s="22">
        <f t="shared" si="13"/>
        <v>0</v>
      </c>
      <c r="J422" s="14"/>
    </row>
    <row r="423" spans="1:10" ht="12.4" hidden="1" customHeight="1">
      <c r="A423" s="13"/>
      <c r="B423" s="1"/>
      <c r="C423" s="37"/>
      <c r="D423" s="138"/>
      <c r="E423" s="139"/>
      <c r="F423" s="43" t="str">
        <f>VLOOKUP(C423,'[2]Acha Air Sales Price List'!$B$1:$D$65536,3,FALSE)</f>
        <v>first line keep open</v>
      </c>
      <c r="G423" s="21">
        <f>ROUND(IF(ISBLANK(C423),0,VLOOKUP(C423,'[2]Acha Air Sales Price List'!$B$1:$X$65536,12,FALSE)*$M$14),2)</f>
        <v>0</v>
      </c>
      <c r="H423" s="21"/>
      <c r="I423" s="22">
        <f t="shared" si="13"/>
        <v>0</v>
      </c>
      <c r="J423" s="14"/>
    </row>
    <row r="424" spans="1:10" ht="12" hidden="1" customHeight="1">
      <c r="A424" s="13"/>
      <c r="B424" s="1"/>
      <c r="C424" s="36"/>
      <c r="D424" s="138"/>
      <c r="E424" s="139"/>
      <c r="F424" s="43" t="str">
        <f>VLOOKUP(C424,'[2]Acha Air Sales Price List'!$B$1:$D$65536,3,FALSE)</f>
        <v>first line keep open</v>
      </c>
      <c r="G424" s="21">
        <f>ROUND(IF(ISBLANK(C424),0,VLOOKUP(C424,'[2]Acha Air Sales Price List'!$B$1:$X$65536,12,FALSE)*$M$14),2)</f>
        <v>0</v>
      </c>
      <c r="H424" s="21"/>
      <c r="I424" s="22">
        <f t="shared" si="13"/>
        <v>0</v>
      </c>
      <c r="J424" s="14"/>
    </row>
    <row r="425" spans="1:10" ht="12.4" hidden="1" customHeight="1">
      <c r="A425" s="13"/>
      <c r="B425" s="1"/>
      <c r="C425" s="36"/>
      <c r="D425" s="138"/>
      <c r="E425" s="139"/>
      <c r="F425" s="43" t="str">
        <f>VLOOKUP(C425,'[2]Acha Air Sales Price List'!$B$1:$D$65536,3,FALSE)</f>
        <v>first line keep open</v>
      </c>
      <c r="G425" s="21">
        <f>ROUND(IF(ISBLANK(C425),0,VLOOKUP(C425,'[2]Acha Air Sales Price List'!$B$1:$X$65536,12,FALSE)*$M$14),2)</f>
        <v>0</v>
      </c>
      <c r="H425" s="21"/>
      <c r="I425" s="22">
        <f t="shared" si="13"/>
        <v>0</v>
      </c>
      <c r="J425" s="14"/>
    </row>
    <row r="426" spans="1:10" ht="12.4" hidden="1" customHeight="1">
      <c r="A426" s="13"/>
      <c r="B426" s="1"/>
      <c r="C426" s="36"/>
      <c r="D426" s="138"/>
      <c r="E426" s="139"/>
      <c r="F426" s="43" t="str">
        <f>VLOOKUP(C426,'[2]Acha Air Sales Price List'!$B$1:$D$65536,3,FALSE)</f>
        <v>first line keep open</v>
      </c>
      <c r="G426" s="21">
        <f>ROUND(IF(ISBLANK(C426),0,VLOOKUP(C426,'[2]Acha Air Sales Price List'!$B$1:$X$65536,12,FALSE)*$M$14),2)</f>
        <v>0</v>
      </c>
      <c r="H426" s="21"/>
      <c r="I426" s="22">
        <f t="shared" si="13"/>
        <v>0</v>
      </c>
      <c r="J426" s="14"/>
    </row>
    <row r="427" spans="1:10" ht="12.4" hidden="1" customHeight="1">
      <c r="A427" s="13"/>
      <c r="B427" s="1"/>
      <c r="C427" s="36"/>
      <c r="D427" s="138"/>
      <c r="E427" s="139"/>
      <c r="F427" s="43" t="str">
        <f>VLOOKUP(C427,'[2]Acha Air Sales Price List'!$B$1:$D$65536,3,FALSE)</f>
        <v>first line keep open</v>
      </c>
      <c r="G427" s="21">
        <f>ROUND(IF(ISBLANK(C427),0,VLOOKUP(C427,'[2]Acha Air Sales Price List'!$B$1:$X$65536,12,FALSE)*$M$14),2)</f>
        <v>0</v>
      </c>
      <c r="H427" s="21"/>
      <c r="I427" s="22">
        <f t="shared" si="13"/>
        <v>0</v>
      </c>
      <c r="J427" s="14"/>
    </row>
    <row r="428" spans="1:10" ht="12.4" hidden="1" customHeight="1">
      <c r="A428" s="13"/>
      <c r="B428" s="1"/>
      <c r="C428" s="36"/>
      <c r="D428" s="138"/>
      <c r="E428" s="139"/>
      <c r="F428" s="43" t="str">
        <f>VLOOKUP(C428,'[2]Acha Air Sales Price List'!$B$1:$D$65536,3,FALSE)</f>
        <v>first line keep open</v>
      </c>
      <c r="G428" s="21">
        <f>ROUND(IF(ISBLANK(C428),0,VLOOKUP(C428,'[2]Acha Air Sales Price List'!$B$1:$X$65536,12,FALSE)*$M$14),2)</f>
        <v>0</v>
      </c>
      <c r="H428" s="21"/>
      <c r="I428" s="22">
        <f t="shared" si="13"/>
        <v>0</v>
      </c>
      <c r="J428" s="14"/>
    </row>
    <row r="429" spans="1:10" ht="12.4" hidden="1" customHeight="1">
      <c r="A429" s="13"/>
      <c r="B429" s="1"/>
      <c r="C429" s="36"/>
      <c r="D429" s="138"/>
      <c r="E429" s="139"/>
      <c r="F429" s="43" t="str">
        <f>VLOOKUP(C429,'[2]Acha Air Sales Price List'!$B$1:$D$65536,3,FALSE)</f>
        <v>first line keep open</v>
      </c>
      <c r="G429" s="21">
        <f>ROUND(IF(ISBLANK(C429),0,VLOOKUP(C429,'[2]Acha Air Sales Price List'!$B$1:$X$65536,12,FALSE)*$M$14),2)</f>
        <v>0</v>
      </c>
      <c r="H429" s="21"/>
      <c r="I429" s="22">
        <f t="shared" si="13"/>
        <v>0</v>
      </c>
      <c r="J429" s="14"/>
    </row>
    <row r="430" spans="1:10" ht="12.4" hidden="1" customHeight="1">
      <c r="A430" s="13"/>
      <c r="B430" s="1"/>
      <c r="C430" s="36"/>
      <c r="D430" s="138"/>
      <c r="E430" s="139"/>
      <c r="F430" s="43" t="str">
        <f>VLOOKUP(C430,'[2]Acha Air Sales Price List'!$B$1:$D$65536,3,FALSE)</f>
        <v>first line keep open</v>
      </c>
      <c r="G430" s="21">
        <f>ROUND(IF(ISBLANK(C430),0,VLOOKUP(C430,'[2]Acha Air Sales Price List'!$B$1:$X$65536,12,FALSE)*$M$14),2)</f>
        <v>0</v>
      </c>
      <c r="H430" s="21"/>
      <c r="I430" s="22">
        <f t="shared" si="13"/>
        <v>0</v>
      </c>
      <c r="J430" s="14"/>
    </row>
    <row r="431" spans="1:10" ht="12.4" hidden="1" customHeight="1">
      <c r="A431" s="13"/>
      <c r="B431" s="1"/>
      <c r="C431" s="36"/>
      <c r="D431" s="138"/>
      <c r="E431" s="139"/>
      <c r="F431" s="43" t="str">
        <f>VLOOKUP(C431,'[2]Acha Air Sales Price List'!$B$1:$D$65536,3,FALSE)</f>
        <v>first line keep open</v>
      </c>
      <c r="G431" s="21">
        <f>ROUND(IF(ISBLANK(C431),0,VLOOKUP(C431,'[2]Acha Air Sales Price List'!$B$1:$X$65536,12,FALSE)*$M$14),2)</f>
        <v>0</v>
      </c>
      <c r="H431" s="21"/>
      <c r="I431" s="22">
        <f t="shared" si="13"/>
        <v>0</v>
      </c>
      <c r="J431" s="14"/>
    </row>
    <row r="432" spans="1:10" ht="12.4" hidden="1" customHeight="1">
      <c r="A432" s="13"/>
      <c r="B432" s="1"/>
      <c r="C432" s="36"/>
      <c r="D432" s="138"/>
      <c r="E432" s="139"/>
      <c r="F432" s="43" t="str">
        <f>VLOOKUP(C432,'[2]Acha Air Sales Price List'!$B$1:$D$65536,3,FALSE)</f>
        <v>first line keep open</v>
      </c>
      <c r="G432" s="21">
        <f>ROUND(IF(ISBLANK(C432),0,VLOOKUP(C432,'[2]Acha Air Sales Price List'!$B$1:$X$65536,12,FALSE)*$M$14),2)</f>
        <v>0</v>
      </c>
      <c r="H432" s="21"/>
      <c r="I432" s="22">
        <f t="shared" si="13"/>
        <v>0</v>
      </c>
      <c r="J432" s="14"/>
    </row>
    <row r="433" spans="1:10" ht="12.4" hidden="1" customHeight="1">
      <c r="A433" s="13"/>
      <c r="B433" s="1"/>
      <c r="C433" s="36"/>
      <c r="D433" s="138"/>
      <c r="E433" s="139"/>
      <c r="F433" s="43" t="str">
        <f>VLOOKUP(C433,'[2]Acha Air Sales Price List'!$B$1:$D$65536,3,FALSE)</f>
        <v>first line keep open</v>
      </c>
      <c r="G433" s="21">
        <f>ROUND(IF(ISBLANK(C433),0,VLOOKUP(C433,'[2]Acha Air Sales Price List'!$B$1:$X$65536,12,FALSE)*$M$14),2)</f>
        <v>0</v>
      </c>
      <c r="H433" s="21"/>
      <c r="I433" s="22">
        <f t="shared" si="13"/>
        <v>0</v>
      </c>
      <c r="J433" s="14"/>
    </row>
    <row r="434" spans="1:10" ht="12.4" hidden="1" customHeight="1">
      <c r="A434" s="13"/>
      <c r="B434" s="1"/>
      <c r="C434" s="36"/>
      <c r="D434" s="138"/>
      <c r="E434" s="139"/>
      <c r="F434" s="43" t="str">
        <f>VLOOKUP(C434,'[2]Acha Air Sales Price List'!$B$1:$D$65536,3,FALSE)</f>
        <v>first line keep open</v>
      </c>
      <c r="G434" s="21">
        <f>ROUND(IF(ISBLANK(C434),0,VLOOKUP(C434,'[2]Acha Air Sales Price List'!$B$1:$X$65536,12,FALSE)*$M$14),2)</f>
        <v>0</v>
      </c>
      <c r="H434" s="21"/>
      <c r="I434" s="22">
        <f t="shared" si="13"/>
        <v>0</v>
      </c>
      <c r="J434" s="14"/>
    </row>
    <row r="435" spans="1:10" ht="12.4" hidden="1" customHeight="1">
      <c r="A435" s="13"/>
      <c r="B435" s="1"/>
      <c r="C435" s="36"/>
      <c r="D435" s="138"/>
      <c r="E435" s="139"/>
      <c r="F435" s="43" t="str">
        <f>VLOOKUP(C435,'[2]Acha Air Sales Price List'!$B$1:$D$65536,3,FALSE)</f>
        <v>first line keep open</v>
      </c>
      <c r="G435" s="21">
        <f>ROUND(IF(ISBLANK(C435),0,VLOOKUP(C435,'[2]Acha Air Sales Price List'!$B$1:$X$65536,12,FALSE)*$M$14),2)</f>
        <v>0</v>
      </c>
      <c r="H435" s="21"/>
      <c r="I435" s="22">
        <f t="shared" si="13"/>
        <v>0</v>
      </c>
      <c r="J435" s="14"/>
    </row>
    <row r="436" spans="1:10" ht="12.4" hidden="1" customHeight="1">
      <c r="A436" s="13"/>
      <c r="B436" s="1"/>
      <c r="C436" s="36"/>
      <c r="D436" s="138"/>
      <c r="E436" s="139"/>
      <c r="F436" s="43" t="str">
        <f>VLOOKUP(C436,'[2]Acha Air Sales Price List'!$B$1:$D$65536,3,FALSE)</f>
        <v>first line keep open</v>
      </c>
      <c r="G436" s="21">
        <f>ROUND(IF(ISBLANK(C436),0,VLOOKUP(C436,'[2]Acha Air Sales Price List'!$B$1:$X$65536,12,FALSE)*$M$14),2)</f>
        <v>0</v>
      </c>
      <c r="H436" s="21"/>
      <c r="I436" s="22">
        <f t="shared" si="13"/>
        <v>0</v>
      </c>
      <c r="J436" s="14"/>
    </row>
    <row r="437" spans="1:10" ht="12.4" hidden="1" customHeight="1">
      <c r="A437" s="13"/>
      <c r="B437" s="1"/>
      <c r="C437" s="36"/>
      <c r="D437" s="138"/>
      <c r="E437" s="139"/>
      <c r="F437" s="43" t="str">
        <f>VLOOKUP(C437,'[2]Acha Air Sales Price List'!$B$1:$D$65536,3,FALSE)</f>
        <v>first line keep open</v>
      </c>
      <c r="G437" s="21">
        <f>ROUND(IF(ISBLANK(C437),0,VLOOKUP(C437,'[2]Acha Air Sales Price List'!$B$1:$X$65536,12,FALSE)*$M$14),2)</f>
        <v>0</v>
      </c>
      <c r="H437" s="21"/>
      <c r="I437" s="22">
        <f t="shared" si="13"/>
        <v>0</v>
      </c>
      <c r="J437" s="14"/>
    </row>
    <row r="438" spans="1:10" ht="12.4" hidden="1" customHeight="1">
      <c r="A438" s="13"/>
      <c r="B438" s="1"/>
      <c r="C438" s="36"/>
      <c r="D438" s="138"/>
      <c r="E438" s="139"/>
      <c r="F438" s="43" t="str">
        <f>VLOOKUP(C438,'[2]Acha Air Sales Price List'!$B$1:$D$65536,3,FALSE)</f>
        <v>first line keep open</v>
      </c>
      <c r="G438" s="21">
        <f>ROUND(IF(ISBLANK(C438),0,VLOOKUP(C438,'[2]Acha Air Sales Price List'!$B$1:$X$65536,12,FALSE)*$M$14),2)</f>
        <v>0</v>
      </c>
      <c r="H438" s="21"/>
      <c r="I438" s="22">
        <f t="shared" si="13"/>
        <v>0</v>
      </c>
      <c r="J438" s="14"/>
    </row>
    <row r="439" spans="1:10" ht="12.4" hidden="1" customHeight="1">
      <c r="A439" s="13"/>
      <c r="B439" s="1"/>
      <c r="C439" s="36"/>
      <c r="D439" s="138"/>
      <c r="E439" s="139"/>
      <c r="F439" s="43" t="str">
        <f>VLOOKUP(C439,'[2]Acha Air Sales Price List'!$B$1:$D$65536,3,FALSE)</f>
        <v>first line keep open</v>
      </c>
      <c r="G439" s="21">
        <f>ROUND(IF(ISBLANK(C439),0,VLOOKUP(C439,'[2]Acha Air Sales Price List'!$B$1:$X$65536,12,FALSE)*$M$14),2)</f>
        <v>0</v>
      </c>
      <c r="H439" s="21"/>
      <c r="I439" s="22">
        <f t="shared" si="13"/>
        <v>0</v>
      </c>
      <c r="J439" s="14"/>
    </row>
    <row r="440" spans="1:10" ht="12.4" hidden="1" customHeight="1">
      <c r="A440" s="13"/>
      <c r="B440" s="1"/>
      <c r="C440" s="36"/>
      <c r="D440" s="138"/>
      <c r="E440" s="139"/>
      <c r="F440" s="43" t="str">
        <f>VLOOKUP(C440,'[2]Acha Air Sales Price List'!$B$1:$D$65536,3,FALSE)</f>
        <v>first line keep open</v>
      </c>
      <c r="G440" s="21">
        <f>ROUND(IF(ISBLANK(C440),0,VLOOKUP(C440,'[2]Acha Air Sales Price List'!$B$1:$X$65536,12,FALSE)*$M$14),2)</f>
        <v>0</v>
      </c>
      <c r="H440" s="21"/>
      <c r="I440" s="22">
        <f t="shared" si="13"/>
        <v>0</v>
      </c>
      <c r="J440" s="14"/>
    </row>
    <row r="441" spans="1:10" ht="12.4" hidden="1" customHeight="1">
      <c r="A441" s="13"/>
      <c r="B441" s="1"/>
      <c r="C441" s="36"/>
      <c r="D441" s="138"/>
      <c r="E441" s="139"/>
      <c r="F441" s="43" t="str">
        <f>VLOOKUP(C441,'[2]Acha Air Sales Price List'!$B$1:$D$65536,3,FALSE)</f>
        <v>first line keep open</v>
      </c>
      <c r="G441" s="21">
        <f>ROUND(IF(ISBLANK(C441),0,VLOOKUP(C441,'[2]Acha Air Sales Price List'!$B$1:$X$65536,12,FALSE)*$M$14),2)</f>
        <v>0</v>
      </c>
      <c r="H441" s="21"/>
      <c r="I441" s="22">
        <f t="shared" si="13"/>
        <v>0</v>
      </c>
      <c r="J441" s="14"/>
    </row>
    <row r="442" spans="1:10" ht="12.4" hidden="1" customHeight="1">
      <c r="A442" s="13"/>
      <c r="B442" s="1"/>
      <c r="C442" s="36"/>
      <c r="D442" s="138"/>
      <c r="E442" s="139"/>
      <c r="F442" s="43" t="str">
        <f>VLOOKUP(C442,'[2]Acha Air Sales Price List'!$B$1:$D$65536,3,FALSE)</f>
        <v>first line keep open</v>
      </c>
      <c r="G442" s="21">
        <f>ROUND(IF(ISBLANK(C442),0,VLOOKUP(C442,'[2]Acha Air Sales Price List'!$B$1:$X$65536,12,FALSE)*$M$14),2)</f>
        <v>0</v>
      </c>
      <c r="H442" s="21"/>
      <c r="I442" s="22">
        <f t="shared" si="13"/>
        <v>0</v>
      </c>
      <c r="J442" s="14"/>
    </row>
    <row r="443" spans="1:10" ht="12.4" hidden="1" customHeight="1">
      <c r="A443" s="13"/>
      <c r="B443" s="1"/>
      <c r="C443" s="36"/>
      <c r="D443" s="138"/>
      <c r="E443" s="139"/>
      <c r="F443" s="43" t="str">
        <f>VLOOKUP(C443,'[2]Acha Air Sales Price List'!$B$1:$D$65536,3,FALSE)</f>
        <v>first line keep open</v>
      </c>
      <c r="G443" s="21">
        <f>ROUND(IF(ISBLANK(C443),0,VLOOKUP(C443,'[2]Acha Air Sales Price List'!$B$1:$X$65536,12,FALSE)*$M$14),2)</f>
        <v>0</v>
      </c>
      <c r="H443" s="21"/>
      <c r="I443" s="22">
        <f t="shared" si="13"/>
        <v>0</v>
      </c>
      <c r="J443" s="14"/>
    </row>
    <row r="444" spans="1:10" ht="12.4" hidden="1" customHeight="1">
      <c r="A444" s="13"/>
      <c r="B444" s="1"/>
      <c r="C444" s="36"/>
      <c r="D444" s="138"/>
      <c r="E444" s="139"/>
      <c r="F444" s="43" t="str">
        <f>VLOOKUP(C444,'[2]Acha Air Sales Price List'!$B$1:$D$65536,3,FALSE)</f>
        <v>first line keep open</v>
      </c>
      <c r="G444" s="21">
        <f>ROUND(IF(ISBLANK(C444),0,VLOOKUP(C444,'[2]Acha Air Sales Price List'!$B$1:$X$65536,12,FALSE)*$M$14),2)</f>
        <v>0</v>
      </c>
      <c r="H444" s="21"/>
      <c r="I444" s="22">
        <f t="shared" si="13"/>
        <v>0</v>
      </c>
      <c r="J444" s="14"/>
    </row>
    <row r="445" spans="1:10" ht="12.4" hidden="1" customHeight="1">
      <c r="A445" s="13"/>
      <c r="B445" s="1"/>
      <c r="C445" s="36"/>
      <c r="D445" s="138"/>
      <c r="E445" s="139"/>
      <c r="F445" s="43" t="str">
        <f>VLOOKUP(C445,'[2]Acha Air Sales Price List'!$B$1:$D$65536,3,FALSE)</f>
        <v>first line keep open</v>
      </c>
      <c r="G445" s="21">
        <f>ROUND(IF(ISBLANK(C445),0,VLOOKUP(C445,'[2]Acha Air Sales Price List'!$B$1:$X$65536,12,FALSE)*$M$14),2)</f>
        <v>0</v>
      </c>
      <c r="H445" s="21"/>
      <c r="I445" s="22">
        <f t="shared" si="13"/>
        <v>0</v>
      </c>
      <c r="J445" s="14"/>
    </row>
    <row r="446" spans="1:10" ht="12.4" hidden="1" customHeight="1">
      <c r="A446" s="13"/>
      <c r="B446" s="1"/>
      <c r="C446" s="36"/>
      <c r="D446" s="138"/>
      <c r="E446" s="139"/>
      <c r="F446" s="43" t="str">
        <f>VLOOKUP(C446,'[2]Acha Air Sales Price List'!$B$1:$D$65536,3,FALSE)</f>
        <v>first line keep open</v>
      </c>
      <c r="G446" s="21">
        <f>ROUND(IF(ISBLANK(C446),0,VLOOKUP(C446,'[2]Acha Air Sales Price List'!$B$1:$X$65536,12,FALSE)*$M$14),2)</f>
        <v>0</v>
      </c>
      <c r="H446" s="21"/>
      <c r="I446" s="22">
        <f t="shared" si="13"/>
        <v>0</v>
      </c>
      <c r="J446" s="14"/>
    </row>
    <row r="447" spans="1:10" ht="12.4" hidden="1" customHeight="1">
      <c r="A447" s="13"/>
      <c r="B447" s="1"/>
      <c r="C447" s="36"/>
      <c r="D447" s="138"/>
      <c r="E447" s="139"/>
      <c r="F447" s="43" t="str">
        <f>VLOOKUP(C447,'[2]Acha Air Sales Price List'!$B$1:$D$65536,3,FALSE)</f>
        <v>first line keep open</v>
      </c>
      <c r="G447" s="21">
        <f>ROUND(IF(ISBLANK(C447),0,VLOOKUP(C447,'[2]Acha Air Sales Price List'!$B$1:$X$65536,12,FALSE)*$M$14),2)</f>
        <v>0</v>
      </c>
      <c r="H447" s="21"/>
      <c r="I447" s="22">
        <f t="shared" si="13"/>
        <v>0</v>
      </c>
      <c r="J447" s="14"/>
    </row>
    <row r="448" spans="1:10" ht="12.4" hidden="1" customHeight="1">
      <c r="A448" s="13"/>
      <c r="B448" s="1"/>
      <c r="C448" s="36"/>
      <c r="D448" s="138"/>
      <c r="E448" s="139"/>
      <c r="F448" s="43" t="str">
        <f>VLOOKUP(C448,'[2]Acha Air Sales Price List'!$B$1:$D$65536,3,FALSE)</f>
        <v>first line keep open</v>
      </c>
      <c r="G448" s="21">
        <f>ROUND(IF(ISBLANK(C448),0,VLOOKUP(C448,'[2]Acha Air Sales Price List'!$B$1:$X$65536,12,FALSE)*$M$14),2)</f>
        <v>0</v>
      </c>
      <c r="H448" s="21"/>
      <c r="I448" s="22">
        <f t="shared" si="13"/>
        <v>0</v>
      </c>
      <c r="J448" s="14"/>
    </row>
    <row r="449" spans="1:10" ht="12.4" hidden="1" customHeight="1">
      <c r="A449" s="13"/>
      <c r="B449" s="1"/>
      <c r="C449" s="36"/>
      <c r="D449" s="138"/>
      <c r="E449" s="139"/>
      <c r="F449" s="43" t="str">
        <f>VLOOKUP(C449,'[2]Acha Air Sales Price List'!$B$1:$D$65536,3,FALSE)</f>
        <v>first line keep open</v>
      </c>
      <c r="G449" s="21">
        <f>ROUND(IF(ISBLANK(C449),0,VLOOKUP(C449,'[2]Acha Air Sales Price List'!$B$1:$X$65536,12,FALSE)*$M$14),2)</f>
        <v>0</v>
      </c>
      <c r="H449" s="21"/>
      <c r="I449" s="22">
        <f t="shared" si="13"/>
        <v>0</v>
      </c>
      <c r="J449" s="14"/>
    </row>
    <row r="450" spans="1:10" ht="12.4" hidden="1" customHeight="1">
      <c r="A450" s="13"/>
      <c r="B450" s="1"/>
      <c r="C450" s="36"/>
      <c r="D450" s="138"/>
      <c r="E450" s="139"/>
      <c r="F450" s="43" t="str">
        <f>VLOOKUP(C450,'[2]Acha Air Sales Price List'!$B$1:$D$65536,3,FALSE)</f>
        <v>first line keep open</v>
      </c>
      <c r="G450" s="21">
        <f>ROUND(IF(ISBLANK(C450),0,VLOOKUP(C450,'[2]Acha Air Sales Price List'!$B$1:$X$65536,12,FALSE)*$M$14),2)</f>
        <v>0</v>
      </c>
      <c r="H450" s="21"/>
      <c r="I450" s="22">
        <f t="shared" si="13"/>
        <v>0</v>
      </c>
      <c r="J450" s="14"/>
    </row>
    <row r="451" spans="1:10" ht="12.4" hidden="1" customHeight="1">
      <c r="A451" s="13"/>
      <c r="B451" s="1"/>
      <c r="C451" s="37"/>
      <c r="D451" s="138"/>
      <c r="E451" s="139"/>
      <c r="F451" s="43" t="str">
        <f>VLOOKUP(C451,'[2]Acha Air Sales Price List'!$B$1:$D$65536,3,FALSE)</f>
        <v>first line keep open</v>
      </c>
      <c r="G451" s="21">
        <f>ROUND(IF(ISBLANK(C451),0,VLOOKUP(C451,'[2]Acha Air Sales Price List'!$B$1:$X$65536,12,FALSE)*$M$14),2)</f>
        <v>0</v>
      </c>
      <c r="H451" s="21"/>
      <c r="I451" s="22">
        <f>ROUND(IF(ISNUMBER(B451), G451*B451, 0),5)</f>
        <v>0</v>
      </c>
      <c r="J451" s="14"/>
    </row>
    <row r="452" spans="1:10" ht="12" hidden="1" customHeight="1">
      <c r="A452" s="13"/>
      <c r="B452" s="1"/>
      <c r="C452" s="36"/>
      <c r="D452" s="138"/>
      <c r="E452" s="139"/>
      <c r="F452" s="43" t="str">
        <f>VLOOKUP(C452,'[2]Acha Air Sales Price List'!$B$1:$D$65536,3,FALSE)</f>
        <v>first line keep open</v>
      </c>
      <c r="G452" s="21">
        <f>ROUND(IF(ISBLANK(C452),0,VLOOKUP(C452,'[2]Acha Air Sales Price List'!$B$1:$X$65536,12,FALSE)*$M$14),2)</f>
        <v>0</v>
      </c>
      <c r="H452" s="21"/>
      <c r="I452" s="22">
        <f t="shared" ref="I452:I502" si="14">ROUND(IF(ISNUMBER(B452), G452*B452, 0),5)</f>
        <v>0</v>
      </c>
      <c r="J452" s="14"/>
    </row>
    <row r="453" spans="1:10" ht="12.4" hidden="1" customHeight="1">
      <c r="A453" s="13"/>
      <c r="B453" s="1"/>
      <c r="C453" s="36"/>
      <c r="D453" s="138"/>
      <c r="E453" s="139"/>
      <c r="F453" s="43" t="str">
        <f>VLOOKUP(C453,'[2]Acha Air Sales Price List'!$B$1:$D$65536,3,FALSE)</f>
        <v>first line keep open</v>
      </c>
      <c r="G453" s="21">
        <f>ROUND(IF(ISBLANK(C453),0,VLOOKUP(C453,'[2]Acha Air Sales Price List'!$B$1:$X$65536,12,FALSE)*$M$14),2)</f>
        <v>0</v>
      </c>
      <c r="H453" s="21"/>
      <c r="I453" s="22">
        <f t="shared" si="14"/>
        <v>0</v>
      </c>
      <c r="J453" s="14"/>
    </row>
    <row r="454" spans="1:10" ht="12.4" hidden="1" customHeight="1">
      <c r="A454" s="13"/>
      <c r="B454" s="1"/>
      <c r="C454" s="36"/>
      <c r="D454" s="138"/>
      <c r="E454" s="139"/>
      <c r="F454" s="43" t="str">
        <f>VLOOKUP(C454,'[2]Acha Air Sales Price List'!$B$1:$D$65536,3,FALSE)</f>
        <v>first line keep open</v>
      </c>
      <c r="G454" s="21">
        <f>ROUND(IF(ISBLANK(C454),0,VLOOKUP(C454,'[2]Acha Air Sales Price List'!$B$1:$X$65536,12,FALSE)*$M$14),2)</f>
        <v>0</v>
      </c>
      <c r="H454" s="21"/>
      <c r="I454" s="22">
        <f t="shared" si="14"/>
        <v>0</v>
      </c>
      <c r="J454" s="14"/>
    </row>
    <row r="455" spans="1:10" ht="12.4" hidden="1" customHeight="1">
      <c r="A455" s="13"/>
      <c r="B455" s="1"/>
      <c r="C455" s="36"/>
      <c r="D455" s="138"/>
      <c r="E455" s="139"/>
      <c r="F455" s="43" t="str">
        <f>VLOOKUP(C455,'[2]Acha Air Sales Price List'!$B$1:$D$65536,3,FALSE)</f>
        <v>first line keep open</v>
      </c>
      <c r="G455" s="21">
        <f>ROUND(IF(ISBLANK(C455),0,VLOOKUP(C455,'[2]Acha Air Sales Price List'!$B$1:$X$65536,12,FALSE)*$M$14),2)</f>
        <v>0</v>
      </c>
      <c r="H455" s="21"/>
      <c r="I455" s="22">
        <f t="shared" si="14"/>
        <v>0</v>
      </c>
      <c r="J455" s="14"/>
    </row>
    <row r="456" spans="1:10" ht="12.4" hidden="1" customHeight="1">
      <c r="A456" s="13"/>
      <c r="B456" s="1"/>
      <c r="C456" s="36"/>
      <c r="D456" s="138"/>
      <c r="E456" s="139"/>
      <c r="F456" s="43" t="str">
        <f>VLOOKUP(C456,'[2]Acha Air Sales Price List'!$B$1:$D$65536,3,FALSE)</f>
        <v>first line keep open</v>
      </c>
      <c r="G456" s="21">
        <f>ROUND(IF(ISBLANK(C456),0,VLOOKUP(C456,'[2]Acha Air Sales Price List'!$B$1:$X$65536,12,FALSE)*$M$14),2)</f>
        <v>0</v>
      </c>
      <c r="H456" s="21"/>
      <c r="I456" s="22">
        <f t="shared" si="14"/>
        <v>0</v>
      </c>
      <c r="J456" s="14"/>
    </row>
    <row r="457" spans="1:10" ht="12.4" hidden="1" customHeight="1">
      <c r="A457" s="13"/>
      <c r="B457" s="1"/>
      <c r="C457" s="36"/>
      <c r="D457" s="138"/>
      <c r="E457" s="139"/>
      <c r="F457" s="43" t="str">
        <f>VLOOKUP(C457,'[2]Acha Air Sales Price List'!$B$1:$D$65536,3,FALSE)</f>
        <v>first line keep open</v>
      </c>
      <c r="G457" s="21">
        <f>ROUND(IF(ISBLANK(C457),0,VLOOKUP(C457,'[2]Acha Air Sales Price List'!$B$1:$X$65536,12,FALSE)*$M$14),2)</f>
        <v>0</v>
      </c>
      <c r="H457" s="21"/>
      <c r="I457" s="22">
        <f t="shared" si="14"/>
        <v>0</v>
      </c>
      <c r="J457" s="14"/>
    </row>
    <row r="458" spans="1:10" ht="12.4" hidden="1" customHeight="1">
      <c r="A458" s="13"/>
      <c r="B458" s="1"/>
      <c r="C458" s="36"/>
      <c r="D458" s="138"/>
      <c r="E458" s="139"/>
      <c r="F458" s="43" t="str">
        <f>VLOOKUP(C458,'[2]Acha Air Sales Price List'!$B$1:$D$65536,3,FALSE)</f>
        <v>first line keep open</v>
      </c>
      <c r="G458" s="21">
        <f>ROUND(IF(ISBLANK(C458),0,VLOOKUP(C458,'[2]Acha Air Sales Price List'!$B$1:$X$65536,12,FALSE)*$M$14),2)</f>
        <v>0</v>
      </c>
      <c r="H458" s="21"/>
      <c r="I458" s="22">
        <f t="shared" si="14"/>
        <v>0</v>
      </c>
      <c r="J458" s="14"/>
    </row>
    <row r="459" spans="1:10" ht="12.4" hidden="1" customHeight="1">
      <c r="A459" s="13"/>
      <c r="B459" s="1"/>
      <c r="C459" s="36"/>
      <c r="D459" s="138"/>
      <c r="E459" s="139"/>
      <c r="F459" s="43" t="str">
        <f>VLOOKUP(C459,'[2]Acha Air Sales Price List'!$B$1:$D$65536,3,FALSE)</f>
        <v>first line keep open</v>
      </c>
      <c r="G459" s="21">
        <f>ROUND(IF(ISBLANK(C459),0,VLOOKUP(C459,'[2]Acha Air Sales Price List'!$B$1:$X$65536,12,FALSE)*$M$14),2)</f>
        <v>0</v>
      </c>
      <c r="H459" s="21"/>
      <c r="I459" s="22">
        <f t="shared" si="14"/>
        <v>0</v>
      </c>
      <c r="J459" s="14"/>
    </row>
    <row r="460" spans="1:10" ht="12.4" hidden="1" customHeight="1">
      <c r="A460" s="13"/>
      <c r="B460" s="1"/>
      <c r="C460" s="36"/>
      <c r="D460" s="138"/>
      <c r="E460" s="139"/>
      <c r="F460" s="43" t="str">
        <f>VLOOKUP(C460,'[2]Acha Air Sales Price List'!$B$1:$D$65536,3,FALSE)</f>
        <v>first line keep open</v>
      </c>
      <c r="G460" s="21">
        <f>ROUND(IF(ISBLANK(C460),0,VLOOKUP(C460,'[2]Acha Air Sales Price List'!$B$1:$X$65536,12,FALSE)*$M$14),2)</f>
        <v>0</v>
      </c>
      <c r="H460" s="21"/>
      <c r="I460" s="22">
        <f t="shared" si="14"/>
        <v>0</v>
      </c>
      <c r="J460" s="14"/>
    </row>
    <row r="461" spans="1:10" ht="12.4" hidden="1" customHeight="1">
      <c r="A461" s="13"/>
      <c r="B461" s="1"/>
      <c r="C461" s="36"/>
      <c r="D461" s="138"/>
      <c r="E461" s="139"/>
      <c r="F461" s="43" t="str">
        <f>VLOOKUP(C461,'[2]Acha Air Sales Price List'!$B$1:$D$65536,3,FALSE)</f>
        <v>first line keep open</v>
      </c>
      <c r="G461" s="21">
        <f>ROUND(IF(ISBLANK(C461),0,VLOOKUP(C461,'[2]Acha Air Sales Price List'!$B$1:$X$65536,12,FALSE)*$M$14),2)</f>
        <v>0</v>
      </c>
      <c r="H461" s="21"/>
      <c r="I461" s="22">
        <f t="shared" si="14"/>
        <v>0</v>
      </c>
      <c r="J461" s="14"/>
    </row>
    <row r="462" spans="1:10" ht="12.4" hidden="1" customHeight="1">
      <c r="A462" s="13"/>
      <c r="B462" s="1"/>
      <c r="C462" s="36"/>
      <c r="D462" s="138"/>
      <c r="E462" s="139"/>
      <c r="F462" s="43" t="str">
        <f>VLOOKUP(C462,'[2]Acha Air Sales Price List'!$B$1:$D$65536,3,FALSE)</f>
        <v>first line keep open</v>
      </c>
      <c r="G462" s="21">
        <f>ROUND(IF(ISBLANK(C462),0,VLOOKUP(C462,'[2]Acha Air Sales Price List'!$B$1:$X$65536,12,FALSE)*$M$14),2)</f>
        <v>0</v>
      </c>
      <c r="H462" s="21"/>
      <c r="I462" s="22">
        <f t="shared" si="14"/>
        <v>0</v>
      </c>
      <c r="J462" s="14"/>
    </row>
    <row r="463" spans="1:10" ht="12.4" hidden="1" customHeight="1">
      <c r="A463" s="13"/>
      <c r="B463" s="1"/>
      <c r="C463" s="36"/>
      <c r="D463" s="138"/>
      <c r="E463" s="139"/>
      <c r="F463" s="43" t="str">
        <f>VLOOKUP(C463,'[2]Acha Air Sales Price List'!$B$1:$D$65536,3,FALSE)</f>
        <v>first line keep open</v>
      </c>
      <c r="G463" s="21">
        <f>ROUND(IF(ISBLANK(C463),0,VLOOKUP(C463,'[2]Acha Air Sales Price List'!$B$1:$X$65536,12,FALSE)*$M$14),2)</f>
        <v>0</v>
      </c>
      <c r="H463" s="21"/>
      <c r="I463" s="22">
        <f t="shared" si="14"/>
        <v>0</v>
      </c>
      <c r="J463" s="14"/>
    </row>
    <row r="464" spans="1:10" ht="12.4" hidden="1" customHeight="1">
      <c r="A464" s="13"/>
      <c r="B464" s="1"/>
      <c r="C464" s="36"/>
      <c r="D464" s="138"/>
      <c r="E464" s="139"/>
      <c r="F464" s="43" t="str">
        <f>VLOOKUP(C464,'[2]Acha Air Sales Price List'!$B$1:$D$65536,3,FALSE)</f>
        <v>first line keep open</v>
      </c>
      <c r="G464" s="21">
        <f>ROUND(IF(ISBLANK(C464),0,VLOOKUP(C464,'[2]Acha Air Sales Price List'!$B$1:$X$65536,12,FALSE)*$M$14),2)</f>
        <v>0</v>
      </c>
      <c r="H464" s="21"/>
      <c r="I464" s="22">
        <f t="shared" si="14"/>
        <v>0</v>
      </c>
      <c r="J464" s="14"/>
    </row>
    <row r="465" spans="1:10" ht="12.4" hidden="1" customHeight="1">
      <c r="A465" s="13"/>
      <c r="B465" s="1"/>
      <c r="C465" s="36"/>
      <c r="D465" s="138"/>
      <c r="E465" s="139"/>
      <c r="F465" s="43" t="str">
        <f>VLOOKUP(C465,'[2]Acha Air Sales Price List'!$B$1:$D$65536,3,FALSE)</f>
        <v>first line keep open</v>
      </c>
      <c r="G465" s="21">
        <f>ROUND(IF(ISBLANK(C465),0,VLOOKUP(C465,'[2]Acha Air Sales Price List'!$B$1:$X$65536,12,FALSE)*$M$14),2)</f>
        <v>0</v>
      </c>
      <c r="H465" s="21"/>
      <c r="I465" s="22">
        <f t="shared" si="14"/>
        <v>0</v>
      </c>
      <c r="J465" s="14"/>
    </row>
    <row r="466" spans="1:10" ht="12.4" hidden="1" customHeight="1">
      <c r="A466" s="13"/>
      <c r="B466" s="1"/>
      <c r="C466" s="36"/>
      <c r="D466" s="138"/>
      <c r="E466" s="139"/>
      <c r="F466" s="43" t="str">
        <f>VLOOKUP(C466,'[2]Acha Air Sales Price List'!$B$1:$D$65536,3,FALSE)</f>
        <v>first line keep open</v>
      </c>
      <c r="G466" s="21">
        <f>ROUND(IF(ISBLANK(C466),0,VLOOKUP(C466,'[2]Acha Air Sales Price List'!$B$1:$X$65536,12,FALSE)*$M$14),2)</f>
        <v>0</v>
      </c>
      <c r="H466" s="21"/>
      <c r="I466" s="22">
        <f t="shared" si="14"/>
        <v>0</v>
      </c>
      <c r="J466" s="14"/>
    </row>
    <row r="467" spans="1:10" ht="12.4" hidden="1" customHeight="1">
      <c r="A467" s="13"/>
      <c r="B467" s="1"/>
      <c r="C467" s="36"/>
      <c r="D467" s="138"/>
      <c r="E467" s="139"/>
      <c r="F467" s="43" t="str">
        <f>VLOOKUP(C467,'[2]Acha Air Sales Price List'!$B$1:$D$65536,3,FALSE)</f>
        <v>first line keep open</v>
      </c>
      <c r="G467" s="21">
        <f>ROUND(IF(ISBLANK(C467),0,VLOOKUP(C467,'[2]Acha Air Sales Price List'!$B$1:$X$65536,12,FALSE)*$M$14),2)</f>
        <v>0</v>
      </c>
      <c r="H467" s="21"/>
      <c r="I467" s="22">
        <f t="shared" si="14"/>
        <v>0</v>
      </c>
      <c r="J467" s="14"/>
    </row>
    <row r="468" spans="1:10" ht="12.4" hidden="1" customHeight="1">
      <c r="A468" s="13"/>
      <c r="B468" s="1"/>
      <c r="C468" s="36"/>
      <c r="D468" s="138"/>
      <c r="E468" s="139"/>
      <c r="F468" s="43" t="str">
        <f>VLOOKUP(C468,'[2]Acha Air Sales Price List'!$B$1:$D$65536,3,FALSE)</f>
        <v>first line keep open</v>
      </c>
      <c r="G468" s="21">
        <f>ROUND(IF(ISBLANK(C468),0,VLOOKUP(C468,'[2]Acha Air Sales Price List'!$B$1:$X$65536,12,FALSE)*$M$14),2)</f>
        <v>0</v>
      </c>
      <c r="H468" s="21"/>
      <c r="I468" s="22">
        <f t="shared" si="14"/>
        <v>0</v>
      </c>
      <c r="J468" s="14"/>
    </row>
    <row r="469" spans="1:10" ht="12.4" hidden="1" customHeight="1">
      <c r="A469" s="13"/>
      <c r="B469" s="1"/>
      <c r="C469" s="36"/>
      <c r="D469" s="138"/>
      <c r="E469" s="139"/>
      <c r="F469" s="43" t="str">
        <f>VLOOKUP(C469,'[2]Acha Air Sales Price List'!$B$1:$D$65536,3,FALSE)</f>
        <v>first line keep open</v>
      </c>
      <c r="G469" s="21">
        <f>ROUND(IF(ISBLANK(C469),0,VLOOKUP(C469,'[2]Acha Air Sales Price List'!$B$1:$X$65536,12,FALSE)*$M$14),2)</f>
        <v>0</v>
      </c>
      <c r="H469" s="21"/>
      <c r="I469" s="22">
        <f t="shared" si="14"/>
        <v>0</v>
      </c>
      <c r="J469" s="14"/>
    </row>
    <row r="470" spans="1:10" ht="12.4" hidden="1" customHeight="1">
      <c r="A470" s="13"/>
      <c r="B470" s="1"/>
      <c r="C470" s="36"/>
      <c r="D470" s="138"/>
      <c r="E470" s="139"/>
      <c r="F470" s="43" t="str">
        <f>VLOOKUP(C470,'[2]Acha Air Sales Price List'!$B$1:$D$65536,3,FALSE)</f>
        <v>first line keep open</v>
      </c>
      <c r="G470" s="21">
        <f>ROUND(IF(ISBLANK(C470),0,VLOOKUP(C470,'[2]Acha Air Sales Price List'!$B$1:$X$65536,12,FALSE)*$M$14),2)</f>
        <v>0</v>
      </c>
      <c r="H470" s="21"/>
      <c r="I470" s="22">
        <f t="shared" si="14"/>
        <v>0</v>
      </c>
      <c r="J470" s="14"/>
    </row>
    <row r="471" spans="1:10" ht="12.4" hidden="1" customHeight="1">
      <c r="A471" s="13"/>
      <c r="B471" s="1"/>
      <c r="C471" s="36"/>
      <c r="D471" s="138"/>
      <c r="E471" s="139"/>
      <c r="F471" s="43" t="str">
        <f>VLOOKUP(C471,'[2]Acha Air Sales Price List'!$B$1:$D$65536,3,FALSE)</f>
        <v>first line keep open</v>
      </c>
      <c r="G471" s="21">
        <f>ROUND(IF(ISBLANK(C471),0,VLOOKUP(C471,'[2]Acha Air Sales Price List'!$B$1:$X$65536,12,FALSE)*$M$14),2)</f>
        <v>0</v>
      </c>
      <c r="H471" s="21"/>
      <c r="I471" s="22">
        <f t="shared" si="14"/>
        <v>0</v>
      </c>
      <c r="J471" s="14"/>
    </row>
    <row r="472" spans="1:10" ht="12.4" hidden="1" customHeight="1">
      <c r="A472" s="13"/>
      <c r="B472" s="1"/>
      <c r="C472" s="36"/>
      <c r="D472" s="138"/>
      <c r="E472" s="139"/>
      <c r="F472" s="43" t="str">
        <f>VLOOKUP(C472,'[2]Acha Air Sales Price List'!$B$1:$D$65536,3,FALSE)</f>
        <v>first line keep open</v>
      </c>
      <c r="G472" s="21">
        <f>ROUND(IF(ISBLANK(C472),0,VLOOKUP(C472,'[2]Acha Air Sales Price List'!$B$1:$X$65536,12,FALSE)*$M$14),2)</f>
        <v>0</v>
      </c>
      <c r="H472" s="21"/>
      <c r="I472" s="22">
        <f t="shared" si="14"/>
        <v>0</v>
      </c>
      <c r="J472" s="14"/>
    </row>
    <row r="473" spans="1:10" ht="12.4" hidden="1" customHeight="1">
      <c r="A473" s="13"/>
      <c r="B473" s="1"/>
      <c r="C473" s="36"/>
      <c r="D473" s="138"/>
      <c r="E473" s="139"/>
      <c r="F473" s="43" t="str">
        <f>VLOOKUP(C473,'[2]Acha Air Sales Price List'!$B$1:$D$65536,3,FALSE)</f>
        <v>first line keep open</v>
      </c>
      <c r="G473" s="21">
        <f>ROUND(IF(ISBLANK(C473),0,VLOOKUP(C473,'[2]Acha Air Sales Price List'!$B$1:$X$65536,12,FALSE)*$M$14),2)</f>
        <v>0</v>
      </c>
      <c r="H473" s="21"/>
      <c r="I473" s="22">
        <f t="shared" si="14"/>
        <v>0</v>
      </c>
      <c r="J473" s="14"/>
    </row>
    <row r="474" spans="1:10" ht="12.4" hidden="1" customHeight="1">
      <c r="A474" s="13"/>
      <c r="B474" s="1"/>
      <c r="C474" s="36"/>
      <c r="D474" s="138"/>
      <c r="E474" s="139"/>
      <c r="F474" s="43" t="str">
        <f>VLOOKUP(C474,'[2]Acha Air Sales Price List'!$B$1:$D$65536,3,FALSE)</f>
        <v>first line keep open</v>
      </c>
      <c r="G474" s="21">
        <f>ROUND(IF(ISBLANK(C474),0,VLOOKUP(C474,'[2]Acha Air Sales Price List'!$B$1:$X$65536,12,FALSE)*$M$14),2)</f>
        <v>0</v>
      </c>
      <c r="H474" s="21"/>
      <c r="I474" s="22">
        <f t="shared" si="14"/>
        <v>0</v>
      </c>
      <c r="J474" s="14"/>
    </row>
    <row r="475" spans="1:10" ht="12.4" hidden="1" customHeight="1">
      <c r="A475" s="13"/>
      <c r="B475" s="1"/>
      <c r="C475" s="37"/>
      <c r="D475" s="138"/>
      <c r="E475" s="139"/>
      <c r="F475" s="43" t="str">
        <f>VLOOKUP(C475,'[2]Acha Air Sales Price List'!$B$1:$D$65536,3,FALSE)</f>
        <v>first line keep open</v>
      </c>
      <c r="G475" s="21">
        <f>ROUND(IF(ISBLANK(C475),0,VLOOKUP(C475,'[2]Acha Air Sales Price List'!$B$1:$X$65536,12,FALSE)*$M$14),2)</f>
        <v>0</v>
      </c>
      <c r="H475" s="21"/>
      <c r="I475" s="22">
        <f t="shared" si="14"/>
        <v>0</v>
      </c>
      <c r="J475" s="14"/>
    </row>
    <row r="476" spans="1:10" ht="12" hidden="1" customHeight="1">
      <c r="A476" s="13"/>
      <c r="B476" s="1"/>
      <c r="C476" s="36"/>
      <c r="D476" s="138"/>
      <c r="E476" s="139"/>
      <c r="F476" s="43" t="str">
        <f>VLOOKUP(C476,'[2]Acha Air Sales Price List'!$B$1:$D$65536,3,FALSE)</f>
        <v>first line keep open</v>
      </c>
      <c r="G476" s="21">
        <f>ROUND(IF(ISBLANK(C476),0,VLOOKUP(C476,'[2]Acha Air Sales Price List'!$B$1:$X$65536,12,FALSE)*$M$14),2)</f>
        <v>0</v>
      </c>
      <c r="H476" s="21"/>
      <c r="I476" s="22">
        <f t="shared" si="14"/>
        <v>0</v>
      </c>
      <c r="J476" s="14"/>
    </row>
    <row r="477" spans="1:10" ht="12.4" hidden="1" customHeight="1">
      <c r="A477" s="13"/>
      <c r="B477" s="1"/>
      <c r="C477" s="36"/>
      <c r="D477" s="138"/>
      <c r="E477" s="139"/>
      <c r="F477" s="43" t="str">
        <f>VLOOKUP(C477,'[2]Acha Air Sales Price List'!$B$1:$D$65536,3,FALSE)</f>
        <v>first line keep open</v>
      </c>
      <c r="G477" s="21">
        <f>ROUND(IF(ISBLANK(C477),0,VLOOKUP(C477,'[2]Acha Air Sales Price List'!$B$1:$X$65536,12,FALSE)*$M$14),2)</f>
        <v>0</v>
      </c>
      <c r="H477" s="21"/>
      <c r="I477" s="22">
        <f t="shared" si="14"/>
        <v>0</v>
      </c>
      <c r="J477" s="14"/>
    </row>
    <row r="478" spans="1:10" ht="12.4" hidden="1" customHeight="1">
      <c r="A478" s="13"/>
      <c r="B478" s="1"/>
      <c r="C478" s="36"/>
      <c r="D478" s="138"/>
      <c r="E478" s="139"/>
      <c r="F478" s="43" t="str">
        <f>VLOOKUP(C478,'[2]Acha Air Sales Price List'!$B$1:$D$65536,3,FALSE)</f>
        <v>first line keep open</v>
      </c>
      <c r="G478" s="21">
        <f>ROUND(IF(ISBLANK(C478),0,VLOOKUP(C478,'[2]Acha Air Sales Price List'!$B$1:$X$65536,12,FALSE)*$M$14),2)</f>
        <v>0</v>
      </c>
      <c r="H478" s="21"/>
      <c r="I478" s="22">
        <f t="shared" si="14"/>
        <v>0</v>
      </c>
      <c r="J478" s="14"/>
    </row>
    <row r="479" spans="1:10" ht="12.4" hidden="1" customHeight="1">
      <c r="A479" s="13"/>
      <c r="B479" s="1"/>
      <c r="C479" s="36"/>
      <c r="D479" s="138"/>
      <c r="E479" s="139"/>
      <c r="F479" s="43" t="str">
        <f>VLOOKUP(C479,'[2]Acha Air Sales Price List'!$B$1:$D$65536,3,FALSE)</f>
        <v>first line keep open</v>
      </c>
      <c r="G479" s="21">
        <f>ROUND(IF(ISBLANK(C479),0,VLOOKUP(C479,'[2]Acha Air Sales Price List'!$B$1:$X$65536,12,FALSE)*$M$14),2)</f>
        <v>0</v>
      </c>
      <c r="H479" s="21"/>
      <c r="I479" s="22">
        <f t="shared" si="14"/>
        <v>0</v>
      </c>
      <c r="J479" s="14"/>
    </row>
    <row r="480" spans="1:10" ht="12.4" hidden="1" customHeight="1">
      <c r="A480" s="13"/>
      <c r="B480" s="1"/>
      <c r="C480" s="36"/>
      <c r="D480" s="138"/>
      <c r="E480" s="139"/>
      <c r="F480" s="43" t="str">
        <f>VLOOKUP(C480,'[2]Acha Air Sales Price List'!$B$1:$D$65536,3,FALSE)</f>
        <v>first line keep open</v>
      </c>
      <c r="G480" s="21">
        <f>ROUND(IF(ISBLANK(C480),0,VLOOKUP(C480,'[2]Acha Air Sales Price List'!$B$1:$X$65536,12,FALSE)*$M$14),2)</f>
        <v>0</v>
      </c>
      <c r="H480" s="21"/>
      <c r="I480" s="22">
        <f t="shared" si="14"/>
        <v>0</v>
      </c>
      <c r="J480" s="14"/>
    </row>
    <row r="481" spans="1:10" ht="12.4" hidden="1" customHeight="1">
      <c r="A481" s="13"/>
      <c r="B481" s="1"/>
      <c r="C481" s="36"/>
      <c r="D481" s="138"/>
      <c r="E481" s="139"/>
      <c r="F481" s="43" t="str">
        <f>VLOOKUP(C481,'[2]Acha Air Sales Price List'!$B$1:$D$65536,3,FALSE)</f>
        <v>first line keep open</v>
      </c>
      <c r="G481" s="21">
        <f>ROUND(IF(ISBLANK(C481),0,VLOOKUP(C481,'[2]Acha Air Sales Price List'!$B$1:$X$65536,12,FALSE)*$M$14),2)</f>
        <v>0</v>
      </c>
      <c r="H481" s="21"/>
      <c r="I481" s="22">
        <f t="shared" si="14"/>
        <v>0</v>
      </c>
      <c r="J481" s="14"/>
    </row>
    <row r="482" spans="1:10" ht="12.4" hidden="1" customHeight="1">
      <c r="A482" s="13"/>
      <c r="B482" s="1"/>
      <c r="C482" s="36"/>
      <c r="D482" s="138"/>
      <c r="E482" s="139"/>
      <c r="F482" s="43" t="str">
        <f>VLOOKUP(C482,'[2]Acha Air Sales Price List'!$B$1:$D$65536,3,FALSE)</f>
        <v>first line keep open</v>
      </c>
      <c r="G482" s="21">
        <f>ROUND(IF(ISBLANK(C482),0,VLOOKUP(C482,'[2]Acha Air Sales Price List'!$B$1:$X$65536,12,FALSE)*$M$14),2)</f>
        <v>0</v>
      </c>
      <c r="H482" s="21"/>
      <c r="I482" s="22">
        <f t="shared" si="14"/>
        <v>0</v>
      </c>
      <c r="J482" s="14"/>
    </row>
    <row r="483" spans="1:10" ht="12.4" hidden="1" customHeight="1">
      <c r="A483" s="13"/>
      <c r="B483" s="1"/>
      <c r="C483" s="36"/>
      <c r="D483" s="138"/>
      <c r="E483" s="139"/>
      <c r="F483" s="43" t="str">
        <f>VLOOKUP(C483,'[2]Acha Air Sales Price List'!$B$1:$D$65536,3,FALSE)</f>
        <v>first line keep open</v>
      </c>
      <c r="G483" s="21">
        <f>ROUND(IF(ISBLANK(C483),0,VLOOKUP(C483,'[2]Acha Air Sales Price List'!$B$1:$X$65536,12,FALSE)*$M$14),2)</f>
        <v>0</v>
      </c>
      <c r="H483" s="21"/>
      <c r="I483" s="22">
        <f t="shared" si="14"/>
        <v>0</v>
      </c>
      <c r="J483" s="14"/>
    </row>
    <row r="484" spans="1:10" ht="12.4" hidden="1" customHeight="1">
      <c r="A484" s="13"/>
      <c r="B484" s="1"/>
      <c r="C484" s="36"/>
      <c r="D484" s="138"/>
      <c r="E484" s="139"/>
      <c r="F484" s="43" t="str">
        <f>VLOOKUP(C484,'[2]Acha Air Sales Price List'!$B$1:$D$65536,3,FALSE)</f>
        <v>first line keep open</v>
      </c>
      <c r="G484" s="21">
        <f>ROUND(IF(ISBLANK(C484),0,VLOOKUP(C484,'[2]Acha Air Sales Price List'!$B$1:$X$65536,12,FALSE)*$M$14),2)</f>
        <v>0</v>
      </c>
      <c r="H484" s="21"/>
      <c r="I484" s="22">
        <f t="shared" si="14"/>
        <v>0</v>
      </c>
      <c r="J484" s="14"/>
    </row>
    <row r="485" spans="1:10" ht="12.4" hidden="1" customHeight="1">
      <c r="A485" s="13"/>
      <c r="B485" s="1"/>
      <c r="C485" s="36"/>
      <c r="D485" s="138"/>
      <c r="E485" s="139"/>
      <c r="F485" s="43" t="str">
        <f>VLOOKUP(C485,'[2]Acha Air Sales Price List'!$B$1:$D$65536,3,FALSE)</f>
        <v>first line keep open</v>
      </c>
      <c r="G485" s="21">
        <f>ROUND(IF(ISBLANK(C485),0,VLOOKUP(C485,'[2]Acha Air Sales Price List'!$B$1:$X$65536,12,FALSE)*$M$14),2)</f>
        <v>0</v>
      </c>
      <c r="H485" s="21"/>
      <c r="I485" s="22">
        <f t="shared" si="14"/>
        <v>0</v>
      </c>
      <c r="J485" s="14"/>
    </row>
    <row r="486" spans="1:10" ht="12.4" hidden="1" customHeight="1">
      <c r="A486" s="13"/>
      <c r="B486" s="1"/>
      <c r="C486" s="36"/>
      <c r="D486" s="138"/>
      <c r="E486" s="139"/>
      <c r="F486" s="43" t="str">
        <f>VLOOKUP(C486,'[2]Acha Air Sales Price List'!$B$1:$D$65536,3,FALSE)</f>
        <v>first line keep open</v>
      </c>
      <c r="G486" s="21">
        <f>ROUND(IF(ISBLANK(C486),0,VLOOKUP(C486,'[2]Acha Air Sales Price List'!$B$1:$X$65536,12,FALSE)*$M$14),2)</f>
        <v>0</v>
      </c>
      <c r="H486" s="21"/>
      <c r="I486" s="22">
        <f t="shared" si="14"/>
        <v>0</v>
      </c>
      <c r="J486" s="14"/>
    </row>
    <row r="487" spans="1:10" ht="12.4" hidden="1" customHeight="1">
      <c r="A487" s="13"/>
      <c r="B487" s="1"/>
      <c r="C487" s="36"/>
      <c r="D487" s="138"/>
      <c r="E487" s="139"/>
      <c r="F487" s="43" t="str">
        <f>VLOOKUP(C487,'[2]Acha Air Sales Price List'!$B$1:$D$65536,3,FALSE)</f>
        <v>first line keep open</v>
      </c>
      <c r="G487" s="21">
        <f>ROUND(IF(ISBLANK(C487),0,VLOOKUP(C487,'[2]Acha Air Sales Price List'!$B$1:$X$65536,12,FALSE)*$M$14),2)</f>
        <v>0</v>
      </c>
      <c r="H487" s="21"/>
      <c r="I487" s="22">
        <f t="shared" si="14"/>
        <v>0</v>
      </c>
      <c r="J487" s="14"/>
    </row>
    <row r="488" spans="1:10" ht="12.4" hidden="1" customHeight="1">
      <c r="A488" s="13"/>
      <c r="B488" s="1"/>
      <c r="C488" s="36"/>
      <c r="D488" s="138"/>
      <c r="E488" s="139"/>
      <c r="F488" s="43" t="str">
        <f>VLOOKUP(C488,'[2]Acha Air Sales Price List'!$B$1:$D$65536,3,FALSE)</f>
        <v>first line keep open</v>
      </c>
      <c r="G488" s="21">
        <f>ROUND(IF(ISBLANK(C488),0,VLOOKUP(C488,'[2]Acha Air Sales Price List'!$B$1:$X$65536,12,FALSE)*$M$14),2)</f>
        <v>0</v>
      </c>
      <c r="H488" s="21"/>
      <c r="I488" s="22">
        <f t="shared" si="14"/>
        <v>0</v>
      </c>
      <c r="J488" s="14"/>
    </row>
    <row r="489" spans="1:10" ht="12.4" hidden="1" customHeight="1">
      <c r="A489" s="13"/>
      <c r="B489" s="1"/>
      <c r="C489" s="36"/>
      <c r="D489" s="138"/>
      <c r="E489" s="139"/>
      <c r="F489" s="43" t="str">
        <f>VLOOKUP(C489,'[2]Acha Air Sales Price List'!$B$1:$D$65536,3,FALSE)</f>
        <v>first line keep open</v>
      </c>
      <c r="G489" s="21">
        <f>ROUND(IF(ISBLANK(C489),0,VLOOKUP(C489,'[2]Acha Air Sales Price List'!$B$1:$X$65536,12,FALSE)*$M$14),2)</f>
        <v>0</v>
      </c>
      <c r="H489" s="21"/>
      <c r="I489" s="22">
        <f t="shared" si="14"/>
        <v>0</v>
      </c>
      <c r="J489" s="14"/>
    </row>
    <row r="490" spans="1:10" ht="12.4" hidden="1" customHeight="1">
      <c r="A490" s="13"/>
      <c r="B490" s="1"/>
      <c r="C490" s="36"/>
      <c r="D490" s="138"/>
      <c r="E490" s="139"/>
      <c r="F490" s="43" t="str">
        <f>VLOOKUP(C490,'[2]Acha Air Sales Price List'!$B$1:$D$65536,3,FALSE)</f>
        <v>first line keep open</v>
      </c>
      <c r="G490" s="21">
        <f>ROUND(IF(ISBLANK(C490),0,VLOOKUP(C490,'[2]Acha Air Sales Price List'!$B$1:$X$65536,12,FALSE)*$M$14),2)</f>
        <v>0</v>
      </c>
      <c r="H490" s="21"/>
      <c r="I490" s="22">
        <f t="shared" si="14"/>
        <v>0</v>
      </c>
      <c r="J490" s="14"/>
    </row>
    <row r="491" spans="1:10" ht="12.4" hidden="1" customHeight="1">
      <c r="A491" s="13"/>
      <c r="B491" s="1"/>
      <c r="C491" s="36"/>
      <c r="D491" s="138"/>
      <c r="E491" s="139"/>
      <c r="F491" s="43" t="str">
        <f>VLOOKUP(C491,'[2]Acha Air Sales Price List'!$B$1:$D$65536,3,FALSE)</f>
        <v>first line keep open</v>
      </c>
      <c r="G491" s="21">
        <f>ROUND(IF(ISBLANK(C491),0,VLOOKUP(C491,'[2]Acha Air Sales Price List'!$B$1:$X$65536,12,FALSE)*$M$14),2)</f>
        <v>0</v>
      </c>
      <c r="H491" s="21"/>
      <c r="I491" s="22">
        <f t="shared" si="14"/>
        <v>0</v>
      </c>
      <c r="J491" s="14"/>
    </row>
    <row r="492" spans="1:10" ht="12.4" hidden="1" customHeight="1">
      <c r="A492" s="13"/>
      <c r="B492" s="1"/>
      <c r="C492" s="36"/>
      <c r="D492" s="138"/>
      <c r="E492" s="139"/>
      <c r="F492" s="43" t="str">
        <f>VLOOKUP(C492,'[2]Acha Air Sales Price List'!$B$1:$D$65536,3,FALSE)</f>
        <v>first line keep open</v>
      </c>
      <c r="G492" s="21">
        <f>ROUND(IF(ISBLANK(C492),0,VLOOKUP(C492,'[2]Acha Air Sales Price List'!$B$1:$X$65536,12,FALSE)*$M$14),2)</f>
        <v>0</v>
      </c>
      <c r="H492" s="21"/>
      <c r="I492" s="22">
        <f t="shared" si="14"/>
        <v>0</v>
      </c>
      <c r="J492" s="14"/>
    </row>
    <row r="493" spans="1:10" ht="12.4" hidden="1" customHeight="1">
      <c r="A493" s="13"/>
      <c r="B493" s="1"/>
      <c r="C493" s="36"/>
      <c r="D493" s="138"/>
      <c r="E493" s="139"/>
      <c r="F493" s="43" t="str">
        <f>VLOOKUP(C493,'[2]Acha Air Sales Price List'!$B$1:$D$65536,3,FALSE)</f>
        <v>first line keep open</v>
      </c>
      <c r="G493" s="21">
        <f>ROUND(IF(ISBLANK(C493),0,VLOOKUP(C493,'[2]Acha Air Sales Price List'!$B$1:$X$65536,12,FALSE)*$M$14),2)</f>
        <v>0</v>
      </c>
      <c r="H493" s="21"/>
      <c r="I493" s="22">
        <f t="shared" si="14"/>
        <v>0</v>
      </c>
      <c r="J493" s="14"/>
    </row>
    <row r="494" spans="1:10" ht="12.4" hidden="1" customHeight="1">
      <c r="A494" s="13"/>
      <c r="B494" s="1"/>
      <c r="C494" s="36"/>
      <c r="D494" s="138"/>
      <c r="E494" s="139"/>
      <c r="F494" s="43" t="str">
        <f>VLOOKUP(C494,'[2]Acha Air Sales Price List'!$B$1:$D$65536,3,FALSE)</f>
        <v>first line keep open</v>
      </c>
      <c r="G494" s="21">
        <f>ROUND(IF(ISBLANK(C494),0,VLOOKUP(C494,'[2]Acha Air Sales Price List'!$B$1:$X$65536,12,FALSE)*$M$14),2)</f>
        <v>0</v>
      </c>
      <c r="H494" s="21"/>
      <c r="I494" s="22">
        <f t="shared" si="14"/>
        <v>0</v>
      </c>
      <c r="J494" s="14"/>
    </row>
    <row r="495" spans="1:10" ht="12.4" hidden="1" customHeight="1">
      <c r="A495" s="13"/>
      <c r="B495" s="1"/>
      <c r="C495" s="36"/>
      <c r="D495" s="138"/>
      <c r="E495" s="139"/>
      <c r="F495" s="43" t="str">
        <f>VLOOKUP(C495,'[2]Acha Air Sales Price List'!$B$1:$D$65536,3,FALSE)</f>
        <v>first line keep open</v>
      </c>
      <c r="G495" s="21">
        <f>ROUND(IF(ISBLANK(C495),0,VLOOKUP(C495,'[2]Acha Air Sales Price List'!$B$1:$X$65536,12,FALSE)*$M$14),2)</f>
        <v>0</v>
      </c>
      <c r="H495" s="21"/>
      <c r="I495" s="22">
        <f t="shared" si="14"/>
        <v>0</v>
      </c>
      <c r="J495" s="14"/>
    </row>
    <row r="496" spans="1:10" ht="12.4" hidden="1" customHeight="1">
      <c r="A496" s="13"/>
      <c r="B496" s="1"/>
      <c r="C496" s="36"/>
      <c r="D496" s="138"/>
      <c r="E496" s="139"/>
      <c r="F496" s="43" t="str">
        <f>VLOOKUP(C496,'[2]Acha Air Sales Price List'!$B$1:$D$65536,3,FALSE)</f>
        <v>first line keep open</v>
      </c>
      <c r="G496" s="21">
        <f>ROUND(IF(ISBLANK(C496),0,VLOOKUP(C496,'[2]Acha Air Sales Price List'!$B$1:$X$65536,12,FALSE)*$M$14),2)</f>
        <v>0</v>
      </c>
      <c r="H496" s="21"/>
      <c r="I496" s="22">
        <f t="shared" si="14"/>
        <v>0</v>
      </c>
      <c r="J496" s="14"/>
    </row>
    <row r="497" spans="1:10" ht="12.4" hidden="1" customHeight="1">
      <c r="A497" s="13"/>
      <c r="B497" s="1"/>
      <c r="C497" s="36"/>
      <c r="D497" s="138"/>
      <c r="E497" s="139"/>
      <c r="F497" s="43" t="str">
        <f>VLOOKUP(C497,'[2]Acha Air Sales Price List'!$B$1:$D$65536,3,FALSE)</f>
        <v>first line keep open</v>
      </c>
      <c r="G497" s="21">
        <f>ROUND(IF(ISBLANK(C497),0,VLOOKUP(C497,'[2]Acha Air Sales Price List'!$B$1:$X$65536,12,FALSE)*$M$14),2)</f>
        <v>0</v>
      </c>
      <c r="H497" s="21"/>
      <c r="I497" s="22">
        <f t="shared" si="14"/>
        <v>0</v>
      </c>
      <c r="J497" s="14"/>
    </row>
    <row r="498" spans="1:10" ht="12.4" hidden="1" customHeight="1">
      <c r="A498" s="13"/>
      <c r="B498" s="1"/>
      <c r="C498" s="36"/>
      <c r="D498" s="138"/>
      <c r="E498" s="139"/>
      <c r="F498" s="43" t="str">
        <f>VLOOKUP(C498,'[2]Acha Air Sales Price List'!$B$1:$D$65536,3,FALSE)</f>
        <v>first line keep open</v>
      </c>
      <c r="G498" s="21">
        <f>ROUND(IF(ISBLANK(C498),0,VLOOKUP(C498,'[2]Acha Air Sales Price List'!$B$1:$X$65536,12,FALSE)*$M$14),2)</f>
        <v>0</v>
      </c>
      <c r="H498" s="21"/>
      <c r="I498" s="22">
        <f t="shared" si="14"/>
        <v>0</v>
      </c>
      <c r="J498" s="14"/>
    </row>
    <row r="499" spans="1:10" ht="12.4" hidden="1" customHeight="1">
      <c r="A499" s="13"/>
      <c r="B499" s="1"/>
      <c r="C499" s="36"/>
      <c r="D499" s="138"/>
      <c r="E499" s="139"/>
      <c r="F499" s="43" t="str">
        <f>VLOOKUP(C499,'[2]Acha Air Sales Price List'!$B$1:$D$65536,3,FALSE)</f>
        <v>first line keep open</v>
      </c>
      <c r="G499" s="21">
        <f>ROUND(IF(ISBLANK(C499),0,VLOOKUP(C499,'[2]Acha Air Sales Price List'!$B$1:$X$65536,12,FALSE)*$M$14),2)</f>
        <v>0</v>
      </c>
      <c r="H499" s="21"/>
      <c r="I499" s="22">
        <f t="shared" si="14"/>
        <v>0</v>
      </c>
      <c r="J499" s="14"/>
    </row>
    <row r="500" spans="1:10" ht="12.4" hidden="1" customHeight="1">
      <c r="A500" s="13"/>
      <c r="B500" s="1"/>
      <c r="C500" s="36"/>
      <c r="D500" s="138"/>
      <c r="E500" s="139"/>
      <c r="F500" s="43" t="str">
        <f>VLOOKUP(C500,'[2]Acha Air Sales Price List'!$B$1:$D$65536,3,FALSE)</f>
        <v>first line keep open</v>
      </c>
      <c r="G500" s="21">
        <f>ROUND(IF(ISBLANK(C500),0,VLOOKUP(C500,'[2]Acha Air Sales Price List'!$B$1:$X$65536,12,FALSE)*$M$14),2)</f>
        <v>0</v>
      </c>
      <c r="H500" s="21"/>
      <c r="I500" s="22">
        <f t="shared" si="14"/>
        <v>0</v>
      </c>
      <c r="J500" s="14"/>
    </row>
    <row r="501" spans="1:10" ht="12.4" hidden="1" customHeight="1">
      <c r="A501" s="13"/>
      <c r="B501" s="1"/>
      <c r="C501" s="36"/>
      <c r="D501" s="138"/>
      <c r="E501" s="139"/>
      <c r="F501" s="43" t="str">
        <f>VLOOKUP(C501,'[2]Acha Air Sales Price List'!$B$1:$D$65536,3,FALSE)</f>
        <v>first line keep open</v>
      </c>
      <c r="G501" s="21">
        <f>ROUND(IF(ISBLANK(C501),0,VLOOKUP(C501,'[2]Acha Air Sales Price List'!$B$1:$X$65536,12,FALSE)*$M$14),2)</f>
        <v>0</v>
      </c>
      <c r="H501" s="21"/>
      <c r="I501" s="22">
        <f t="shared" si="14"/>
        <v>0</v>
      </c>
      <c r="J501" s="14"/>
    </row>
    <row r="502" spans="1:10" ht="12.4" hidden="1" customHeight="1">
      <c r="A502" s="13"/>
      <c r="B502" s="1"/>
      <c r="C502" s="36"/>
      <c r="D502" s="138"/>
      <c r="E502" s="139"/>
      <c r="F502" s="43" t="str">
        <f>VLOOKUP(C502,'[2]Acha Air Sales Price List'!$B$1:$D$65536,3,FALSE)</f>
        <v>first line keep open</v>
      </c>
      <c r="G502" s="21">
        <f>ROUND(IF(ISBLANK(C502),0,VLOOKUP(C502,'[2]Acha Air Sales Price List'!$B$1:$X$65536,12,FALSE)*$M$14),2)</f>
        <v>0</v>
      </c>
      <c r="H502" s="21"/>
      <c r="I502" s="22">
        <f t="shared" si="14"/>
        <v>0</v>
      </c>
      <c r="J502" s="14"/>
    </row>
    <row r="503" spans="1:10" ht="12.4" hidden="1" customHeight="1">
      <c r="A503" s="13"/>
      <c r="B503" s="1"/>
      <c r="C503" s="37"/>
      <c r="D503" s="138"/>
      <c r="E503" s="139"/>
      <c r="F503" s="43" t="str">
        <f>VLOOKUP(C503,'[2]Acha Air Sales Price List'!$B$1:$D$65536,3,FALSE)</f>
        <v>first line keep open</v>
      </c>
      <c r="G503" s="21">
        <f>ROUND(IF(ISBLANK(C503),0,VLOOKUP(C503,'[2]Acha Air Sales Price List'!$B$1:$X$65536,12,FALSE)*$M$14),2)</f>
        <v>0</v>
      </c>
      <c r="H503" s="21"/>
      <c r="I503" s="22">
        <f>ROUND(IF(ISNUMBER(B503), G503*B503, 0),5)</f>
        <v>0</v>
      </c>
      <c r="J503" s="14"/>
    </row>
    <row r="504" spans="1:10" ht="12" hidden="1" customHeight="1">
      <c r="A504" s="13"/>
      <c r="B504" s="1"/>
      <c r="C504" s="36"/>
      <c r="D504" s="138"/>
      <c r="E504" s="139"/>
      <c r="F504" s="43" t="str">
        <f>VLOOKUP(C504,'[2]Acha Air Sales Price List'!$B$1:$D$65536,3,FALSE)</f>
        <v>first line keep open</v>
      </c>
      <c r="G504" s="21">
        <f>ROUND(IF(ISBLANK(C504),0,VLOOKUP(C504,'[2]Acha Air Sales Price List'!$B$1:$X$65536,12,FALSE)*$M$14),2)</f>
        <v>0</v>
      </c>
      <c r="H504" s="21"/>
      <c r="I504" s="22">
        <f t="shared" ref="I504:I520" si="15">ROUND(IF(ISNUMBER(B504), G504*B504, 0),5)</f>
        <v>0</v>
      </c>
      <c r="J504" s="14"/>
    </row>
    <row r="505" spans="1:10" ht="12.4" hidden="1" customHeight="1">
      <c r="A505" s="13"/>
      <c r="B505" s="1"/>
      <c r="C505" s="36"/>
      <c r="D505" s="138"/>
      <c r="E505" s="139"/>
      <c r="F505" s="43" t="str">
        <f>VLOOKUP(C505,'[2]Acha Air Sales Price List'!$B$1:$D$65536,3,FALSE)</f>
        <v>first line keep open</v>
      </c>
      <c r="G505" s="21">
        <f>ROUND(IF(ISBLANK(C505),0,VLOOKUP(C505,'[2]Acha Air Sales Price List'!$B$1:$X$65536,12,FALSE)*$M$14),2)</f>
        <v>0</v>
      </c>
      <c r="H505" s="21"/>
      <c r="I505" s="22">
        <f t="shared" si="15"/>
        <v>0</v>
      </c>
      <c r="J505" s="14"/>
    </row>
    <row r="506" spans="1:10" ht="12.4" hidden="1" customHeight="1">
      <c r="A506" s="13"/>
      <c r="B506" s="1"/>
      <c r="C506" s="36"/>
      <c r="D506" s="138"/>
      <c r="E506" s="139"/>
      <c r="F506" s="43" t="str">
        <f>VLOOKUP(C506,'[2]Acha Air Sales Price List'!$B$1:$D$65536,3,FALSE)</f>
        <v>first line keep open</v>
      </c>
      <c r="G506" s="21">
        <f>ROUND(IF(ISBLANK(C506),0,VLOOKUP(C506,'[2]Acha Air Sales Price List'!$B$1:$X$65536,12,FALSE)*$M$14),2)</f>
        <v>0</v>
      </c>
      <c r="H506" s="21"/>
      <c r="I506" s="22">
        <f t="shared" si="15"/>
        <v>0</v>
      </c>
      <c r="J506" s="14"/>
    </row>
    <row r="507" spans="1:10" ht="12.4" hidden="1" customHeight="1">
      <c r="A507" s="13"/>
      <c r="B507" s="1"/>
      <c r="C507" s="36"/>
      <c r="D507" s="138"/>
      <c r="E507" s="139"/>
      <c r="F507" s="43" t="str">
        <f>VLOOKUP(C507,'[2]Acha Air Sales Price List'!$B$1:$D$65536,3,FALSE)</f>
        <v>first line keep open</v>
      </c>
      <c r="G507" s="21">
        <f>ROUND(IF(ISBLANK(C507),0,VLOOKUP(C507,'[2]Acha Air Sales Price List'!$B$1:$X$65536,12,FALSE)*$M$14),2)</f>
        <v>0</v>
      </c>
      <c r="H507" s="21"/>
      <c r="I507" s="22">
        <f t="shared" si="15"/>
        <v>0</v>
      </c>
      <c r="J507" s="14"/>
    </row>
    <row r="508" spans="1:10" ht="12.4" hidden="1" customHeight="1">
      <c r="A508" s="13"/>
      <c r="B508" s="1"/>
      <c r="C508" s="36"/>
      <c r="D508" s="138"/>
      <c r="E508" s="139"/>
      <c r="F508" s="43" t="str">
        <f>VLOOKUP(C508,'[2]Acha Air Sales Price List'!$B$1:$D$65536,3,FALSE)</f>
        <v>first line keep open</v>
      </c>
      <c r="G508" s="21">
        <f>ROUND(IF(ISBLANK(C508),0,VLOOKUP(C508,'[2]Acha Air Sales Price List'!$B$1:$X$65536,12,FALSE)*$M$14),2)</f>
        <v>0</v>
      </c>
      <c r="H508" s="21"/>
      <c r="I508" s="22">
        <f t="shared" si="15"/>
        <v>0</v>
      </c>
      <c r="J508" s="14"/>
    </row>
    <row r="509" spans="1:10" ht="12.4" hidden="1" customHeight="1">
      <c r="A509" s="13"/>
      <c r="B509" s="1"/>
      <c r="C509" s="36"/>
      <c r="D509" s="138"/>
      <c r="E509" s="139"/>
      <c r="F509" s="43" t="str">
        <f>VLOOKUP(C509,'[2]Acha Air Sales Price List'!$B$1:$D$65536,3,FALSE)</f>
        <v>first line keep open</v>
      </c>
      <c r="G509" s="21">
        <f>ROUND(IF(ISBLANK(C509),0,VLOOKUP(C509,'[2]Acha Air Sales Price List'!$B$1:$X$65536,12,FALSE)*$M$14),2)</f>
        <v>0</v>
      </c>
      <c r="H509" s="21"/>
      <c r="I509" s="22">
        <f t="shared" si="15"/>
        <v>0</v>
      </c>
      <c r="J509" s="14"/>
    </row>
    <row r="510" spans="1:10" ht="12.4" hidden="1" customHeight="1">
      <c r="A510" s="13"/>
      <c r="B510" s="1"/>
      <c r="C510" s="36"/>
      <c r="D510" s="138"/>
      <c r="E510" s="139"/>
      <c r="F510" s="43" t="str">
        <f>VLOOKUP(C510,'[2]Acha Air Sales Price List'!$B$1:$D$65536,3,FALSE)</f>
        <v>first line keep open</v>
      </c>
      <c r="G510" s="21">
        <f>ROUND(IF(ISBLANK(C510),0,VLOOKUP(C510,'[2]Acha Air Sales Price List'!$B$1:$X$65536,12,FALSE)*$M$14),2)</f>
        <v>0</v>
      </c>
      <c r="H510" s="21"/>
      <c r="I510" s="22">
        <f t="shared" si="15"/>
        <v>0</v>
      </c>
      <c r="J510" s="14"/>
    </row>
    <row r="511" spans="1:10" ht="12.4" hidden="1" customHeight="1">
      <c r="A511" s="13"/>
      <c r="B511" s="1"/>
      <c r="C511" s="36"/>
      <c r="D511" s="138"/>
      <c r="E511" s="139"/>
      <c r="F511" s="43" t="str">
        <f>VLOOKUP(C511,'[2]Acha Air Sales Price List'!$B$1:$D$65536,3,FALSE)</f>
        <v>first line keep open</v>
      </c>
      <c r="G511" s="21">
        <f>ROUND(IF(ISBLANK(C511),0,VLOOKUP(C511,'[2]Acha Air Sales Price List'!$B$1:$X$65536,12,FALSE)*$M$14),2)</f>
        <v>0</v>
      </c>
      <c r="H511" s="21"/>
      <c r="I511" s="22">
        <f t="shared" si="15"/>
        <v>0</v>
      </c>
      <c r="J511" s="14"/>
    </row>
    <row r="512" spans="1:10" ht="12.4" hidden="1" customHeight="1">
      <c r="A512" s="13"/>
      <c r="B512" s="1"/>
      <c r="C512" s="36"/>
      <c r="D512" s="138"/>
      <c r="E512" s="139"/>
      <c r="F512" s="43" t="str">
        <f>VLOOKUP(C512,'[2]Acha Air Sales Price List'!$B$1:$D$65536,3,FALSE)</f>
        <v>first line keep open</v>
      </c>
      <c r="G512" s="21">
        <f>ROUND(IF(ISBLANK(C512),0,VLOOKUP(C512,'[2]Acha Air Sales Price List'!$B$1:$X$65536,12,FALSE)*$M$14),2)</f>
        <v>0</v>
      </c>
      <c r="H512" s="21"/>
      <c r="I512" s="22">
        <f t="shared" si="15"/>
        <v>0</v>
      </c>
      <c r="J512" s="14"/>
    </row>
    <row r="513" spans="1:10" ht="12.4" hidden="1" customHeight="1">
      <c r="A513" s="13"/>
      <c r="B513" s="1"/>
      <c r="C513" s="36"/>
      <c r="D513" s="138"/>
      <c r="E513" s="139"/>
      <c r="F513" s="43" t="str">
        <f>VLOOKUP(C513,'[2]Acha Air Sales Price List'!$B$1:$D$65536,3,FALSE)</f>
        <v>first line keep open</v>
      </c>
      <c r="G513" s="21">
        <f>ROUND(IF(ISBLANK(C513),0,VLOOKUP(C513,'[2]Acha Air Sales Price List'!$B$1:$X$65536,12,FALSE)*$M$14),2)</f>
        <v>0</v>
      </c>
      <c r="H513" s="21"/>
      <c r="I513" s="22">
        <f t="shared" si="15"/>
        <v>0</v>
      </c>
      <c r="J513" s="14"/>
    </row>
    <row r="514" spans="1:10" ht="12.4" hidden="1" customHeight="1">
      <c r="A514" s="13"/>
      <c r="B514" s="1"/>
      <c r="C514" s="36"/>
      <c r="D514" s="138"/>
      <c r="E514" s="139"/>
      <c r="F514" s="43" t="str">
        <f>VLOOKUP(C514,'[2]Acha Air Sales Price List'!$B$1:$D$65536,3,FALSE)</f>
        <v>first line keep open</v>
      </c>
      <c r="G514" s="21">
        <f>ROUND(IF(ISBLANK(C514),0,VLOOKUP(C514,'[2]Acha Air Sales Price List'!$B$1:$X$65536,12,FALSE)*$M$14),2)</f>
        <v>0</v>
      </c>
      <c r="H514" s="21"/>
      <c r="I514" s="22">
        <f t="shared" si="15"/>
        <v>0</v>
      </c>
      <c r="J514" s="14"/>
    </row>
    <row r="515" spans="1:10" ht="12.4" hidden="1" customHeight="1">
      <c r="A515" s="13"/>
      <c r="B515" s="1"/>
      <c r="C515" s="36"/>
      <c r="D515" s="138"/>
      <c r="E515" s="139"/>
      <c r="F515" s="43" t="str">
        <f>VLOOKUP(C515,'[2]Acha Air Sales Price List'!$B$1:$D$65536,3,FALSE)</f>
        <v>first line keep open</v>
      </c>
      <c r="G515" s="21">
        <f>ROUND(IF(ISBLANK(C515),0,VLOOKUP(C515,'[2]Acha Air Sales Price List'!$B$1:$X$65536,12,FALSE)*$M$14),2)</f>
        <v>0</v>
      </c>
      <c r="H515" s="21"/>
      <c r="I515" s="22">
        <f t="shared" si="15"/>
        <v>0</v>
      </c>
      <c r="J515" s="14"/>
    </row>
    <row r="516" spans="1:10" ht="12.4" hidden="1" customHeight="1">
      <c r="A516" s="13"/>
      <c r="B516" s="1"/>
      <c r="C516" s="36"/>
      <c r="D516" s="138"/>
      <c r="E516" s="139"/>
      <c r="F516" s="43" t="str">
        <f>VLOOKUP(C516,'[2]Acha Air Sales Price List'!$B$1:$D$65536,3,FALSE)</f>
        <v>first line keep open</v>
      </c>
      <c r="G516" s="21">
        <f>ROUND(IF(ISBLANK(C516),0,VLOOKUP(C516,'[2]Acha Air Sales Price List'!$B$1:$X$65536,12,FALSE)*$M$14),2)</f>
        <v>0</v>
      </c>
      <c r="H516" s="21"/>
      <c r="I516" s="22">
        <f t="shared" si="15"/>
        <v>0</v>
      </c>
      <c r="J516" s="14"/>
    </row>
    <row r="517" spans="1:10" ht="12.4" hidden="1" customHeight="1">
      <c r="A517" s="13"/>
      <c r="B517" s="1"/>
      <c r="C517" s="36"/>
      <c r="D517" s="138"/>
      <c r="E517" s="139"/>
      <c r="F517" s="43" t="str">
        <f>VLOOKUP(C517,'[2]Acha Air Sales Price List'!$B$1:$D$65536,3,FALSE)</f>
        <v>first line keep open</v>
      </c>
      <c r="G517" s="21">
        <f>ROUND(IF(ISBLANK(C517),0,VLOOKUP(C517,'[2]Acha Air Sales Price List'!$B$1:$X$65536,12,FALSE)*$M$14),2)</f>
        <v>0</v>
      </c>
      <c r="H517" s="21"/>
      <c r="I517" s="22">
        <f t="shared" si="15"/>
        <v>0</v>
      </c>
      <c r="J517" s="14"/>
    </row>
    <row r="518" spans="1:10" ht="12.4" hidden="1" customHeight="1">
      <c r="A518" s="13"/>
      <c r="B518" s="1"/>
      <c r="C518" s="36"/>
      <c r="D518" s="138"/>
      <c r="E518" s="139"/>
      <c r="F518" s="43" t="str">
        <f>VLOOKUP(C518,'[2]Acha Air Sales Price List'!$B$1:$D$65536,3,FALSE)</f>
        <v>first line keep open</v>
      </c>
      <c r="G518" s="21">
        <f>ROUND(IF(ISBLANK(C518),0,VLOOKUP(C518,'[2]Acha Air Sales Price List'!$B$1:$X$65536,12,FALSE)*$M$14),2)</f>
        <v>0</v>
      </c>
      <c r="H518" s="21"/>
      <c r="I518" s="22">
        <f t="shared" si="15"/>
        <v>0</v>
      </c>
      <c r="J518" s="14"/>
    </row>
    <row r="519" spans="1:10" ht="12.4" hidden="1" customHeight="1">
      <c r="A519" s="13"/>
      <c r="B519" s="1"/>
      <c r="C519" s="37"/>
      <c r="D519" s="138"/>
      <c r="E519" s="139"/>
      <c r="F519" s="43" t="str">
        <f>VLOOKUP(C519,'[2]Acha Air Sales Price List'!$B$1:$D$65536,3,FALSE)</f>
        <v>first line keep open</v>
      </c>
      <c r="G519" s="21">
        <f>ROUND(IF(ISBLANK(C519),0,VLOOKUP(C519,'[2]Acha Air Sales Price List'!$B$1:$X$65536,12,FALSE)*$M$14),2)</f>
        <v>0</v>
      </c>
      <c r="H519" s="21"/>
      <c r="I519" s="22">
        <f t="shared" si="15"/>
        <v>0</v>
      </c>
      <c r="J519" s="14"/>
    </row>
    <row r="520" spans="1:10" ht="12.4" hidden="1" customHeight="1">
      <c r="A520" s="13"/>
      <c r="B520" s="1"/>
      <c r="C520" s="37"/>
      <c r="D520" s="138"/>
      <c r="E520" s="139"/>
      <c r="F520" s="43" t="str">
        <f>VLOOKUP(C520,'[2]Acha Air Sales Price List'!$B$1:$D$65536,3,FALSE)</f>
        <v>first line keep open</v>
      </c>
      <c r="G520" s="21">
        <f>ROUND(IF(ISBLANK(C520),0,VLOOKUP(C520,'[2]Acha Air Sales Price List'!$B$1:$X$65536,12,FALSE)*$M$14),2)</f>
        <v>0</v>
      </c>
      <c r="H520" s="21"/>
      <c r="I520" s="22">
        <f t="shared" si="15"/>
        <v>0</v>
      </c>
      <c r="J520" s="14"/>
    </row>
    <row r="521" spans="1:10" ht="12.4" hidden="1" customHeight="1">
      <c r="A521" s="13"/>
      <c r="B521" s="1"/>
      <c r="C521" s="36"/>
      <c r="D521" s="138"/>
      <c r="E521" s="139"/>
      <c r="F521" s="43" t="str">
        <f>VLOOKUP(C521,'[2]Acha Air Sales Price List'!$B$1:$D$65536,3,FALSE)</f>
        <v>first line keep open</v>
      </c>
      <c r="G521" s="21">
        <f>ROUND(IF(ISBLANK(C521),0,VLOOKUP(C521,'[2]Acha Air Sales Price List'!$B$1:$X$65536,12,FALSE)*$M$14),2)</f>
        <v>0</v>
      </c>
      <c r="H521" s="21"/>
      <c r="I521" s="22">
        <f>ROUND(IF(ISNUMBER(B521), G521*B521, 0),5)</f>
        <v>0</v>
      </c>
      <c r="J521" s="14"/>
    </row>
    <row r="522" spans="1:10" ht="12.4" hidden="1" customHeight="1">
      <c r="A522" s="13"/>
      <c r="B522" s="1"/>
      <c r="C522" s="36"/>
      <c r="D522" s="138"/>
      <c r="E522" s="139"/>
      <c r="F522" s="43" t="str">
        <f>VLOOKUP(C522,'[2]Acha Air Sales Price List'!$B$1:$D$65536,3,FALSE)</f>
        <v>first line keep open</v>
      </c>
      <c r="G522" s="21">
        <f>ROUND(IF(ISBLANK(C522),0,VLOOKUP(C522,'[2]Acha Air Sales Price List'!$B$1:$X$65536,12,FALSE)*$M$14),2)</f>
        <v>0</v>
      </c>
      <c r="H522" s="21"/>
      <c r="I522" s="22">
        <f t="shared" ref="I522:I559" si="16">ROUND(IF(ISNUMBER(B522), G522*B522, 0),5)</f>
        <v>0</v>
      </c>
      <c r="J522" s="14"/>
    </row>
    <row r="523" spans="1:10" ht="12.4" hidden="1" customHeight="1">
      <c r="A523" s="13"/>
      <c r="B523" s="1"/>
      <c r="C523" s="36"/>
      <c r="D523" s="138"/>
      <c r="E523" s="139"/>
      <c r="F523" s="43" t="str">
        <f>VLOOKUP(C523,'[2]Acha Air Sales Price List'!$B$1:$D$65536,3,FALSE)</f>
        <v>first line keep open</v>
      </c>
      <c r="G523" s="21">
        <f>ROUND(IF(ISBLANK(C523),0,VLOOKUP(C523,'[2]Acha Air Sales Price List'!$B$1:$X$65536,12,FALSE)*$M$14),2)</f>
        <v>0</v>
      </c>
      <c r="H523" s="21"/>
      <c r="I523" s="22">
        <f t="shared" si="16"/>
        <v>0</v>
      </c>
      <c r="J523" s="14"/>
    </row>
    <row r="524" spans="1:10" ht="12.4" hidden="1" customHeight="1">
      <c r="A524" s="13"/>
      <c r="B524" s="1"/>
      <c r="C524" s="36"/>
      <c r="D524" s="138"/>
      <c r="E524" s="139"/>
      <c r="F524" s="43" t="str">
        <f>VLOOKUP(C524,'[2]Acha Air Sales Price List'!$B$1:$D$65536,3,FALSE)</f>
        <v>first line keep open</v>
      </c>
      <c r="G524" s="21">
        <f>ROUND(IF(ISBLANK(C524),0,VLOOKUP(C524,'[2]Acha Air Sales Price List'!$B$1:$X$65536,12,FALSE)*$M$14),2)</f>
        <v>0</v>
      </c>
      <c r="H524" s="21"/>
      <c r="I524" s="22">
        <f t="shared" si="16"/>
        <v>0</v>
      </c>
      <c r="J524" s="14"/>
    </row>
    <row r="525" spans="1:10" ht="12.4" hidden="1" customHeight="1">
      <c r="A525" s="13"/>
      <c r="B525" s="1"/>
      <c r="C525" s="36"/>
      <c r="D525" s="138"/>
      <c r="E525" s="139"/>
      <c r="F525" s="43" t="str">
        <f>VLOOKUP(C525,'[2]Acha Air Sales Price List'!$B$1:$D$65536,3,FALSE)</f>
        <v>first line keep open</v>
      </c>
      <c r="G525" s="21">
        <f>ROUND(IF(ISBLANK(C525),0,VLOOKUP(C525,'[2]Acha Air Sales Price List'!$B$1:$X$65536,12,FALSE)*$M$14),2)</f>
        <v>0</v>
      </c>
      <c r="H525" s="21"/>
      <c r="I525" s="22">
        <f t="shared" si="16"/>
        <v>0</v>
      </c>
      <c r="J525" s="14"/>
    </row>
    <row r="526" spans="1:10" ht="12.4" hidden="1" customHeight="1">
      <c r="A526" s="13"/>
      <c r="B526" s="1"/>
      <c r="C526" s="36"/>
      <c r="D526" s="138"/>
      <c r="E526" s="139"/>
      <c r="F526" s="43" t="str">
        <f>VLOOKUP(C526,'[2]Acha Air Sales Price List'!$B$1:$D$65536,3,FALSE)</f>
        <v>first line keep open</v>
      </c>
      <c r="G526" s="21">
        <f>ROUND(IF(ISBLANK(C526),0,VLOOKUP(C526,'[2]Acha Air Sales Price List'!$B$1:$X$65536,12,FALSE)*$M$14),2)</f>
        <v>0</v>
      </c>
      <c r="H526" s="21"/>
      <c r="I526" s="22">
        <f t="shared" si="16"/>
        <v>0</v>
      </c>
      <c r="J526" s="14"/>
    </row>
    <row r="527" spans="1:10" ht="12.4" hidden="1" customHeight="1">
      <c r="A527" s="13"/>
      <c r="B527" s="1"/>
      <c r="C527" s="36"/>
      <c r="D527" s="138"/>
      <c r="E527" s="139"/>
      <c r="F527" s="43" t="str">
        <f>VLOOKUP(C527,'[2]Acha Air Sales Price List'!$B$1:$D$65536,3,FALSE)</f>
        <v>first line keep open</v>
      </c>
      <c r="G527" s="21">
        <f>ROUND(IF(ISBLANK(C527),0,VLOOKUP(C527,'[2]Acha Air Sales Price List'!$B$1:$X$65536,12,FALSE)*$M$14),2)</f>
        <v>0</v>
      </c>
      <c r="H527" s="21"/>
      <c r="I527" s="22">
        <f t="shared" si="16"/>
        <v>0</v>
      </c>
      <c r="J527" s="14"/>
    </row>
    <row r="528" spans="1:10" ht="12.4" hidden="1" customHeight="1">
      <c r="A528" s="13"/>
      <c r="B528" s="1"/>
      <c r="C528" s="36"/>
      <c r="D528" s="138"/>
      <c r="E528" s="139"/>
      <c r="F528" s="43" t="str">
        <f>VLOOKUP(C528,'[2]Acha Air Sales Price List'!$B$1:$D$65536,3,FALSE)</f>
        <v>first line keep open</v>
      </c>
      <c r="G528" s="21">
        <f>ROUND(IF(ISBLANK(C528),0,VLOOKUP(C528,'[2]Acha Air Sales Price List'!$B$1:$X$65536,12,FALSE)*$M$14),2)</f>
        <v>0</v>
      </c>
      <c r="H528" s="21"/>
      <c r="I528" s="22">
        <f t="shared" si="16"/>
        <v>0</v>
      </c>
      <c r="J528" s="14"/>
    </row>
    <row r="529" spans="1:10" ht="12.4" hidden="1" customHeight="1">
      <c r="A529" s="13"/>
      <c r="B529" s="1"/>
      <c r="C529" s="36"/>
      <c r="D529" s="138"/>
      <c r="E529" s="139"/>
      <c r="F529" s="43" t="str">
        <f>VLOOKUP(C529,'[2]Acha Air Sales Price List'!$B$1:$D$65536,3,FALSE)</f>
        <v>first line keep open</v>
      </c>
      <c r="G529" s="21">
        <f>ROUND(IF(ISBLANK(C529),0,VLOOKUP(C529,'[2]Acha Air Sales Price List'!$B$1:$X$65536,12,FALSE)*$M$14),2)</f>
        <v>0</v>
      </c>
      <c r="H529" s="21"/>
      <c r="I529" s="22">
        <f t="shared" si="16"/>
        <v>0</v>
      </c>
      <c r="J529" s="14"/>
    </row>
    <row r="530" spans="1:10" ht="12.4" hidden="1" customHeight="1">
      <c r="A530" s="13"/>
      <c r="B530" s="1"/>
      <c r="C530" s="36"/>
      <c r="D530" s="138"/>
      <c r="E530" s="139"/>
      <c r="F530" s="43" t="str">
        <f>VLOOKUP(C530,'[2]Acha Air Sales Price List'!$B$1:$D$65536,3,FALSE)</f>
        <v>first line keep open</v>
      </c>
      <c r="G530" s="21">
        <f>ROUND(IF(ISBLANK(C530),0,VLOOKUP(C530,'[2]Acha Air Sales Price List'!$B$1:$X$65536,12,FALSE)*$M$14),2)</f>
        <v>0</v>
      </c>
      <c r="H530" s="21"/>
      <c r="I530" s="22">
        <f t="shared" si="16"/>
        <v>0</v>
      </c>
      <c r="J530" s="14"/>
    </row>
    <row r="531" spans="1:10" ht="12.4" hidden="1" customHeight="1">
      <c r="A531" s="13"/>
      <c r="B531" s="1"/>
      <c r="C531" s="36"/>
      <c r="D531" s="138"/>
      <c r="E531" s="139"/>
      <c r="F531" s="43" t="str">
        <f>VLOOKUP(C531,'[2]Acha Air Sales Price List'!$B$1:$D$65536,3,FALSE)</f>
        <v>first line keep open</v>
      </c>
      <c r="G531" s="21">
        <f>ROUND(IF(ISBLANK(C531),0,VLOOKUP(C531,'[2]Acha Air Sales Price List'!$B$1:$X$65536,12,FALSE)*$M$14),2)</f>
        <v>0</v>
      </c>
      <c r="H531" s="21"/>
      <c r="I531" s="22">
        <f t="shared" si="16"/>
        <v>0</v>
      </c>
      <c r="J531" s="14"/>
    </row>
    <row r="532" spans="1:10" ht="12.4" hidden="1" customHeight="1">
      <c r="A532" s="13"/>
      <c r="B532" s="1"/>
      <c r="C532" s="37"/>
      <c r="D532" s="138"/>
      <c r="E532" s="139"/>
      <c r="F532" s="43" t="str">
        <f>VLOOKUP(C532,'[2]Acha Air Sales Price List'!$B$1:$D$65536,3,FALSE)</f>
        <v>first line keep open</v>
      </c>
      <c r="G532" s="21">
        <f>ROUND(IF(ISBLANK(C532),0,VLOOKUP(C532,'[2]Acha Air Sales Price List'!$B$1:$X$65536,12,FALSE)*$M$14),2)</f>
        <v>0</v>
      </c>
      <c r="H532" s="21"/>
      <c r="I532" s="22">
        <f t="shared" si="16"/>
        <v>0</v>
      </c>
      <c r="J532" s="14"/>
    </row>
    <row r="533" spans="1:10" ht="12" hidden="1" customHeight="1">
      <c r="A533" s="13"/>
      <c r="B533" s="1"/>
      <c r="C533" s="36"/>
      <c r="D533" s="138"/>
      <c r="E533" s="139"/>
      <c r="F533" s="43" t="str">
        <f>VLOOKUP(C533,'[2]Acha Air Sales Price List'!$B$1:$D$65536,3,FALSE)</f>
        <v>first line keep open</v>
      </c>
      <c r="G533" s="21">
        <f>ROUND(IF(ISBLANK(C533),0,VLOOKUP(C533,'[2]Acha Air Sales Price List'!$B$1:$X$65536,12,FALSE)*$M$14),2)</f>
        <v>0</v>
      </c>
      <c r="H533" s="21"/>
      <c r="I533" s="22">
        <f t="shared" si="16"/>
        <v>0</v>
      </c>
      <c r="J533" s="14"/>
    </row>
    <row r="534" spans="1:10" ht="12.4" hidden="1" customHeight="1">
      <c r="A534" s="13"/>
      <c r="B534" s="1"/>
      <c r="C534" s="36"/>
      <c r="D534" s="138"/>
      <c r="E534" s="139"/>
      <c r="F534" s="43" t="str">
        <f>VLOOKUP(C534,'[2]Acha Air Sales Price List'!$B$1:$D$65536,3,FALSE)</f>
        <v>first line keep open</v>
      </c>
      <c r="G534" s="21">
        <f>ROUND(IF(ISBLANK(C534),0,VLOOKUP(C534,'[2]Acha Air Sales Price List'!$B$1:$X$65536,12,FALSE)*$M$14),2)</f>
        <v>0</v>
      </c>
      <c r="H534" s="21"/>
      <c r="I534" s="22">
        <f t="shared" si="16"/>
        <v>0</v>
      </c>
      <c r="J534" s="14"/>
    </row>
    <row r="535" spans="1:10" ht="12.4" hidden="1" customHeight="1">
      <c r="A535" s="13"/>
      <c r="B535" s="1"/>
      <c r="C535" s="36"/>
      <c r="D535" s="138"/>
      <c r="E535" s="139"/>
      <c r="F535" s="43" t="str">
        <f>VLOOKUP(C535,'[2]Acha Air Sales Price List'!$B$1:$D$65536,3,FALSE)</f>
        <v>first line keep open</v>
      </c>
      <c r="G535" s="21">
        <f>ROUND(IF(ISBLANK(C535),0,VLOOKUP(C535,'[2]Acha Air Sales Price List'!$B$1:$X$65536,12,FALSE)*$M$14),2)</f>
        <v>0</v>
      </c>
      <c r="H535" s="21"/>
      <c r="I535" s="22">
        <f t="shared" si="16"/>
        <v>0</v>
      </c>
      <c r="J535" s="14"/>
    </row>
    <row r="536" spans="1:10" ht="12.4" hidden="1" customHeight="1">
      <c r="A536" s="13"/>
      <c r="B536" s="1"/>
      <c r="C536" s="36"/>
      <c r="D536" s="138"/>
      <c r="E536" s="139"/>
      <c r="F536" s="43" t="str">
        <f>VLOOKUP(C536,'[2]Acha Air Sales Price List'!$B$1:$D$65536,3,FALSE)</f>
        <v>first line keep open</v>
      </c>
      <c r="G536" s="21">
        <f>ROUND(IF(ISBLANK(C536),0,VLOOKUP(C536,'[2]Acha Air Sales Price List'!$B$1:$X$65536,12,FALSE)*$M$14),2)</f>
        <v>0</v>
      </c>
      <c r="H536" s="21"/>
      <c r="I536" s="22">
        <f t="shared" si="16"/>
        <v>0</v>
      </c>
      <c r="J536" s="14"/>
    </row>
    <row r="537" spans="1:10" ht="12.4" hidden="1" customHeight="1">
      <c r="A537" s="13"/>
      <c r="B537" s="1"/>
      <c r="C537" s="36"/>
      <c r="D537" s="138"/>
      <c r="E537" s="139"/>
      <c r="F537" s="43" t="str">
        <f>VLOOKUP(C537,'[2]Acha Air Sales Price List'!$B$1:$D$65536,3,FALSE)</f>
        <v>first line keep open</v>
      </c>
      <c r="G537" s="21">
        <f>ROUND(IF(ISBLANK(C537),0,VLOOKUP(C537,'[2]Acha Air Sales Price List'!$B$1:$X$65536,12,FALSE)*$M$14),2)</f>
        <v>0</v>
      </c>
      <c r="H537" s="21"/>
      <c r="I537" s="22">
        <f t="shared" si="16"/>
        <v>0</v>
      </c>
      <c r="J537" s="14"/>
    </row>
    <row r="538" spans="1:10" ht="12.4" hidden="1" customHeight="1">
      <c r="A538" s="13"/>
      <c r="B538" s="1"/>
      <c r="C538" s="36"/>
      <c r="D538" s="138"/>
      <c r="E538" s="139"/>
      <c r="F538" s="43" t="str">
        <f>VLOOKUP(C538,'[2]Acha Air Sales Price List'!$B$1:$D$65536,3,FALSE)</f>
        <v>first line keep open</v>
      </c>
      <c r="G538" s="21">
        <f>ROUND(IF(ISBLANK(C538),0,VLOOKUP(C538,'[2]Acha Air Sales Price List'!$B$1:$X$65536,12,FALSE)*$M$14),2)</f>
        <v>0</v>
      </c>
      <c r="H538" s="21"/>
      <c r="I538" s="22">
        <f t="shared" si="16"/>
        <v>0</v>
      </c>
      <c r="J538" s="14"/>
    </row>
    <row r="539" spans="1:10" ht="12.4" hidden="1" customHeight="1">
      <c r="A539" s="13"/>
      <c r="B539" s="1"/>
      <c r="C539" s="36"/>
      <c r="D539" s="138"/>
      <c r="E539" s="139"/>
      <c r="F539" s="43" t="str">
        <f>VLOOKUP(C539,'[2]Acha Air Sales Price List'!$B$1:$D$65536,3,FALSE)</f>
        <v>first line keep open</v>
      </c>
      <c r="G539" s="21">
        <f>ROUND(IF(ISBLANK(C539),0,VLOOKUP(C539,'[2]Acha Air Sales Price List'!$B$1:$X$65536,12,FALSE)*$M$14),2)</f>
        <v>0</v>
      </c>
      <c r="H539" s="21"/>
      <c r="I539" s="22">
        <f t="shared" si="16"/>
        <v>0</v>
      </c>
      <c r="J539" s="14"/>
    </row>
    <row r="540" spans="1:10" ht="12.4" hidden="1" customHeight="1">
      <c r="A540" s="13"/>
      <c r="B540" s="1"/>
      <c r="C540" s="36"/>
      <c r="D540" s="138"/>
      <c r="E540" s="139"/>
      <c r="F540" s="43" t="str">
        <f>VLOOKUP(C540,'[2]Acha Air Sales Price List'!$B$1:$D$65536,3,FALSE)</f>
        <v>first line keep open</v>
      </c>
      <c r="G540" s="21">
        <f>ROUND(IF(ISBLANK(C540),0,VLOOKUP(C540,'[2]Acha Air Sales Price List'!$B$1:$X$65536,12,FALSE)*$M$14),2)</f>
        <v>0</v>
      </c>
      <c r="H540" s="21"/>
      <c r="I540" s="22">
        <f t="shared" si="16"/>
        <v>0</v>
      </c>
      <c r="J540" s="14"/>
    </row>
    <row r="541" spans="1:10" ht="12.4" hidden="1" customHeight="1">
      <c r="A541" s="13"/>
      <c r="B541" s="1"/>
      <c r="C541" s="36"/>
      <c r="D541" s="138"/>
      <c r="E541" s="139"/>
      <c r="F541" s="43" t="str">
        <f>VLOOKUP(C541,'[2]Acha Air Sales Price List'!$B$1:$D$65536,3,FALSE)</f>
        <v>first line keep open</v>
      </c>
      <c r="G541" s="21">
        <f>ROUND(IF(ISBLANK(C541),0,VLOOKUP(C541,'[2]Acha Air Sales Price List'!$B$1:$X$65536,12,FALSE)*$M$14),2)</f>
        <v>0</v>
      </c>
      <c r="H541" s="21"/>
      <c r="I541" s="22">
        <f t="shared" si="16"/>
        <v>0</v>
      </c>
      <c r="J541" s="14"/>
    </row>
    <row r="542" spans="1:10" ht="12.4" hidden="1" customHeight="1">
      <c r="A542" s="13"/>
      <c r="B542" s="1"/>
      <c r="C542" s="36"/>
      <c r="D542" s="138"/>
      <c r="E542" s="139"/>
      <c r="F542" s="43" t="str">
        <f>VLOOKUP(C542,'[2]Acha Air Sales Price List'!$B$1:$D$65536,3,FALSE)</f>
        <v>first line keep open</v>
      </c>
      <c r="G542" s="21">
        <f>ROUND(IF(ISBLANK(C542),0,VLOOKUP(C542,'[2]Acha Air Sales Price List'!$B$1:$X$65536,12,FALSE)*$M$14),2)</f>
        <v>0</v>
      </c>
      <c r="H542" s="21"/>
      <c r="I542" s="22">
        <f t="shared" si="16"/>
        <v>0</v>
      </c>
      <c r="J542" s="14"/>
    </row>
    <row r="543" spans="1:10" ht="12.4" hidden="1" customHeight="1">
      <c r="A543" s="13"/>
      <c r="B543" s="1"/>
      <c r="C543" s="36"/>
      <c r="D543" s="138"/>
      <c r="E543" s="139"/>
      <c r="F543" s="43" t="str">
        <f>VLOOKUP(C543,'[2]Acha Air Sales Price List'!$B$1:$D$65536,3,FALSE)</f>
        <v>first line keep open</v>
      </c>
      <c r="G543" s="21">
        <f>ROUND(IF(ISBLANK(C543),0,VLOOKUP(C543,'[2]Acha Air Sales Price List'!$B$1:$X$65536,12,FALSE)*$M$14),2)</f>
        <v>0</v>
      </c>
      <c r="H543" s="21"/>
      <c r="I543" s="22">
        <f t="shared" si="16"/>
        <v>0</v>
      </c>
      <c r="J543" s="14"/>
    </row>
    <row r="544" spans="1:10" ht="12.4" hidden="1" customHeight="1">
      <c r="A544" s="13"/>
      <c r="B544" s="1"/>
      <c r="C544" s="36"/>
      <c r="D544" s="138"/>
      <c r="E544" s="139"/>
      <c r="F544" s="43" t="str">
        <f>VLOOKUP(C544,'[2]Acha Air Sales Price List'!$B$1:$D$65536,3,FALSE)</f>
        <v>first line keep open</v>
      </c>
      <c r="G544" s="21">
        <f>ROUND(IF(ISBLANK(C544),0,VLOOKUP(C544,'[2]Acha Air Sales Price List'!$B$1:$X$65536,12,FALSE)*$M$14),2)</f>
        <v>0</v>
      </c>
      <c r="H544" s="21"/>
      <c r="I544" s="22">
        <f t="shared" si="16"/>
        <v>0</v>
      </c>
      <c r="J544" s="14"/>
    </row>
    <row r="545" spans="1:10" ht="12.4" hidden="1" customHeight="1">
      <c r="A545" s="13"/>
      <c r="B545" s="1"/>
      <c r="C545" s="36"/>
      <c r="D545" s="138"/>
      <c r="E545" s="139"/>
      <c r="F545" s="43" t="str">
        <f>VLOOKUP(C545,'[2]Acha Air Sales Price List'!$B$1:$D$65536,3,FALSE)</f>
        <v>first line keep open</v>
      </c>
      <c r="G545" s="21">
        <f>ROUND(IF(ISBLANK(C545),0,VLOOKUP(C545,'[2]Acha Air Sales Price List'!$B$1:$X$65536,12,FALSE)*$M$14),2)</f>
        <v>0</v>
      </c>
      <c r="H545" s="21"/>
      <c r="I545" s="22">
        <f t="shared" si="16"/>
        <v>0</v>
      </c>
      <c r="J545" s="14"/>
    </row>
    <row r="546" spans="1:10" ht="12.4" hidden="1" customHeight="1">
      <c r="A546" s="13"/>
      <c r="B546" s="1"/>
      <c r="C546" s="36"/>
      <c r="D546" s="138"/>
      <c r="E546" s="139"/>
      <c r="F546" s="43" t="str">
        <f>VLOOKUP(C546,'[2]Acha Air Sales Price List'!$B$1:$D$65536,3,FALSE)</f>
        <v>first line keep open</v>
      </c>
      <c r="G546" s="21">
        <f>ROUND(IF(ISBLANK(C546),0,VLOOKUP(C546,'[2]Acha Air Sales Price List'!$B$1:$X$65536,12,FALSE)*$M$14),2)</f>
        <v>0</v>
      </c>
      <c r="H546" s="21"/>
      <c r="I546" s="22">
        <f t="shared" si="16"/>
        <v>0</v>
      </c>
      <c r="J546" s="14"/>
    </row>
    <row r="547" spans="1:10" ht="12.4" hidden="1" customHeight="1">
      <c r="A547" s="13"/>
      <c r="B547" s="1"/>
      <c r="C547" s="36"/>
      <c r="D547" s="138"/>
      <c r="E547" s="139"/>
      <c r="F547" s="43" t="str">
        <f>VLOOKUP(C547,'[2]Acha Air Sales Price List'!$B$1:$D$65536,3,FALSE)</f>
        <v>first line keep open</v>
      </c>
      <c r="G547" s="21">
        <f>ROUND(IF(ISBLANK(C547),0,VLOOKUP(C547,'[2]Acha Air Sales Price List'!$B$1:$X$65536,12,FALSE)*$M$14),2)</f>
        <v>0</v>
      </c>
      <c r="H547" s="21"/>
      <c r="I547" s="22">
        <f t="shared" si="16"/>
        <v>0</v>
      </c>
      <c r="J547" s="14"/>
    </row>
    <row r="548" spans="1:10" ht="12.4" hidden="1" customHeight="1">
      <c r="A548" s="13"/>
      <c r="B548" s="1"/>
      <c r="C548" s="36"/>
      <c r="D548" s="138"/>
      <c r="E548" s="139"/>
      <c r="F548" s="43" t="str">
        <f>VLOOKUP(C548,'[2]Acha Air Sales Price List'!$B$1:$D$65536,3,FALSE)</f>
        <v>first line keep open</v>
      </c>
      <c r="G548" s="21">
        <f>ROUND(IF(ISBLANK(C548),0,VLOOKUP(C548,'[2]Acha Air Sales Price List'!$B$1:$X$65536,12,FALSE)*$M$14),2)</f>
        <v>0</v>
      </c>
      <c r="H548" s="21"/>
      <c r="I548" s="22">
        <f t="shared" si="16"/>
        <v>0</v>
      </c>
      <c r="J548" s="14"/>
    </row>
    <row r="549" spans="1:10" ht="12.4" hidden="1" customHeight="1">
      <c r="A549" s="13"/>
      <c r="B549" s="1"/>
      <c r="C549" s="36"/>
      <c r="D549" s="138"/>
      <c r="E549" s="139"/>
      <c r="F549" s="43" t="str">
        <f>VLOOKUP(C549,'[2]Acha Air Sales Price List'!$B$1:$D$65536,3,FALSE)</f>
        <v>first line keep open</v>
      </c>
      <c r="G549" s="21">
        <f>ROUND(IF(ISBLANK(C549),0,VLOOKUP(C549,'[2]Acha Air Sales Price List'!$B$1:$X$65536,12,FALSE)*$M$14),2)</f>
        <v>0</v>
      </c>
      <c r="H549" s="21"/>
      <c r="I549" s="22">
        <f t="shared" si="16"/>
        <v>0</v>
      </c>
      <c r="J549" s="14"/>
    </row>
    <row r="550" spans="1:10" ht="12.4" hidden="1" customHeight="1">
      <c r="A550" s="13"/>
      <c r="B550" s="1"/>
      <c r="C550" s="36"/>
      <c r="D550" s="138"/>
      <c r="E550" s="139"/>
      <c r="F550" s="43" t="str">
        <f>VLOOKUP(C550,'[2]Acha Air Sales Price List'!$B$1:$D$65536,3,FALSE)</f>
        <v>first line keep open</v>
      </c>
      <c r="G550" s="21">
        <f>ROUND(IF(ISBLANK(C550),0,VLOOKUP(C550,'[2]Acha Air Sales Price List'!$B$1:$X$65536,12,FALSE)*$M$14),2)</f>
        <v>0</v>
      </c>
      <c r="H550" s="21"/>
      <c r="I550" s="22">
        <f t="shared" si="16"/>
        <v>0</v>
      </c>
      <c r="J550" s="14"/>
    </row>
    <row r="551" spans="1:10" ht="12.4" hidden="1" customHeight="1">
      <c r="A551" s="13"/>
      <c r="B551" s="1"/>
      <c r="C551" s="36"/>
      <c r="D551" s="138"/>
      <c r="E551" s="139"/>
      <c r="F551" s="43" t="str">
        <f>VLOOKUP(C551,'[2]Acha Air Sales Price List'!$B$1:$D$65536,3,FALSE)</f>
        <v>first line keep open</v>
      </c>
      <c r="G551" s="21">
        <f>ROUND(IF(ISBLANK(C551),0,VLOOKUP(C551,'[2]Acha Air Sales Price List'!$B$1:$X$65536,12,FALSE)*$M$14),2)</f>
        <v>0</v>
      </c>
      <c r="H551" s="21"/>
      <c r="I551" s="22">
        <f t="shared" si="16"/>
        <v>0</v>
      </c>
      <c r="J551" s="14"/>
    </row>
    <row r="552" spans="1:10" ht="12.4" hidden="1" customHeight="1">
      <c r="A552" s="13"/>
      <c r="B552" s="1"/>
      <c r="C552" s="36"/>
      <c r="D552" s="138"/>
      <c r="E552" s="139"/>
      <c r="F552" s="43" t="str">
        <f>VLOOKUP(C552,'[2]Acha Air Sales Price List'!$B$1:$D$65536,3,FALSE)</f>
        <v>first line keep open</v>
      </c>
      <c r="G552" s="21">
        <f>ROUND(IF(ISBLANK(C552),0,VLOOKUP(C552,'[2]Acha Air Sales Price List'!$B$1:$X$65536,12,FALSE)*$M$14),2)</f>
        <v>0</v>
      </c>
      <c r="H552" s="21"/>
      <c r="I552" s="22">
        <f t="shared" si="16"/>
        <v>0</v>
      </c>
      <c r="J552" s="14"/>
    </row>
    <row r="553" spans="1:10" ht="12.4" hidden="1" customHeight="1">
      <c r="A553" s="13"/>
      <c r="B553" s="1"/>
      <c r="C553" s="36"/>
      <c r="D553" s="138"/>
      <c r="E553" s="139"/>
      <c r="F553" s="43" t="str">
        <f>VLOOKUP(C553,'[2]Acha Air Sales Price List'!$B$1:$D$65536,3,FALSE)</f>
        <v>first line keep open</v>
      </c>
      <c r="G553" s="21">
        <f>ROUND(IF(ISBLANK(C553),0,VLOOKUP(C553,'[2]Acha Air Sales Price List'!$B$1:$X$65536,12,FALSE)*$M$14),2)</f>
        <v>0</v>
      </c>
      <c r="H553" s="21"/>
      <c r="I553" s="22">
        <f t="shared" si="16"/>
        <v>0</v>
      </c>
      <c r="J553" s="14"/>
    </row>
    <row r="554" spans="1:10" ht="12.4" hidden="1" customHeight="1">
      <c r="A554" s="13"/>
      <c r="B554" s="1"/>
      <c r="C554" s="36"/>
      <c r="D554" s="138"/>
      <c r="E554" s="139"/>
      <c r="F554" s="43" t="str">
        <f>VLOOKUP(C554,'[2]Acha Air Sales Price List'!$B$1:$D$65536,3,FALSE)</f>
        <v>first line keep open</v>
      </c>
      <c r="G554" s="21">
        <f>ROUND(IF(ISBLANK(C554),0,VLOOKUP(C554,'[2]Acha Air Sales Price List'!$B$1:$X$65536,12,FALSE)*$M$14),2)</f>
        <v>0</v>
      </c>
      <c r="H554" s="21"/>
      <c r="I554" s="22">
        <f t="shared" si="16"/>
        <v>0</v>
      </c>
      <c r="J554" s="14"/>
    </row>
    <row r="555" spans="1:10" ht="12.4" hidden="1" customHeight="1">
      <c r="A555" s="13"/>
      <c r="B555" s="1"/>
      <c r="C555" s="36"/>
      <c r="D555" s="138"/>
      <c r="E555" s="139"/>
      <c r="F555" s="43" t="str">
        <f>VLOOKUP(C555,'[2]Acha Air Sales Price List'!$B$1:$D$65536,3,FALSE)</f>
        <v>first line keep open</v>
      </c>
      <c r="G555" s="21">
        <f>ROUND(IF(ISBLANK(C555),0,VLOOKUP(C555,'[2]Acha Air Sales Price List'!$B$1:$X$65536,12,FALSE)*$M$14),2)</f>
        <v>0</v>
      </c>
      <c r="H555" s="21"/>
      <c r="I555" s="22">
        <f t="shared" si="16"/>
        <v>0</v>
      </c>
      <c r="J555" s="14"/>
    </row>
    <row r="556" spans="1:10" ht="12.4" hidden="1" customHeight="1">
      <c r="A556" s="13"/>
      <c r="B556" s="1"/>
      <c r="C556" s="36"/>
      <c r="D556" s="138"/>
      <c r="E556" s="139"/>
      <c r="F556" s="43" t="str">
        <f>VLOOKUP(C556,'[2]Acha Air Sales Price List'!$B$1:$D$65536,3,FALSE)</f>
        <v>first line keep open</v>
      </c>
      <c r="G556" s="21">
        <f>ROUND(IF(ISBLANK(C556),0,VLOOKUP(C556,'[2]Acha Air Sales Price List'!$B$1:$X$65536,12,FALSE)*$M$14),2)</f>
        <v>0</v>
      </c>
      <c r="H556" s="21"/>
      <c r="I556" s="22">
        <f t="shared" si="16"/>
        <v>0</v>
      </c>
      <c r="J556" s="14"/>
    </row>
    <row r="557" spans="1:10" ht="12.4" hidden="1" customHeight="1">
      <c r="A557" s="13"/>
      <c r="B557" s="1"/>
      <c r="C557" s="36"/>
      <c r="D557" s="138"/>
      <c r="E557" s="139"/>
      <c r="F557" s="43" t="str">
        <f>VLOOKUP(C557,'[2]Acha Air Sales Price List'!$B$1:$D$65536,3,FALSE)</f>
        <v>first line keep open</v>
      </c>
      <c r="G557" s="21">
        <f>ROUND(IF(ISBLANK(C557),0,VLOOKUP(C557,'[2]Acha Air Sales Price List'!$B$1:$X$65536,12,FALSE)*$M$14),2)</f>
        <v>0</v>
      </c>
      <c r="H557" s="21"/>
      <c r="I557" s="22">
        <f t="shared" si="16"/>
        <v>0</v>
      </c>
      <c r="J557" s="14"/>
    </row>
    <row r="558" spans="1:10" ht="12.4" hidden="1" customHeight="1">
      <c r="A558" s="13"/>
      <c r="B558" s="1"/>
      <c r="C558" s="36"/>
      <c r="D558" s="138"/>
      <c r="E558" s="139"/>
      <c r="F558" s="43" t="str">
        <f>VLOOKUP(C558,'[2]Acha Air Sales Price List'!$B$1:$D$65536,3,FALSE)</f>
        <v>first line keep open</v>
      </c>
      <c r="G558" s="21">
        <f>ROUND(IF(ISBLANK(C558),0,VLOOKUP(C558,'[2]Acha Air Sales Price List'!$B$1:$X$65536,12,FALSE)*$M$14),2)</f>
        <v>0</v>
      </c>
      <c r="H558" s="21"/>
      <c r="I558" s="22">
        <f t="shared" si="16"/>
        <v>0</v>
      </c>
      <c r="J558" s="14"/>
    </row>
    <row r="559" spans="1:10" ht="12.4" hidden="1" customHeight="1">
      <c r="A559" s="13"/>
      <c r="B559" s="1"/>
      <c r="C559" s="36"/>
      <c r="D559" s="138"/>
      <c r="E559" s="139"/>
      <c r="F559" s="43" t="str">
        <f>VLOOKUP(C559,'[2]Acha Air Sales Price List'!$B$1:$D$65536,3,FALSE)</f>
        <v>first line keep open</v>
      </c>
      <c r="G559" s="21">
        <f>ROUND(IF(ISBLANK(C559),0,VLOOKUP(C559,'[2]Acha Air Sales Price List'!$B$1:$X$65536,12,FALSE)*$M$14),2)</f>
        <v>0</v>
      </c>
      <c r="H559" s="21"/>
      <c r="I559" s="22">
        <f t="shared" si="16"/>
        <v>0</v>
      </c>
      <c r="J559" s="14"/>
    </row>
    <row r="560" spans="1:10" ht="12.4" hidden="1" customHeight="1">
      <c r="A560" s="13"/>
      <c r="B560" s="1"/>
      <c r="C560" s="37"/>
      <c r="D560" s="138"/>
      <c r="E560" s="139"/>
      <c r="F560" s="43" t="str">
        <f>VLOOKUP(C560,'[2]Acha Air Sales Price List'!$B$1:$D$65536,3,FALSE)</f>
        <v>first line keep open</v>
      </c>
      <c r="G560" s="21">
        <f>ROUND(IF(ISBLANK(C560),0,VLOOKUP(C560,'[2]Acha Air Sales Price List'!$B$1:$X$65536,12,FALSE)*$M$14),2)</f>
        <v>0</v>
      </c>
      <c r="H560" s="21"/>
      <c r="I560" s="22">
        <f>ROUND(IF(ISNUMBER(B560), G560*B560, 0),5)</f>
        <v>0</v>
      </c>
      <c r="J560" s="14"/>
    </row>
    <row r="561" spans="1:10" ht="12" hidden="1" customHeight="1">
      <c r="A561" s="13"/>
      <c r="B561" s="1"/>
      <c r="C561" s="36"/>
      <c r="D561" s="138"/>
      <c r="E561" s="139"/>
      <c r="F561" s="43" t="str">
        <f>VLOOKUP(C561,'[2]Acha Air Sales Price List'!$B$1:$D$65536,3,FALSE)</f>
        <v>first line keep open</v>
      </c>
      <c r="G561" s="21">
        <f>ROUND(IF(ISBLANK(C561),0,VLOOKUP(C561,'[2]Acha Air Sales Price List'!$B$1:$X$65536,12,FALSE)*$M$14),2)</f>
        <v>0</v>
      </c>
      <c r="H561" s="21"/>
      <c r="I561" s="22">
        <f t="shared" ref="I561:I611" si="17">ROUND(IF(ISNUMBER(B561), G561*B561, 0),5)</f>
        <v>0</v>
      </c>
      <c r="J561" s="14"/>
    </row>
    <row r="562" spans="1:10" ht="12.4" hidden="1" customHeight="1">
      <c r="A562" s="13"/>
      <c r="B562" s="1"/>
      <c r="C562" s="36"/>
      <c r="D562" s="138"/>
      <c r="E562" s="139"/>
      <c r="F562" s="43" t="str">
        <f>VLOOKUP(C562,'[2]Acha Air Sales Price List'!$B$1:$D$65536,3,FALSE)</f>
        <v>first line keep open</v>
      </c>
      <c r="G562" s="21">
        <f>ROUND(IF(ISBLANK(C562),0,VLOOKUP(C562,'[2]Acha Air Sales Price List'!$B$1:$X$65536,12,FALSE)*$M$14),2)</f>
        <v>0</v>
      </c>
      <c r="H562" s="21"/>
      <c r="I562" s="22">
        <f t="shared" si="17"/>
        <v>0</v>
      </c>
      <c r="J562" s="14"/>
    </row>
    <row r="563" spans="1:10" ht="12.4" hidden="1" customHeight="1">
      <c r="A563" s="13"/>
      <c r="B563" s="1"/>
      <c r="C563" s="36"/>
      <c r="D563" s="138"/>
      <c r="E563" s="139"/>
      <c r="F563" s="43" t="str">
        <f>VLOOKUP(C563,'[2]Acha Air Sales Price List'!$B$1:$D$65536,3,FALSE)</f>
        <v>first line keep open</v>
      </c>
      <c r="G563" s="21">
        <f>ROUND(IF(ISBLANK(C563),0,VLOOKUP(C563,'[2]Acha Air Sales Price List'!$B$1:$X$65536,12,FALSE)*$M$14),2)</f>
        <v>0</v>
      </c>
      <c r="H563" s="21"/>
      <c r="I563" s="22">
        <f t="shared" si="17"/>
        <v>0</v>
      </c>
      <c r="J563" s="14"/>
    </row>
    <row r="564" spans="1:10" ht="12.4" hidden="1" customHeight="1">
      <c r="A564" s="13"/>
      <c r="B564" s="1"/>
      <c r="C564" s="36"/>
      <c r="D564" s="138"/>
      <c r="E564" s="139"/>
      <c r="F564" s="43" t="str">
        <f>VLOOKUP(C564,'[2]Acha Air Sales Price List'!$B$1:$D$65536,3,FALSE)</f>
        <v>first line keep open</v>
      </c>
      <c r="G564" s="21">
        <f>ROUND(IF(ISBLANK(C564),0,VLOOKUP(C564,'[2]Acha Air Sales Price List'!$B$1:$X$65536,12,FALSE)*$M$14),2)</f>
        <v>0</v>
      </c>
      <c r="H564" s="21"/>
      <c r="I564" s="22">
        <f t="shared" si="17"/>
        <v>0</v>
      </c>
      <c r="J564" s="14"/>
    </row>
    <row r="565" spans="1:10" ht="12.4" hidden="1" customHeight="1">
      <c r="A565" s="13"/>
      <c r="B565" s="1"/>
      <c r="C565" s="36"/>
      <c r="D565" s="138"/>
      <c r="E565" s="139"/>
      <c r="F565" s="43" t="str">
        <f>VLOOKUP(C565,'[2]Acha Air Sales Price List'!$B$1:$D$65536,3,FALSE)</f>
        <v>first line keep open</v>
      </c>
      <c r="G565" s="21">
        <f>ROUND(IF(ISBLANK(C565),0,VLOOKUP(C565,'[2]Acha Air Sales Price List'!$B$1:$X$65536,12,FALSE)*$M$14),2)</f>
        <v>0</v>
      </c>
      <c r="H565" s="21"/>
      <c r="I565" s="22">
        <f t="shared" si="17"/>
        <v>0</v>
      </c>
      <c r="J565" s="14"/>
    </row>
    <row r="566" spans="1:10" ht="12.4" hidden="1" customHeight="1">
      <c r="A566" s="13"/>
      <c r="B566" s="1"/>
      <c r="C566" s="36"/>
      <c r="D566" s="138"/>
      <c r="E566" s="139"/>
      <c r="F566" s="43" t="str">
        <f>VLOOKUP(C566,'[2]Acha Air Sales Price List'!$B$1:$D$65536,3,FALSE)</f>
        <v>first line keep open</v>
      </c>
      <c r="G566" s="21">
        <f>ROUND(IF(ISBLANK(C566),0,VLOOKUP(C566,'[2]Acha Air Sales Price List'!$B$1:$X$65536,12,FALSE)*$M$14),2)</f>
        <v>0</v>
      </c>
      <c r="H566" s="21"/>
      <c r="I566" s="22">
        <f t="shared" si="17"/>
        <v>0</v>
      </c>
      <c r="J566" s="14"/>
    </row>
    <row r="567" spans="1:10" ht="12.4" hidden="1" customHeight="1">
      <c r="A567" s="13"/>
      <c r="B567" s="1"/>
      <c r="C567" s="36"/>
      <c r="D567" s="138"/>
      <c r="E567" s="139"/>
      <c r="F567" s="43" t="str">
        <f>VLOOKUP(C567,'[2]Acha Air Sales Price List'!$B$1:$D$65536,3,FALSE)</f>
        <v>first line keep open</v>
      </c>
      <c r="G567" s="21">
        <f>ROUND(IF(ISBLANK(C567),0,VLOOKUP(C567,'[2]Acha Air Sales Price List'!$B$1:$X$65536,12,FALSE)*$M$14),2)</f>
        <v>0</v>
      </c>
      <c r="H567" s="21"/>
      <c r="I567" s="22">
        <f t="shared" si="17"/>
        <v>0</v>
      </c>
      <c r="J567" s="14"/>
    </row>
    <row r="568" spans="1:10" ht="12.4" hidden="1" customHeight="1">
      <c r="A568" s="13"/>
      <c r="B568" s="1"/>
      <c r="C568" s="36"/>
      <c r="D568" s="138"/>
      <c r="E568" s="139"/>
      <c r="F568" s="43" t="str">
        <f>VLOOKUP(C568,'[2]Acha Air Sales Price List'!$B$1:$D$65536,3,FALSE)</f>
        <v>first line keep open</v>
      </c>
      <c r="G568" s="21">
        <f>ROUND(IF(ISBLANK(C568),0,VLOOKUP(C568,'[2]Acha Air Sales Price List'!$B$1:$X$65536,12,FALSE)*$M$14),2)</f>
        <v>0</v>
      </c>
      <c r="H568" s="21"/>
      <c r="I568" s="22">
        <f t="shared" si="17"/>
        <v>0</v>
      </c>
      <c r="J568" s="14"/>
    </row>
    <row r="569" spans="1:10" ht="12.4" hidden="1" customHeight="1">
      <c r="A569" s="13"/>
      <c r="B569" s="1"/>
      <c r="C569" s="36"/>
      <c r="D569" s="138"/>
      <c r="E569" s="139"/>
      <c r="F569" s="43" t="str">
        <f>VLOOKUP(C569,'[2]Acha Air Sales Price List'!$B$1:$D$65536,3,FALSE)</f>
        <v>first line keep open</v>
      </c>
      <c r="G569" s="21">
        <f>ROUND(IF(ISBLANK(C569),0,VLOOKUP(C569,'[2]Acha Air Sales Price List'!$B$1:$X$65536,12,FALSE)*$M$14),2)</f>
        <v>0</v>
      </c>
      <c r="H569" s="21"/>
      <c r="I569" s="22">
        <f t="shared" si="17"/>
        <v>0</v>
      </c>
      <c r="J569" s="14"/>
    </row>
    <row r="570" spans="1:10" ht="12.4" hidden="1" customHeight="1">
      <c r="A570" s="13"/>
      <c r="B570" s="1"/>
      <c r="C570" s="36"/>
      <c r="D570" s="138"/>
      <c r="E570" s="139"/>
      <c r="F570" s="43" t="str">
        <f>VLOOKUP(C570,'[2]Acha Air Sales Price List'!$B$1:$D$65536,3,FALSE)</f>
        <v>first line keep open</v>
      </c>
      <c r="G570" s="21">
        <f>ROUND(IF(ISBLANK(C570),0,VLOOKUP(C570,'[2]Acha Air Sales Price List'!$B$1:$X$65536,12,FALSE)*$M$14),2)</f>
        <v>0</v>
      </c>
      <c r="H570" s="21"/>
      <c r="I570" s="22">
        <f t="shared" si="17"/>
        <v>0</v>
      </c>
      <c r="J570" s="14"/>
    </row>
    <row r="571" spans="1:10" ht="12.4" hidden="1" customHeight="1">
      <c r="A571" s="13"/>
      <c r="B571" s="1"/>
      <c r="C571" s="36"/>
      <c r="D571" s="138"/>
      <c r="E571" s="139"/>
      <c r="F571" s="43" t="str">
        <f>VLOOKUP(C571,'[2]Acha Air Sales Price List'!$B$1:$D$65536,3,FALSE)</f>
        <v>first line keep open</v>
      </c>
      <c r="G571" s="21">
        <f>ROUND(IF(ISBLANK(C571),0,VLOOKUP(C571,'[2]Acha Air Sales Price List'!$B$1:$X$65536,12,FALSE)*$M$14),2)</f>
        <v>0</v>
      </c>
      <c r="H571" s="21"/>
      <c r="I571" s="22">
        <f t="shared" si="17"/>
        <v>0</v>
      </c>
      <c r="J571" s="14"/>
    </row>
    <row r="572" spans="1:10" ht="12.4" hidden="1" customHeight="1">
      <c r="A572" s="13"/>
      <c r="B572" s="1"/>
      <c r="C572" s="36"/>
      <c r="D572" s="138"/>
      <c r="E572" s="139"/>
      <c r="F572" s="43" t="str">
        <f>VLOOKUP(C572,'[2]Acha Air Sales Price List'!$B$1:$D$65536,3,FALSE)</f>
        <v>first line keep open</v>
      </c>
      <c r="G572" s="21">
        <f>ROUND(IF(ISBLANK(C572),0,VLOOKUP(C572,'[2]Acha Air Sales Price List'!$B$1:$X$65536,12,FALSE)*$M$14),2)</f>
        <v>0</v>
      </c>
      <c r="H572" s="21"/>
      <c r="I572" s="22">
        <f t="shared" si="17"/>
        <v>0</v>
      </c>
      <c r="J572" s="14"/>
    </row>
    <row r="573" spans="1:10" ht="12.4" hidden="1" customHeight="1">
      <c r="A573" s="13"/>
      <c r="B573" s="1"/>
      <c r="C573" s="36"/>
      <c r="D573" s="138"/>
      <c r="E573" s="139"/>
      <c r="F573" s="43" t="str">
        <f>VLOOKUP(C573,'[2]Acha Air Sales Price List'!$B$1:$D$65536,3,FALSE)</f>
        <v>first line keep open</v>
      </c>
      <c r="G573" s="21">
        <f>ROUND(IF(ISBLANK(C573),0,VLOOKUP(C573,'[2]Acha Air Sales Price List'!$B$1:$X$65536,12,FALSE)*$M$14),2)</f>
        <v>0</v>
      </c>
      <c r="H573" s="21"/>
      <c r="I573" s="22">
        <f t="shared" si="17"/>
        <v>0</v>
      </c>
      <c r="J573" s="14"/>
    </row>
    <row r="574" spans="1:10" ht="12.4" hidden="1" customHeight="1">
      <c r="A574" s="13"/>
      <c r="B574" s="1"/>
      <c r="C574" s="36"/>
      <c r="D574" s="138"/>
      <c r="E574" s="139"/>
      <c r="F574" s="43" t="str">
        <f>VLOOKUP(C574,'[2]Acha Air Sales Price List'!$B$1:$D$65536,3,FALSE)</f>
        <v>first line keep open</v>
      </c>
      <c r="G574" s="21">
        <f>ROUND(IF(ISBLANK(C574),0,VLOOKUP(C574,'[2]Acha Air Sales Price List'!$B$1:$X$65536,12,FALSE)*$M$14),2)</f>
        <v>0</v>
      </c>
      <c r="H574" s="21"/>
      <c r="I574" s="22">
        <f t="shared" si="17"/>
        <v>0</v>
      </c>
      <c r="J574" s="14"/>
    </row>
    <row r="575" spans="1:10" ht="12.4" hidden="1" customHeight="1">
      <c r="A575" s="13"/>
      <c r="B575" s="1"/>
      <c r="C575" s="36"/>
      <c r="D575" s="138"/>
      <c r="E575" s="139"/>
      <c r="F575" s="43" t="str">
        <f>VLOOKUP(C575,'[2]Acha Air Sales Price List'!$B$1:$D$65536,3,FALSE)</f>
        <v>first line keep open</v>
      </c>
      <c r="G575" s="21">
        <f>ROUND(IF(ISBLANK(C575),0,VLOOKUP(C575,'[2]Acha Air Sales Price List'!$B$1:$X$65536,12,FALSE)*$M$14),2)</f>
        <v>0</v>
      </c>
      <c r="H575" s="21"/>
      <c r="I575" s="22">
        <f t="shared" si="17"/>
        <v>0</v>
      </c>
      <c r="J575" s="14"/>
    </row>
    <row r="576" spans="1:10" ht="12.4" hidden="1" customHeight="1">
      <c r="A576" s="13"/>
      <c r="B576" s="1"/>
      <c r="C576" s="36"/>
      <c r="D576" s="138"/>
      <c r="E576" s="139"/>
      <c r="F576" s="43" t="str">
        <f>VLOOKUP(C576,'[2]Acha Air Sales Price List'!$B$1:$D$65536,3,FALSE)</f>
        <v>first line keep open</v>
      </c>
      <c r="G576" s="21">
        <f>ROUND(IF(ISBLANK(C576),0,VLOOKUP(C576,'[2]Acha Air Sales Price List'!$B$1:$X$65536,12,FALSE)*$M$14),2)</f>
        <v>0</v>
      </c>
      <c r="H576" s="21"/>
      <c r="I576" s="22">
        <f t="shared" si="17"/>
        <v>0</v>
      </c>
      <c r="J576" s="14"/>
    </row>
    <row r="577" spans="1:10" ht="12.4" hidden="1" customHeight="1">
      <c r="A577" s="13"/>
      <c r="B577" s="1"/>
      <c r="C577" s="36"/>
      <c r="D577" s="138"/>
      <c r="E577" s="139"/>
      <c r="F577" s="43" t="str">
        <f>VLOOKUP(C577,'[2]Acha Air Sales Price List'!$B$1:$D$65536,3,FALSE)</f>
        <v>first line keep open</v>
      </c>
      <c r="G577" s="21">
        <f>ROUND(IF(ISBLANK(C577),0,VLOOKUP(C577,'[2]Acha Air Sales Price List'!$B$1:$X$65536,12,FALSE)*$M$14),2)</f>
        <v>0</v>
      </c>
      <c r="H577" s="21"/>
      <c r="I577" s="22">
        <f t="shared" si="17"/>
        <v>0</v>
      </c>
      <c r="J577" s="14"/>
    </row>
    <row r="578" spans="1:10" ht="12.4" hidden="1" customHeight="1">
      <c r="A578" s="13"/>
      <c r="B578" s="1"/>
      <c r="C578" s="36"/>
      <c r="D578" s="138"/>
      <c r="E578" s="139"/>
      <c r="F578" s="43" t="str">
        <f>VLOOKUP(C578,'[2]Acha Air Sales Price List'!$B$1:$D$65536,3,FALSE)</f>
        <v>first line keep open</v>
      </c>
      <c r="G578" s="21">
        <f>ROUND(IF(ISBLANK(C578),0,VLOOKUP(C578,'[2]Acha Air Sales Price List'!$B$1:$X$65536,12,FALSE)*$M$14),2)</f>
        <v>0</v>
      </c>
      <c r="H578" s="21"/>
      <c r="I578" s="22">
        <f t="shared" si="17"/>
        <v>0</v>
      </c>
      <c r="J578" s="14"/>
    </row>
    <row r="579" spans="1:10" ht="12.4" hidden="1" customHeight="1">
      <c r="A579" s="13"/>
      <c r="B579" s="1"/>
      <c r="C579" s="36"/>
      <c r="D579" s="138"/>
      <c r="E579" s="139"/>
      <c r="F579" s="43" t="str">
        <f>VLOOKUP(C579,'[2]Acha Air Sales Price List'!$B$1:$D$65536,3,FALSE)</f>
        <v>first line keep open</v>
      </c>
      <c r="G579" s="21">
        <f>ROUND(IF(ISBLANK(C579),0,VLOOKUP(C579,'[2]Acha Air Sales Price List'!$B$1:$X$65536,12,FALSE)*$M$14),2)</f>
        <v>0</v>
      </c>
      <c r="H579" s="21"/>
      <c r="I579" s="22">
        <f t="shared" si="17"/>
        <v>0</v>
      </c>
      <c r="J579" s="14"/>
    </row>
    <row r="580" spans="1:10" ht="12.4" hidden="1" customHeight="1">
      <c r="A580" s="13"/>
      <c r="B580" s="1"/>
      <c r="C580" s="36"/>
      <c r="D580" s="138"/>
      <c r="E580" s="139"/>
      <c r="F580" s="43" t="str">
        <f>VLOOKUP(C580,'[2]Acha Air Sales Price List'!$B$1:$D$65536,3,FALSE)</f>
        <v>first line keep open</v>
      </c>
      <c r="G580" s="21">
        <f>ROUND(IF(ISBLANK(C580),0,VLOOKUP(C580,'[2]Acha Air Sales Price List'!$B$1:$X$65536,12,FALSE)*$M$14),2)</f>
        <v>0</v>
      </c>
      <c r="H580" s="21"/>
      <c r="I580" s="22">
        <f t="shared" si="17"/>
        <v>0</v>
      </c>
      <c r="J580" s="14"/>
    </row>
    <row r="581" spans="1:10" ht="12.4" hidden="1" customHeight="1">
      <c r="A581" s="13"/>
      <c r="B581" s="1"/>
      <c r="C581" s="36"/>
      <c r="D581" s="138"/>
      <c r="E581" s="139"/>
      <c r="F581" s="43" t="str">
        <f>VLOOKUP(C581,'[2]Acha Air Sales Price List'!$B$1:$D$65536,3,FALSE)</f>
        <v>first line keep open</v>
      </c>
      <c r="G581" s="21">
        <f>ROUND(IF(ISBLANK(C581),0,VLOOKUP(C581,'[2]Acha Air Sales Price List'!$B$1:$X$65536,12,FALSE)*$M$14),2)</f>
        <v>0</v>
      </c>
      <c r="H581" s="21"/>
      <c r="I581" s="22">
        <f t="shared" si="17"/>
        <v>0</v>
      </c>
      <c r="J581" s="14"/>
    </row>
    <row r="582" spans="1:10" ht="12.4" hidden="1" customHeight="1">
      <c r="A582" s="13"/>
      <c r="B582" s="1"/>
      <c r="C582" s="36"/>
      <c r="D582" s="138"/>
      <c r="E582" s="139"/>
      <c r="F582" s="43" t="str">
        <f>VLOOKUP(C582,'[2]Acha Air Sales Price List'!$B$1:$D$65536,3,FALSE)</f>
        <v>first line keep open</v>
      </c>
      <c r="G582" s="21">
        <f>ROUND(IF(ISBLANK(C582),0,VLOOKUP(C582,'[2]Acha Air Sales Price List'!$B$1:$X$65536,12,FALSE)*$M$14),2)</f>
        <v>0</v>
      </c>
      <c r="H582" s="21"/>
      <c r="I582" s="22">
        <f t="shared" si="17"/>
        <v>0</v>
      </c>
      <c r="J582" s="14"/>
    </row>
    <row r="583" spans="1:10" ht="12.4" hidden="1" customHeight="1">
      <c r="A583" s="13"/>
      <c r="B583" s="1"/>
      <c r="C583" s="36"/>
      <c r="D583" s="138"/>
      <c r="E583" s="139"/>
      <c r="F583" s="43" t="str">
        <f>VLOOKUP(C583,'[2]Acha Air Sales Price List'!$B$1:$D$65536,3,FALSE)</f>
        <v>first line keep open</v>
      </c>
      <c r="G583" s="21">
        <f>ROUND(IF(ISBLANK(C583),0,VLOOKUP(C583,'[2]Acha Air Sales Price List'!$B$1:$X$65536,12,FALSE)*$M$14),2)</f>
        <v>0</v>
      </c>
      <c r="H583" s="21"/>
      <c r="I583" s="22">
        <f t="shared" si="17"/>
        <v>0</v>
      </c>
      <c r="J583" s="14"/>
    </row>
    <row r="584" spans="1:10" ht="12.4" hidden="1" customHeight="1">
      <c r="A584" s="13"/>
      <c r="B584" s="1"/>
      <c r="C584" s="37"/>
      <c r="D584" s="138"/>
      <c r="E584" s="139"/>
      <c r="F584" s="43" t="str">
        <f>VLOOKUP(C584,'[2]Acha Air Sales Price List'!$B$1:$D$65536,3,FALSE)</f>
        <v>first line keep open</v>
      </c>
      <c r="G584" s="21">
        <f>ROUND(IF(ISBLANK(C584),0,VLOOKUP(C584,'[2]Acha Air Sales Price List'!$B$1:$X$65536,12,FALSE)*$M$14),2)</f>
        <v>0</v>
      </c>
      <c r="H584" s="21"/>
      <c r="I584" s="22">
        <f t="shared" si="17"/>
        <v>0</v>
      </c>
      <c r="J584" s="14"/>
    </row>
    <row r="585" spans="1:10" ht="12" hidden="1" customHeight="1">
      <c r="A585" s="13"/>
      <c r="B585" s="1"/>
      <c r="C585" s="36"/>
      <c r="D585" s="138"/>
      <c r="E585" s="139"/>
      <c r="F585" s="43" t="str">
        <f>VLOOKUP(C585,'[2]Acha Air Sales Price List'!$B$1:$D$65536,3,FALSE)</f>
        <v>first line keep open</v>
      </c>
      <c r="G585" s="21">
        <f>ROUND(IF(ISBLANK(C585),0,VLOOKUP(C585,'[2]Acha Air Sales Price List'!$B$1:$X$65536,12,FALSE)*$M$14),2)</f>
        <v>0</v>
      </c>
      <c r="H585" s="21"/>
      <c r="I585" s="22">
        <f t="shared" si="17"/>
        <v>0</v>
      </c>
      <c r="J585" s="14"/>
    </row>
    <row r="586" spans="1:10" ht="12.4" hidden="1" customHeight="1">
      <c r="A586" s="13"/>
      <c r="B586" s="1"/>
      <c r="C586" s="36"/>
      <c r="D586" s="138"/>
      <c r="E586" s="139"/>
      <c r="F586" s="43" t="str">
        <f>VLOOKUP(C586,'[2]Acha Air Sales Price List'!$B$1:$D$65536,3,FALSE)</f>
        <v>first line keep open</v>
      </c>
      <c r="G586" s="21">
        <f>ROUND(IF(ISBLANK(C586),0,VLOOKUP(C586,'[2]Acha Air Sales Price List'!$B$1:$X$65536,12,FALSE)*$M$14),2)</f>
        <v>0</v>
      </c>
      <c r="H586" s="21"/>
      <c r="I586" s="22">
        <f t="shared" si="17"/>
        <v>0</v>
      </c>
      <c r="J586" s="14"/>
    </row>
    <row r="587" spans="1:10" ht="12.4" hidden="1" customHeight="1">
      <c r="A587" s="13"/>
      <c r="B587" s="1"/>
      <c r="C587" s="36"/>
      <c r="D587" s="138"/>
      <c r="E587" s="139"/>
      <c r="F587" s="43" t="str">
        <f>VLOOKUP(C587,'[2]Acha Air Sales Price List'!$B$1:$D$65536,3,FALSE)</f>
        <v>first line keep open</v>
      </c>
      <c r="G587" s="21">
        <f>ROUND(IF(ISBLANK(C587),0,VLOOKUP(C587,'[2]Acha Air Sales Price List'!$B$1:$X$65536,12,FALSE)*$M$14),2)</f>
        <v>0</v>
      </c>
      <c r="H587" s="21"/>
      <c r="I587" s="22">
        <f t="shared" si="17"/>
        <v>0</v>
      </c>
      <c r="J587" s="14"/>
    </row>
    <row r="588" spans="1:10" ht="12.4" hidden="1" customHeight="1">
      <c r="A588" s="13"/>
      <c r="B588" s="1"/>
      <c r="C588" s="36"/>
      <c r="D588" s="138"/>
      <c r="E588" s="139"/>
      <c r="F588" s="43" t="str">
        <f>VLOOKUP(C588,'[2]Acha Air Sales Price List'!$B$1:$D$65536,3,FALSE)</f>
        <v>first line keep open</v>
      </c>
      <c r="G588" s="21">
        <f>ROUND(IF(ISBLANK(C588),0,VLOOKUP(C588,'[2]Acha Air Sales Price List'!$B$1:$X$65536,12,FALSE)*$M$14),2)</f>
        <v>0</v>
      </c>
      <c r="H588" s="21"/>
      <c r="I588" s="22">
        <f t="shared" si="17"/>
        <v>0</v>
      </c>
      <c r="J588" s="14"/>
    </row>
    <row r="589" spans="1:10" ht="12.4" hidden="1" customHeight="1">
      <c r="A589" s="13"/>
      <c r="B589" s="1"/>
      <c r="C589" s="36"/>
      <c r="D589" s="138"/>
      <c r="E589" s="139"/>
      <c r="F589" s="43" t="str">
        <f>VLOOKUP(C589,'[2]Acha Air Sales Price List'!$B$1:$D$65536,3,FALSE)</f>
        <v>first line keep open</v>
      </c>
      <c r="G589" s="21">
        <f>ROUND(IF(ISBLANK(C589),0,VLOOKUP(C589,'[2]Acha Air Sales Price List'!$B$1:$X$65536,12,FALSE)*$M$14),2)</f>
        <v>0</v>
      </c>
      <c r="H589" s="21"/>
      <c r="I589" s="22">
        <f t="shared" si="17"/>
        <v>0</v>
      </c>
      <c r="J589" s="14"/>
    </row>
    <row r="590" spans="1:10" ht="12.4" hidden="1" customHeight="1">
      <c r="A590" s="13"/>
      <c r="B590" s="1"/>
      <c r="C590" s="36"/>
      <c r="D590" s="138"/>
      <c r="E590" s="139"/>
      <c r="F590" s="43" t="str">
        <f>VLOOKUP(C590,'[2]Acha Air Sales Price List'!$B$1:$D$65536,3,FALSE)</f>
        <v>first line keep open</v>
      </c>
      <c r="G590" s="21">
        <f>ROUND(IF(ISBLANK(C590),0,VLOOKUP(C590,'[2]Acha Air Sales Price List'!$B$1:$X$65536,12,FALSE)*$M$14),2)</f>
        <v>0</v>
      </c>
      <c r="H590" s="21"/>
      <c r="I590" s="22">
        <f t="shared" si="17"/>
        <v>0</v>
      </c>
      <c r="J590" s="14"/>
    </row>
    <row r="591" spans="1:10" ht="12.4" hidden="1" customHeight="1">
      <c r="A591" s="13"/>
      <c r="B591" s="1"/>
      <c r="C591" s="36"/>
      <c r="D591" s="138"/>
      <c r="E591" s="139"/>
      <c r="F591" s="43" t="str">
        <f>VLOOKUP(C591,'[2]Acha Air Sales Price List'!$B$1:$D$65536,3,FALSE)</f>
        <v>first line keep open</v>
      </c>
      <c r="G591" s="21">
        <f>ROUND(IF(ISBLANK(C591),0,VLOOKUP(C591,'[2]Acha Air Sales Price List'!$B$1:$X$65536,12,FALSE)*$M$14),2)</f>
        <v>0</v>
      </c>
      <c r="H591" s="21"/>
      <c r="I591" s="22">
        <f t="shared" si="17"/>
        <v>0</v>
      </c>
      <c r="J591" s="14"/>
    </row>
    <row r="592" spans="1:10" ht="12.4" hidden="1" customHeight="1">
      <c r="A592" s="13"/>
      <c r="B592" s="1"/>
      <c r="C592" s="36"/>
      <c r="D592" s="138"/>
      <c r="E592" s="139"/>
      <c r="F592" s="43" t="str">
        <f>VLOOKUP(C592,'[2]Acha Air Sales Price List'!$B$1:$D$65536,3,FALSE)</f>
        <v>first line keep open</v>
      </c>
      <c r="G592" s="21">
        <f>ROUND(IF(ISBLANK(C592),0,VLOOKUP(C592,'[2]Acha Air Sales Price List'!$B$1:$X$65536,12,FALSE)*$M$14),2)</f>
        <v>0</v>
      </c>
      <c r="H592" s="21"/>
      <c r="I592" s="22">
        <f t="shared" si="17"/>
        <v>0</v>
      </c>
      <c r="J592" s="14"/>
    </row>
    <row r="593" spans="1:10" ht="12.4" hidden="1" customHeight="1">
      <c r="A593" s="13"/>
      <c r="B593" s="1"/>
      <c r="C593" s="36"/>
      <c r="D593" s="138"/>
      <c r="E593" s="139"/>
      <c r="F593" s="43" t="str">
        <f>VLOOKUP(C593,'[2]Acha Air Sales Price List'!$B$1:$D$65536,3,FALSE)</f>
        <v>first line keep open</v>
      </c>
      <c r="G593" s="21">
        <f>ROUND(IF(ISBLANK(C593),0,VLOOKUP(C593,'[2]Acha Air Sales Price List'!$B$1:$X$65536,12,FALSE)*$M$14),2)</f>
        <v>0</v>
      </c>
      <c r="H593" s="21"/>
      <c r="I593" s="22">
        <f t="shared" si="17"/>
        <v>0</v>
      </c>
      <c r="J593" s="14"/>
    </row>
    <row r="594" spans="1:10" ht="12.4" hidden="1" customHeight="1">
      <c r="A594" s="13"/>
      <c r="B594" s="1"/>
      <c r="C594" s="36"/>
      <c r="D594" s="138"/>
      <c r="E594" s="139"/>
      <c r="F594" s="43" t="str">
        <f>VLOOKUP(C594,'[2]Acha Air Sales Price List'!$B$1:$D$65536,3,FALSE)</f>
        <v>first line keep open</v>
      </c>
      <c r="G594" s="21">
        <f>ROUND(IF(ISBLANK(C594),0,VLOOKUP(C594,'[2]Acha Air Sales Price List'!$B$1:$X$65536,12,FALSE)*$M$14),2)</f>
        <v>0</v>
      </c>
      <c r="H594" s="21"/>
      <c r="I594" s="22">
        <f t="shared" si="17"/>
        <v>0</v>
      </c>
      <c r="J594" s="14"/>
    </row>
    <row r="595" spans="1:10" ht="12.4" hidden="1" customHeight="1">
      <c r="A595" s="13"/>
      <c r="B595" s="1"/>
      <c r="C595" s="36"/>
      <c r="D595" s="138"/>
      <c r="E595" s="139"/>
      <c r="F595" s="43" t="str">
        <f>VLOOKUP(C595,'[2]Acha Air Sales Price List'!$B$1:$D$65536,3,FALSE)</f>
        <v>first line keep open</v>
      </c>
      <c r="G595" s="21">
        <f>ROUND(IF(ISBLANK(C595),0,VLOOKUP(C595,'[2]Acha Air Sales Price List'!$B$1:$X$65536,12,FALSE)*$M$14),2)</f>
        <v>0</v>
      </c>
      <c r="H595" s="21"/>
      <c r="I595" s="22">
        <f t="shared" si="17"/>
        <v>0</v>
      </c>
      <c r="J595" s="14"/>
    </row>
    <row r="596" spans="1:10" ht="12.4" hidden="1" customHeight="1">
      <c r="A596" s="13"/>
      <c r="B596" s="1"/>
      <c r="C596" s="36"/>
      <c r="D596" s="138"/>
      <c r="E596" s="139"/>
      <c r="F596" s="43" t="str">
        <f>VLOOKUP(C596,'[2]Acha Air Sales Price List'!$B$1:$D$65536,3,FALSE)</f>
        <v>first line keep open</v>
      </c>
      <c r="G596" s="21">
        <f>ROUND(IF(ISBLANK(C596),0,VLOOKUP(C596,'[2]Acha Air Sales Price List'!$B$1:$X$65536,12,FALSE)*$M$14),2)</f>
        <v>0</v>
      </c>
      <c r="H596" s="21"/>
      <c r="I596" s="22">
        <f t="shared" si="17"/>
        <v>0</v>
      </c>
      <c r="J596" s="14"/>
    </row>
    <row r="597" spans="1:10" ht="12.4" hidden="1" customHeight="1">
      <c r="A597" s="13"/>
      <c r="B597" s="1"/>
      <c r="C597" s="36"/>
      <c r="D597" s="138"/>
      <c r="E597" s="139"/>
      <c r="F597" s="43" t="str">
        <f>VLOOKUP(C597,'[2]Acha Air Sales Price List'!$B$1:$D$65536,3,FALSE)</f>
        <v>first line keep open</v>
      </c>
      <c r="G597" s="21">
        <f>ROUND(IF(ISBLANK(C597),0,VLOOKUP(C597,'[2]Acha Air Sales Price List'!$B$1:$X$65536,12,FALSE)*$M$14),2)</f>
        <v>0</v>
      </c>
      <c r="H597" s="21"/>
      <c r="I597" s="22">
        <f t="shared" si="17"/>
        <v>0</v>
      </c>
      <c r="J597" s="14"/>
    </row>
    <row r="598" spans="1:10" ht="12.4" hidden="1" customHeight="1">
      <c r="A598" s="13"/>
      <c r="B598" s="1"/>
      <c r="C598" s="36"/>
      <c r="D598" s="138"/>
      <c r="E598" s="139"/>
      <c r="F598" s="43" t="str">
        <f>VLOOKUP(C598,'[2]Acha Air Sales Price List'!$B$1:$D$65536,3,FALSE)</f>
        <v>first line keep open</v>
      </c>
      <c r="G598" s="21">
        <f>ROUND(IF(ISBLANK(C598),0,VLOOKUP(C598,'[2]Acha Air Sales Price List'!$B$1:$X$65536,12,FALSE)*$M$14),2)</f>
        <v>0</v>
      </c>
      <c r="H598" s="21"/>
      <c r="I598" s="22">
        <f t="shared" si="17"/>
        <v>0</v>
      </c>
      <c r="J598" s="14"/>
    </row>
    <row r="599" spans="1:10" ht="12.4" hidden="1" customHeight="1">
      <c r="A599" s="13"/>
      <c r="B599" s="1"/>
      <c r="C599" s="36"/>
      <c r="D599" s="138"/>
      <c r="E599" s="139"/>
      <c r="F599" s="43" t="str">
        <f>VLOOKUP(C599,'[2]Acha Air Sales Price List'!$B$1:$D$65536,3,FALSE)</f>
        <v>first line keep open</v>
      </c>
      <c r="G599" s="21">
        <f>ROUND(IF(ISBLANK(C599),0,VLOOKUP(C599,'[2]Acha Air Sales Price List'!$B$1:$X$65536,12,FALSE)*$M$14),2)</f>
        <v>0</v>
      </c>
      <c r="H599" s="21"/>
      <c r="I599" s="22">
        <f t="shared" si="17"/>
        <v>0</v>
      </c>
      <c r="J599" s="14"/>
    </row>
    <row r="600" spans="1:10" ht="12.4" hidden="1" customHeight="1">
      <c r="A600" s="13"/>
      <c r="B600" s="1"/>
      <c r="C600" s="36"/>
      <c r="D600" s="138"/>
      <c r="E600" s="139"/>
      <c r="F600" s="43" t="str">
        <f>VLOOKUP(C600,'[2]Acha Air Sales Price List'!$B$1:$D$65536,3,FALSE)</f>
        <v>first line keep open</v>
      </c>
      <c r="G600" s="21">
        <f>ROUND(IF(ISBLANK(C600),0,VLOOKUP(C600,'[2]Acha Air Sales Price List'!$B$1:$X$65536,12,FALSE)*$M$14),2)</f>
        <v>0</v>
      </c>
      <c r="H600" s="21"/>
      <c r="I600" s="22">
        <f t="shared" si="17"/>
        <v>0</v>
      </c>
      <c r="J600" s="14"/>
    </row>
    <row r="601" spans="1:10" ht="12.4" hidden="1" customHeight="1">
      <c r="A601" s="13"/>
      <c r="B601" s="1"/>
      <c r="C601" s="36"/>
      <c r="D601" s="138"/>
      <c r="E601" s="139"/>
      <c r="F601" s="43" t="str">
        <f>VLOOKUP(C601,'[2]Acha Air Sales Price List'!$B$1:$D$65536,3,FALSE)</f>
        <v>first line keep open</v>
      </c>
      <c r="G601" s="21">
        <f>ROUND(IF(ISBLANK(C601),0,VLOOKUP(C601,'[2]Acha Air Sales Price List'!$B$1:$X$65536,12,FALSE)*$M$14),2)</f>
        <v>0</v>
      </c>
      <c r="H601" s="21"/>
      <c r="I601" s="22">
        <f t="shared" si="17"/>
        <v>0</v>
      </c>
      <c r="J601" s="14"/>
    </row>
    <row r="602" spans="1:10" ht="12.4" hidden="1" customHeight="1">
      <c r="A602" s="13"/>
      <c r="B602" s="1"/>
      <c r="C602" s="36"/>
      <c r="D602" s="138"/>
      <c r="E602" s="139"/>
      <c r="F602" s="43" t="str">
        <f>VLOOKUP(C602,'[2]Acha Air Sales Price List'!$B$1:$D$65536,3,FALSE)</f>
        <v>first line keep open</v>
      </c>
      <c r="G602" s="21">
        <f>ROUND(IF(ISBLANK(C602),0,VLOOKUP(C602,'[2]Acha Air Sales Price List'!$B$1:$X$65536,12,FALSE)*$M$14),2)</f>
        <v>0</v>
      </c>
      <c r="H602" s="21"/>
      <c r="I602" s="22">
        <f t="shared" si="17"/>
        <v>0</v>
      </c>
      <c r="J602" s="14"/>
    </row>
    <row r="603" spans="1:10" ht="12.4" hidden="1" customHeight="1">
      <c r="A603" s="13"/>
      <c r="B603" s="1"/>
      <c r="C603" s="36"/>
      <c r="D603" s="138"/>
      <c r="E603" s="139"/>
      <c r="F603" s="43" t="str">
        <f>VLOOKUP(C603,'[2]Acha Air Sales Price List'!$B$1:$D$65536,3,FALSE)</f>
        <v>first line keep open</v>
      </c>
      <c r="G603" s="21">
        <f>ROUND(IF(ISBLANK(C603),0,VLOOKUP(C603,'[2]Acha Air Sales Price List'!$B$1:$X$65536,12,FALSE)*$M$14),2)</f>
        <v>0</v>
      </c>
      <c r="H603" s="21"/>
      <c r="I603" s="22">
        <f t="shared" si="17"/>
        <v>0</v>
      </c>
      <c r="J603" s="14"/>
    </row>
    <row r="604" spans="1:10" ht="12.4" hidden="1" customHeight="1">
      <c r="A604" s="13"/>
      <c r="B604" s="1"/>
      <c r="C604" s="36"/>
      <c r="D604" s="138"/>
      <c r="E604" s="139"/>
      <c r="F604" s="43" t="str">
        <f>VLOOKUP(C604,'[2]Acha Air Sales Price List'!$B$1:$D$65536,3,FALSE)</f>
        <v>first line keep open</v>
      </c>
      <c r="G604" s="21">
        <f>ROUND(IF(ISBLANK(C604),0,VLOOKUP(C604,'[2]Acha Air Sales Price List'!$B$1:$X$65536,12,FALSE)*$M$14),2)</f>
        <v>0</v>
      </c>
      <c r="H604" s="21"/>
      <c r="I604" s="22">
        <f t="shared" si="17"/>
        <v>0</v>
      </c>
      <c r="J604" s="14"/>
    </row>
    <row r="605" spans="1:10" ht="12.4" hidden="1" customHeight="1">
      <c r="A605" s="13"/>
      <c r="B605" s="1"/>
      <c r="C605" s="36"/>
      <c r="D605" s="138"/>
      <c r="E605" s="139"/>
      <c r="F605" s="43" t="str">
        <f>VLOOKUP(C605,'[2]Acha Air Sales Price List'!$B$1:$D$65536,3,FALSE)</f>
        <v>first line keep open</v>
      </c>
      <c r="G605" s="21">
        <f>ROUND(IF(ISBLANK(C605),0,VLOOKUP(C605,'[2]Acha Air Sales Price List'!$B$1:$X$65536,12,FALSE)*$M$14),2)</f>
        <v>0</v>
      </c>
      <c r="H605" s="21"/>
      <c r="I605" s="22">
        <f t="shared" si="17"/>
        <v>0</v>
      </c>
      <c r="J605" s="14"/>
    </row>
    <row r="606" spans="1:10" ht="12.4" hidden="1" customHeight="1">
      <c r="A606" s="13"/>
      <c r="B606" s="1"/>
      <c r="C606" s="36"/>
      <c r="D606" s="138"/>
      <c r="E606" s="139"/>
      <c r="F606" s="43" t="str">
        <f>VLOOKUP(C606,'[2]Acha Air Sales Price List'!$B$1:$D$65536,3,FALSE)</f>
        <v>first line keep open</v>
      </c>
      <c r="G606" s="21">
        <f>ROUND(IF(ISBLANK(C606),0,VLOOKUP(C606,'[2]Acha Air Sales Price List'!$B$1:$X$65536,12,FALSE)*$M$14),2)</f>
        <v>0</v>
      </c>
      <c r="H606" s="21"/>
      <c r="I606" s="22">
        <f t="shared" si="17"/>
        <v>0</v>
      </c>
      <c r="J606" s="14"/>
    </row>
    <row r="607" spans="1:10" ht="12.4" hidden="1" customHeight="1">
      <c r="A607" s="13"/>
      <c r="B607" s="1"/>
      <c r="C607" s="36"/>
      <c r="D607" s="138"/>
      <c r="E607" s="139"/>
      <c r="F607" s="43" t="str">
        <f>VLOOKUP(C607,'[2]Acha Air Sales Price List'!$B$1:$D$65536,3,FALSE)</f>
        <v>first line keep open</v>
      </c>
      <c r="G607" s="21">
        <f>ROUND(IF(ISBLANK(C607),0,VLOOKUP(C607,'[2]Acha Air Sales Price List'!$B$1:$X$65536,12,FALSE)*$M$14),2)</f>
        <v>0</v>
      </c>
      <c r="H607" s="21"/>
      <c r="I607" s="22">
        <f t="shared" si="17"/>
        <v>0</v>
      </c>
      <c r="J607" s="14"/>
    </row>
    <row r="608" spans="1:10" ht="12.4" hidden="1" customHeight="1">
      <c r="A608" s="13"/>
      <c r="B608" s="1"/>
      <c r="C608" s="36"/>
      <c r="D608" s="138"/>
      <c r="E608" s="139"/>
      <c r="F608" s="43" t="str">
        <f>VLOOKUP(C608,'[2]Acha Air Sales Price List'!$B$1:$D$65536,3,FALSE)</f>
        <v>first line keep open</v>
      </c>
      <c r="G608" s="21">
        <f>ROUND(IF(ISBLANK(C608),0,VLOOKUP(C608,'[2]Acha Air Sales Price List'!$B$1:$X$65536,12,FALSE)*$M$14),2)</f>
        <v>0</v>
      </c>
      <c r="H608" s="21"/>
      <c r="I608" s="22">
        <f t="shared" si="17"/>
        <v>0</v>
      </c>
      <c r="J608" s="14"/>
    </row>
    <row r="609" spans="1:10" ht="12.4" hidden="1" customHeight="1">
      <c r="A609" s="13"/>
      <c r="B609" s="1"/>
      <c r="C609" s="36"/>
      <c r="D609" s="138"/>
      <c r="E609" s="139"/>
      <c r="F609" s="43" t="str">
        <f>VLOOKUP(C609,'[2]Acha Air Sales Price List'!$B$1:$D$65536,3,FALSE)</f>
        <v>first line keep open</v>
      </c>
      <c r="G609" s="21">
        <f>ROUND(IF(ISBLANK(C609),0,VLOOKUP(C609,'[2]Acha Air Sales Price List'!$B$1:$X$65536,12,FALSE)*$M$14),2)</f>
        <v>0</v>
      </c>
      <c r="H609" s="21"/>
      <c r="I609" s="22">
        <f t="shared" si="17"/>
        <v>0</v>
      </c>
      <c r="J609" s="14"/>
    </row>
    <row r="610" spans="1:10" ht="12.4" hidden="1" customHeight="1">
      <c r="A610" s="13"/>
      <c r="B610" s="1"/>
      <c r="C610" s="36"/>
      <c r="D610" s="138"/>
      <c r="E610" s="139"/>
      <c r="F610" s="43" t="str">
        <f>VLOOKUP(C610,'[2]Acha Air Sales Price List'!$B$1:$D$65536,3,FALSE)</f>
        <v>first line keep open</v>
      </c>
      <c r="G610" s="21">
        <f>ROUND(IF(ISBLANK(C610),0,VLOOKUP(C610,'[2]Acha Air Sales Price List'!$B$1:$X$65536,12,FALSE)*$M$14),2)</f>
        <v>0</v>
      </c>
      <c r="H610" s="21"/>
      <c r="I610" s="22">
        <f t="shared" si="17"/>
        <v>0</v>
      </c>
      <c r="J610" s="14"/>
    </row>
    <row r="611" spans="1:10" ht="12.4" hidden="1" customHeight="1">
      <c r="A611" s="13"/>
      <c r="B611" s="1"/>
      <c r="C611" s="36"/>
      <c r="D611" s="138"/>
      <c r="E611" s="139"/>
      <c r="F611" s="43" t="str">
        <f>VLOOKUP(C611,'[2]Acha Air Sales Price List'!$B$1:$D$65536,3,FALSE)</f>
        <v>first line keep open</v>
      </c>
      <c r="G611" s="21">
        <f>ROUND(IF(ISBLANK(C611),0,VLOOKUP(C611,'[2]Acha Air Sales Price List'!$B$1:$X$65536,12,FALSE)*$M$14),2)</f>
        <v>0</v>
      </c>
      <c r="H611" s="21"/>
      <c r="I611" s="22">
        <f t="shared" si="17"/>
        <v>0</v>
      </c>
      <c r="J611" s="14"/>
    </row>
    <row r="612" spans="1:10" ht="12.4" hidden="1" customHeight="1">
      <c r="A612" s="13"/>
      <c r="B612" s="1"/>
      <c r="C612" s="37"/>
      <c r="D612" s="138"/>
      <c r="E612" s="139"/>
      <c r="F612" s="43" t="str">
        <f>VLOOKUP(C612,'[2]Acha Air Sales Price List'!$B$1:$D$65536,3,FALSE)</f>
        <v>first line keep open</v>
      </c>
      <c r="G612" s="21">
        <f>ROUND(IF(ISBLANK(C612),0,VLOOKUP(C612,'[2]Acha Air Sales Price List'!$B$1:$X$65536,12,FALSE)*$M$14),2)</f>
        <v>0</v>
      </c>
      <c r="H612" s="21"/>
      <c r="I612" s="22">
        <f>ROUND(IF(ISNUMBER(B612), G612*B612, 0),5)</f>
        <v>0</v>
      </c>
      <c r="J612" s="14"/>
    </row>
    <row r="613" spans="1:10" ht="12" hidden="1" customHeight="1">
      <c r="A613" s="13"/>
      <c r="B613" s="1"/>
      <c r="C613" s="36"/>
      <c r="D613" s="138"/>
      <c r="E613" s="139"/>
      <c r="F613" s="43" t="str">
        <f>VLOOKUP(C613,'[2]Acha Air Sales Price List'!$B$1:$D$65536,3,FALSE)</f>
        <v>first line keep open</v>
      </c>
      <c r="G613" s="21">
        <f>ROUND(IF(ISBLANK(C613),0,VLOOKUP(C613,'[2]Acha Air Sales Price List'!$B$1:$X$65536,12,FALSE)*$M$14),2)</f>
        <v>0</v>
      </c>
      <c r="H613" s="21"/>
      <c r="I613" s="22">
        <f t="shared" ref="I613:I667" si="18">ROUND(IF(ISNUMBER(B613), G613*B613, 0),5)</f>
        <v>0</v>
      </c>
      <c r="J613" s="14"/>
    </row>
    <row r="614" spans="1:10" ht="12.4" hidden="1" customHeight="1">
      <c r="A614" s="13"/>
      <c r="B614" s="1"/>
      <c r="C614" s="36"/>
      <c r="D614" s="138"/>
      <c r="E614" s="139"/>
      <c r="F614" s="43" t="str">
        <f>VLOOKUP(C614,'[2]Acha Air Sales Price List'!$B$1:$D$65536,3,FALSE)</f>
        <v>first line keep open</v>
      </c>
      <c r="G614" s="21">
        <f>ROUND(IF(ISBLANK(C614),0,VLOOKUP(C614,'[2]Acha Air Sales Price List'!$B$1:$X$65536,12,FALSE)*$M$14),2)</f>
        <v>0</v>
      </c>
      <c r="H614" s="21"/>
      <c r="I614" s="22">
        <f t="shared" si="18"/>
        <v>0</v>
      </c>
      <c r="J614" s="14"/>
    </row>
    <row r="615" spans="1:10" ht="12.4" hidden="1" customHeight="1">
      <c r="A615" s="13"/>
      <c r="B615" s="1"/>
      <c r="C615" s="36"/>
      <c r="D615" s="138"/>
      <c r="E615" s="139"/>
      <c r="F615" s="43" t="str">
        <f>VLOOKUP(C615,'[2]Acha Air Sales Price List'!$B$1:$D$65536,3,FALSE)</f>
        <v>first line keep open</v>
      </c>
      <c r="G615" s="21">
        <f>ROUND(IF(ISBLANK(C615),0,VLOOKUP(C615,'[2]Acha Air Sales Price List'!$B$1:$X$65536,12,FALSE)*$M$14),2)</f>
        <v>0</v>
      </c>
      <c r="H615" s="21"/>
      <c r="I615" s="22">
        <f t="shared" si="18"/>
        <v>0</v>
      </c>
      <c r="J615" s="14"/>
    </row>
    <row r="616" spans="1:10" ht="12.4" hidden="1" customHeight="1">
      <c r="A616" s="13"/>
      <c r="B616" s="1"/>
      <c r="C616" s="36"/>
      <c r="D616" s="138"/>
      <c r="E616" s="139"/>
      <c r="F616" s="43" t="str">
        <f>VLOOKUP(C616,'[2]Acha Air Sales Price List'!$B$1:$D$65536,3,FALSE)</f>
        <v>first line keep open</v>
      </c>
      <c r="G616" s="21">
        <f>ROUND(IF(ISBLANK(C616),0,VLOOKUP(C616,'[2]Acha Air Sales Price List'!$B$1:$X$65536,12,FALSE)*$M$14),2)</f>
        <v>0</v>
      </c>
      <c r="H616" s="21"/>
      <c r="I616" s="22">
        <f t="shared" si="18"/>
        <v>0</v>
      </c>
      <c r="J616" s="14"/>
    </row>
    <row r="617" spans="1:10" ht="12.4" hidden="1" customHeight="1">
      <c r="A617" s="13"/>
      <c r="B617" s="1"/>
      <c r="C617" s="36"/>
      <c r="D617" s="138"/>
      <c r="E617" s="139"/>
      <c r="F617" s="43" t="str">
        <f>VLOOKUP(C617,'[2]Acha Air Sales Price List'!$B$1:$D$65536,3,FALSE)</f>
        <v>first line keep open</v>
      </c>
      <c r="G617" s="21">
        <f>ROUND(IF(ISBLANK(C617),0,VLOOKUP(C617,'[2]Acha Air Sales Price List'!$B$1:$X$65536,12,FALSE)*$M$14),2)</f>
        <v>0</v>
      </c>
      <c r="H617" s="21"/>
      <c r="I617" s="22">
        <f t="shared" si="18"/>
        <v>0</v>
      </c>
      <c r="J617" s="14"/>
    </row>
    <row r="618" spans="1:10" ht="12.4" hidden="1" customHeight="1">
      <c r="A618" s="13"/>
      <c r="B618" s="1"/>
      <c r="C618" s="36"/>
      <c r="D618" s="138"/>
      <c r="E618" s="139"/>
      <c r="F618" s="43" t="str">
        <f>VLOOKUP(C618,'[2]Acha Air Sales Price List'!$B$1:$D$65536,3,FALSE)</f>
        <v>first line keep open</v>
      </c>
      <c r="G618" s="21">
        <f>ROUND(IF(ISBLANK(C618),0,VLOOKUP(C618,'[2]Acha Air Sales Price List'!$B$1:$X$65536,12,FALSE)*$M$14),2)</f>
        <v>0</v>
      </c>
      <c r="H618" s="21"/>
      <c r="I618" s="22">
        <f t="shared" si="18"/>
        <v>0</v>
      </c>
      <c r="J618" s="14"/>
    </row>
    <row r="619" spans="1:10" ht="12.4" hidden="1" customHeight="1">
      <c r="A619" s="13"/>
      <c r="B619" s="1"/>
      <c r="C619" s="36"/>
      <c r="D619" s="138"/>
      <c r="E619" s="139"/>
      <c r="F619" s="43" t="str">
        <f>VLOOKUP(C619,'[2]Acha Air Sales Price List'!$B$1:$D$65536,3,FALSE)</f>
        <v>first line keep open</v>
      </c>
      <c r="G619" s="21">
        <f>ROUND(IF(ISBLANK(C619),0,VLOOKUP(C619,'[2]Acha Air Sales Price List'!$B$1:$X$65536,12,FALSE)*$M$14),2)</f>
        <v>0</v>
      </c>
      <c r="H619" s="21"/>
      <c r="I619" s="22">
        <f t="shared" si="18"/>
        <v>0</v>
      </c>
      <c r="J619" s="14"/>
    </row>
    <row r="620" spans="1:10" ht="12.4" hidden="1" customHeight="1">
      <c r="A620" s="13"/>
      <c r="B620" s="1"/>
      <c r="C620" s="36"/>
      <c r="D620" s="138"/>
      <c r="E620" s="139"/>
      <c r="F620" s="43" t="str">
        <f>VLOOKUP(C620,'[2]Acha Air Sales Price List'!$B$1:$D$65536,3,FALSE)</f>
        <v>first line keep open</v>
      </c>
      <c r="G620" s="21">
        <f>ROUND(IF(ISBLANK(C620),0,VLOOKUP(C620,'[2]Acha Air Sales Price List'!$B$1:$X$65536,12,FALSE)*$M$14),2)</f>
        <v>0</v>
      </c>
      <c r="H620" s="21"/>
      <c r="I620" s="22">
        <f t="shared" si="18"/>
        <v>0</v>
      </c>
      <c r="J620" s="14"/>
    </row>
    <row r="621" spans="1:10" ht="12.4" hidden="1" customHeight="1">
      <c r="A621" s="13"/>
      <c r="B621" s="1"/>
      <c r="C621" s="36"/>
      <c r="D621" s="138"/>
      <c r="E621" s="139"/>
      <c r="F621" s="43" t="str">
        <f>VLOOKUP(C621,'[2]Acha Air Sales Price List'!$B$1:$D$65536,3,FALSE)</f>
        <v>first line keep open</v>
      </c>
      <c r="G621" s="21">
        <f>ROUND(IF(ISBLANK(C621),0,VLOOKUP(C621,'[2]Acha Air Sales Price List'!$B$1:$X$65536,12,FALSE)*$M$14),2)</f>
        <v>0</v>
      </c>
      <c r="H621" s="21"/>
      <c r="I621" s="22">
        <f t="shared" si="18"/>
        <v>0</v>
      </c>
      <c r="J621" s="14"/>
    </row>
    <row r="622" spans="1:10" ht="12.4" hidden="1" customHeight="1">
      <c r="A622" s="13"/>
      <c r="B622" s="1"/>
      <c r="C622" s="36"/>
      <c r="D622" s="138"/>
      <c r="E622" s="139"/>
      <c r="F622" s="43" t="str">
        <f>VLOOKUP(C622,'[2]Acha Air Sales Price List'!$B$1:$D$65536,3,FALSE)</f>
        <v>first line keep open</v>
      </c>
      <c r="G622" s="21">
        <f>ROUND(IF(ISBLANK(C622),0,VLOOKUP(C622,'[2]Acha Air Sales Price List'!$B$1:$X$65536,12,FALSE)*$M$14),2)</f>
        <v>0</v>
      </c>
      <c r="H622" s="21"/>
      <c r="I622" s="22">
        <f t="shared" si="18"/>
        <v>0</v>
      </c>
      <c r="J622" s="14"/>
    </row>
    <row r="623" spans="1:10" ht="12.4" hidden="1" customHeight="1">
      <c r="A623" s="13"/>
      <c r="B623" s="1"/>
      <c r="C623" s="36"/>
      <c r="D623" s="138"/>
      <c r="E623" s="139"/>
      <c r="F623" s="43" t="str">
        <f>VLOOKUP(C623,'[2]Acha Air Sales Price List'!$B$1:$D$65536,3,FALSE)</f>
        <v>first line keep open</v>
      </c>
      <c r="G623" s="21">
        <f>ROUND(IF(ISBLANK(C623),0,VLOOKUP(C623,'[2]Acha Air Sales Price List'!$B$1:$X$65536,12,FALSE)*$M$14),2)</f>
        <v>0</v>
      </c>
      <c r="H623" s="21"/>
      <c r="I623" s="22">
        <f t="shared" si="18"/>
        <v>0</v>
      </c>
      <c r="J623" s="14"/>
    </row>
    <row r="624" spans="1:10" ht="12.4" hidden="1" customHeight="1">
      <c r="A624" s="13"/>
      <c r="B624" s="1"/>
      <c r="C624" s="36"/>
      <c r="D624" s="138"/>
      <c r="E624" s="139"/>
      <c r="F624" s="43" t="str">
        <f>VLOOKUP(C624,'[2]Acha Air Sales Price List'!$B$1:$D$65536,3,FALSE)</f>
        <v>first line keep open</v>
      </c>
      <c r="G624" s="21">
        <f>ROUND(IF(ISBLANK(C624),0,VLOOKUP(C624,'[2]Acha Air Sales Price List'!$B$1:$X$65536,12,FALSE)*$M$14),2)</f>
        <v>0</v>
      </c>
      <c r="H624" s="21"/>
      <c r="I624" s="22">
        <f t="shared" si="18"/>
        <v>0</v>
      </c>
      <c r="J624" s="14"/>
    </row>
    <row r="625" spans="1:10" ht="12.4" hidden="1" customHeight="1">
      <c r="A625" s="13"/>
      <c r="B625" s="1"/>
      <c r="C625" s="36"/>
      <c r="D625" s="138"/>
      <c r="E625" s="139"/>
      <c r="F625" s="43" t="str">
        <f>VLOOKUP(C625,'[2]Acha Air Sales Price List'!$B$1:$D$65536,3,FALSE)</f>
        <v>first line keep open</v>
      </c>
      <c r="G625" s="21">
        <f>ROUND(IF(ISBLANK(C625),0,VLOOKUP(C625,'[2]Acha Air Sales Price List'!$B$1:$X$65536,12,FALSE)*$M$14),2)</f>
        <v>0</v>
      </c>
      <c r="H625" s="21"/>
      <c r="I625" s="22">
        <f t="shared" si="18"/>
        <v>0</v>
      </c>
      <c r="J625" s="14"/>
    </row>
    <row r="626" spans="1:10" ht="12.4" hidden="1" customHeight="1">
      <c r="A626" s="13"/>
      <c r="B626" s="1"/>
      <c r="C626" s="36"/>
      <c r="D626" s="138"/>
      <c r="E626" s="139"/>
      <c r="F626" s="43" t="str">
        <f>VLOOKUP(C626,'[2]Acha Air Sales Price List'!$B$1:$D$65536,3,FALSE)</f>
        <v>first line keep open</v>
      </c>
      <c r="G626" s="21">
        <f>ROUND(IF(ISBLANK(C626),0,VLOOKUP(C626,'[2]Acha Air Sales Price List'!$B$1:$X$65536,12,FALSE)*$M$14),2)</f>
        <v>0</v>
      </c>
      <c r="H626" s="21"/>
      <c r="I626" s="22">
        <f t="shared" si="18"/>
        <v>0</v>
      </c>
      <c r="J626" s="14"/>
    </row>
    <row r="627" spans="1:10" ht="12.4" hidden="1" customHeight="1">
      <c r="A627" s="13"/>
      <c r="B627" s="1"/>
      <c r="C627" s="36"/>
      <c r="D627" s="138"/>
      <c r="E627" s="139"/>
      <c r="F627" s="43" t="str">
        <f>VLOOKUP(C627,'[2]Acha Air Sales Price List'!$B$1:$D$65536,3,FALSE)</f>
        <v>first line keep open</v>
      </c>
      <c r="G627" s="21">
        <f>ROUND(IF(ISBLANK(C627),0,VLOOKUP(C627,'[2]Acha Air Sales Price List'!$B$1:$X$65536,12,FALSE)*$M$14),2)</f>
        <v>0</v>
      </c>
      <c r="H627" s="21"/>
      <c r="I627" s="22">
        <f t="shared" si="18"/>
        <v>0</v>
      </c>
      <c r="J627" s="14"/>
    </row>
    <row r="628" spans="1:10" ht="12.4" hidden="1" customHeight="1">
      <c r="A628" s="13"/>
      <c r="B628" s="1"/>
      <c r="C628" s="37"/>
      <c r="D628" s="138"/>
      <c r="E628" s="139"/>
      <c r="F628" s="43" t="str">
        <f>VLOOKUP(C628,'[2]Acha Air Sales Price List'!$B$1:$D$65536,3,FALSE)</f>
        <v>first line keep open</v>
      </c>
      <c r="G628" s="21">
        <f>ROUND(IF(ISBLANK(C628),0,VLOOKUP(C628,'[2]Acha Air Sales Price List'!$B$1:$X$65536,12,FALSE)*$M$14),2)</f>
        <v>0</v>
      </c>
      <c r="H628" s="21"/>
      <c r="I628" s="22">
        <f t="shared" si="18"/>
        <v>0</v>
      </c>
      <c r="J628" s="14"/>
    </row>
    <row r="629" spans="1:10" ht="12.4" hidden="1" customHeight="1">
      <c r="A629" s="13"/>
      <c r="B629" s="1"/>
      <c r="C629" s="37"/>
      <c r="D629" s="138"/>
      <c r="E629" s="139"/>
      <c r="F629" s="43" t="str">
        <f>VLOOKUP(C629,'[2]Acha Air Sales Price List'!$B$1:$D$65536,3,FALSE)</f>
        <v>first line keep open</v>
      </c>
      <c r="G629" s="21">
        <f>ROUND(IF(ISBLANK(C629),0,VLOOKUP(C629,'[2]Acha Air Sales Price List'!$B$1:$X$65536,12,FALSE)*$M$14),2)</f>
        <v>0</v>
      </c>
      <c r="H629" s="21"/>
      <c r="I629" s="22">
        <f t="shared" si="18"/>
        <v>0</v>
      </c>
      <c r="J629" s="14"/>
    </row>
    <row r="630" spans="1:10" ht="12.4" hidden="1" customHeight="1">
      <c r="A630" s="13"/>
      <c r="B630" s="1"/>
      <c r="C630" s="36"/>
      <c r="D630" s="138"/>
      <c r="E630" s="139"/>
      <c r="F630" s="43" t="str">
        <f>VLOOKUP(C630,'[2]Acha Air Sales Price List'!$B$1:$D$65536,3,FALSE)</f>
        <v>first line keep open</v>
      </c>
      <c r="G630" s="21">
        <f>ROUND(IF(ISBLANK(C630),0,VLOOKUP(C630,'[2]Acha Air Sales Price List'!$B$1:$X$65536,12,FALSE)*$M$14),2)</f>
        <v>0</v>
      </c>
      <c r="H630" s="21"/>
      <c r="I630" s="22">
        <f t="shared" si="18"/>
        <v>0</v>
      </c>
      <c r="J630" s="14"/>
    </row>
    <row r="631" spans="1:10" ht="12.4" hidden="1" customHeight="1">
      <c r="A631" s="13"/>
      <c r="B631" s="1"/>
      <c r="C631" s="36"/>
      <c r="D631" s="138"/>
      <c r="E631" s="139"/>
      <c r="F631" s="43" t="str">
        <f>VLOOKUP(C631,'[2]Acha Air Sales Price List'!$B$1:$D$65536,3,FALSE)</f>
        <v>first line keep open</v>
      </c>
      <c r="G631" s="21">
        <f>ROUND(IF(ISBLANK(C631),0,VLOOKUP(C631,'[2]Acha Air Sales Price List'!$B$1:$X$65536,12,FALSE)*$M$14),2)</f>
        <v>0</v>
      </c>
      <c r="H631" s="21"/>
      <c r="I631" s="22">
        <f t="shared" si="18"/>
        <v>0</v>
      </c>
      <c r="J631" s="14"/>
    </row>
    <row r="632" spans="1:10" ht="12.4" hidden="1" customHeight="1">
      <c r="A632" s="13"/>
      <c r="B632" s="1"/>
      <c r="C632" s="36"/>
      <c r="D632" s="138"/>
      <c r="E632" s="139"/>
      <c r="F632" s="43" t="str">
        <f>VLOOKUP(C632,'[2]Acha Air Sales Price List'!$B$1:$D$65536,3,FALSE)</f>
        <v>first line keep open</v>
      </c>
      <c r="G632" s="21">
        <f>ROUND(IF(ISBLANK(C632),0,VLOOKUP(C632,'[2]Acha Air Sales Price List'!$B$1:$X$65536,12,FALSE)*$M$14),2)</f>
        <v>0</v>
      </c>
      <c r="H632" s="21"/>
      <c r="I632" s="22">
        <f t="shared" si="18"/>
        <v>0</v>
      </c>
      <c r="J632" s="14"/>
    </row>
    <row r="633" spans="1:10" ht="12.4" hidden="1" customHeight="1">
      <c r="A633" s="13"/>
      <c r="B633" s="1"/>
      <c r="C633" s="36"/>
      <c r="D633" s="138"/>
      <c r="E633" s="139"/>
      <c r="F633" s="43" t="str">
        <f>VLOOKUP(C633,'[2]Acha Air Sales Price List'!$B$1:$D$65536,3,FALSE)</f>
        <v>first line keep open</v>
      </c>
      <c r="G633" s="21">
        <f>ROUND(IF(ISBLANK(C633),0,VLOOKUP(C633,'[2]Acha Air Sales Price List'!$B$1:$X$65536,12,FALSE)*$M$14),2)</f>
        <v>0</v>
      </c>
      <c r="H633" s="21"/>
      <c r="I633" s="22">
        <f t="shared" si="18"/>
        <v>0</v>
      </c>
      <c r="J633" s="14"/>
    </row>
    <row r="634" spans="1:10" ht="12.4" hidden="1" customHeight="1">
      <c r="A634" s="13"/>
      <c r="B634" s="1"/>
      <c r="C634" s="36"/>
      <c r="D634" s="138"/>
      <c r="E634" s="139"/>
      <c r="F634" s="43" t="str">
        <f>VLOOKUP(C634,'[2]Acha Air Sales Price List'!$B$1:$D$65536,3,FALSE)</f>
        <v>first line keep open</v>
      </c>
      <c r="G634" s="21">
        <f>ROUND(IF(ISBLANK(C634),0,VLOOKUP(C634,'[2]Acha Air Sales Price List'!$B$1:$X$65536,12,FALSE)*$M$14),2)</f>
        <v>0</v>
      </c>
      <c r="H634" s="21"/>
      <c r="I634" s="22">
        <f t="shared" si="18"/>
        <v>0</v>
      </c>
      <c r="J634" s="14"/>
    </row>
    <row r="635" spans="1:10" ht="12.4" hidden="1" customHeight="1">
      <c r="A635" s="13"/>
      <c r="B635" s="1"/>
      <c r="C635" s="36"/>
      <c r="D635" s="138"/>
      <c r="E635" s="139"/>
      <c r="F635" s="43" t="str">
        <f>VLOOKUP(C635,'[2]Acha Air Sales Price List'!$B$1:$D$65536,3,FALSE)</f>
        <v>first line keep open</v>
      </c>
      <c r="G635" s="21">
        <f>ROUND(IF(ISBLANK(C635),0,VLOOKUP(C635,'[2]Acha Air Sales Price List'!$B$1:$X$65536,12,FALSE)*$M$14),2)</f>
        <v>0</v>
      </c>
      <c r="H635" s="21"/>
      <c r="I635" s="22">
        <f t="shared" si="18"/>
        <v>0</v>
      </c>
      <c r="J635" s="14"/>
    </row>
    <row r="636" spans="1:10" ht="12.4" hidden="1" customHeight="1">
      <c r="A636" s="13"/>
      <c r="B636" s="1"/>
      <c r="C636" s="36"/>
      <c r="D636" s="138"/>
      <c r="E636" s="139"/>
      <c r="F636" s="43" t="str">
        <f>VLOOKUP(C636,'[2]Acha Air Sales Price List'!$B$1:$D$65536,3,FALSE)</f>
        <v>first line keep open</v>
      </c>
      <c r="G636" s="21">
        <f>ROUND(IF(ISBLANK(C636),0,VLOOKUP(C636,'[2]Acha Air Sales Price List'!$B$1:$X$65536,12,FALSE)*$M$14),2)</f>
        <v>0</v>
      </c>
      <c r="H636" s="21"/>
      <c r="I636" s="22">
        <f t="shared" si="18"/>
        <v>0</v>
      </c>
      <c r="J636" s="14"/>
    </row>
    <row r="637" spans="1:10" ht="12.4" hidden="1" customHeight="1">
      <c r="A637" s="13"/>
      <c r="B637" s="1"/>
      <c r="C637" s="36"/>
      <c r="D637" s="138"/>
      <c r="E637" s="139"/>
      <c r="F637" s="43" t="str">
        <f>VLOOKUP(C637,'[2]Acha Air Sales Price List'!$B$1:$D$65536,3,FALSE)</f>
        <v>first line keep open</v>
      </c>
      <c r="G637" s="21">
        <f>ROUND(IF(ISBLANK(C637),0,VLOOKUP(C637,'[2]Acha Air Sales Price List'!$B$1:$X$65536,12,FALSE)*$M$14),2)</f>
        <v>0</v>
      </c>
      <c r="H637" s="21"/>
      <c r="I637" s="22">
        <f t="shared" si="18"/>
        <v>0</v>
      </c>
      <c r="J637" s="14"/>
    </row>
    <row r="638" spans="1:10" ht="12.4" hidden="1" customHeight="1">
      <c r="A638" s="13"/>
      <c r="B638" s="1"/>
      <c r="C638" s="36"/>
      <c r="D638" s="138"/>
      <c r="E638" s="139"/>
      <c r="F638" s="43" t="str">
        <f>VLOOKUP(C638,'[2]Acha Air Sales Price List'!$B$1:$D$65536,3,FALSE)</f>
        <v>first line keep open</v>
      </c>
      <c r="G638" s="21">
        <f>ROUND(IF(ISBLANK(C638),0,VLOOKUP(C638,'[2]Acha Air Sales Price List'!$B$1:$X$65536,12,FALSE)*$M$14),2)</f>
        <v>0</v>
      </c>
      <c r="H638" s="21"/>
      <c r="I638" s="22">
        <f t="shared" si="18"/>
        <v>0</v>
      </c>
      <c r="J638" s="14"/>
    </row>
    <row r="639" spans="1:10" ht="12.4" hidden="1" customHeight="1">
      <c r="A639" s="13"/>
      <c r="B639" s="1"/>
      <c r="C639" s="36"/>
      <c r="D639" s="138"/>
      <c r="E639" s="139"/>
      <c r="F639" s="43" t="str">
        <f>VLOOKUP(C639,'[2]Acha Air Sales Price List'!$B$1:$D$65536,3,FALSE)</f>
        <v>first line keep open</v>
      </c>
      <c r="G639" s="21">
        <f>ROUND(IF(ISBLANK(C639),0,VLOOKUP(C639,'[2]Acha Air Sales Price List'!$B$1:$X$65536,12,FALSE)*$M$14),2)</f>
        <v>0</v>
      </c>
      <c r="H639" s="21"/>
      <c r="I639" s="22">
        <f t="shared" si="18"/>
        <v>0</v>
      </c>
      <c r="J639" s="14"/>
    </row>
    <row r="640" spans="1:10" ht="12.4" hidden="1" customHeight="1">
      <c r="A640" s="13"/>
      <c r="B640" s="1"/>
      <c r="C640" s="37"/>
      <c r="D640" s="138"/>
      <c r="E640" s="139"/>
      <c r="F640" s="43" t="str">
        <f>VLOOKUP(C640,'[2]Acha Air Sales Price List'!$B$1:$D$65536,3,FALSE)</f>
        <v>first line keep open</v>
      </c>
      <c r="G640" s="21">
        <f>ROUND(IF(ISBLANK(C640),0,VLOOKUP(C640,'[2]Acha Air Sales Price List'!$B$1:$X$65536,12,FALSE)*$M$14),2)</f>
        <v>0</v>
      </c>
      <c r="H640" s="21"/>
      <c r="I640" s="22">
        <f t="shared" si="18"/>
        <v>0</v>
      </c>
      <c r="J640" s="14"/>
    </row>
    <row r="641" spans="1:10" ht="12" hidden="1" customHeight="1">
      <c r="A641" s="13"/>
      <c r="B641" s="1"/>
      <c r="C641" s="36"/>
      <c r="D641" s="138"/>
      <c r="E641" s="139"/>
      <c r="F641" s="43" t="str">
        <f>VLOOKUP(C641,'[2]Acha Air Sales Price List'!$B$1:$D$65536,3,FALSE)</f>
        <v>first line keep open</v>
      </c>
      <c r="G641" s="21">
        <f>ROUND(IF(ISBLANK(C641),0,VLOOKUP(C641,'[2]Acha Air Sales Price List'!$B$1:$X$65536,12,FALSE)*$M$14),2)</f>
        <v>0</v>
      </c>
      <c r="H641" s="21"/>
      <c r="I641" s="22">
        <f t="shared" si="18"/>
        <v>0</v>
      </c>
      <c r="J641" s="14"/>
    </row>
    <row r="642" spans="1:10" ht="12.4" hidden="1" customHeight="1">
      <c r="A642" s="13"/>
      <c r="B642" s="1"/>
      <c r="C642" s="36"/>
      <c r="D642" s="138"/>
      <c r="E642" s="139"/>
      <c r="F642" s="43" t="str">
        <f>VLOOKUP(C642,'[2]Acha Air Sales Price List'!$B$1:$D$65536,3,FALSE)</f>
        <v>first line keep open</v>
      </c>
      <c r="G642" s="21">
        <f>ROUND(IF(ISBLANK(C642),0,VLOOKUP(C642,'[2]Acha Air Sales Price List'!$B$1:$X$65536,12,FALSE)*$M$14),2)</f>
        <v>0</v>
      </c>
      <c r="H642" s="21"/>
      <c r="I642" s="22">
        <f t="shared" si="18"/>
        <v>0</v>
      </c>
      <c r="J642" s="14"/>
    </row>
    <row r="643" spans="1:10" ht="12.4" hidden="1" customHeight="1">
      <c r="A643" s="13"/>
      <c r="B643" s="1"/>
      <c r="C643" s="36"/>
      <c r="D643" s="138"/>
      <c r="E643" s="139"/>
      <c r="F643" s="43" t="str">
        <f>VLOOKUP(C643,'[2]Acha Air Sales Price List'!$B$1:$D$65536,3,FALSE)</f>
        <v>first line keep open</v>
      </c>
      <c r="G643" s="21">
        <f>ROUND(IF(ISBLANK(C643),0,VLOOKUP(C643,'[2]Acha Air Sales Price List'!$B$1:$X$65536,12,FALSE)*$M$14),2)</f>
        <v>0</v>
      </c>
      <c r="H643" s="21"/>
      <c r="I643" s="22">
        <f t="shared" si="18"/>
        <v>0</v>
      </c>
      <c r="J643" s="14"/>
    </row>
    <row r="644" spans="1:10" ht="12.4" hidden="1" customHeight="1">
      <c r="A644" s="13"/>
      <c r="B644" s="1"/>
      <c r="C644" s="36"/>
      <c r="D644" s="138"/>
      <c r="E644" s="139"/>
      <c r="F644" s="43" t="str">
        <f>VLOOKUP(C644,'[2]Acha Air Sales Price List'!$B$1:$D$65536,3,FALSE)</f>
        <v>first line keep open</v>
      </c>
      <c r="G644" s="21">
        <f>ROUND(IF(ISBLANK(C644),0,VLOOKUP(C644,'[2]Acha Air Sales Price List'!$B$1:$X$65536,12,FALSE)*$M$14),2)</f>
        <v>0</v>
      </c>
      <c r="H644" s="21"/>
      <c r="I644" s="22">
        <f t="shared" si="18"/>
        <v>0</v>
      </c>
      <c r="J644" s="14"/>
    </row>
    <row r="645" spans="1:10" ht="12.4" hidden="1" customHeight="1">
      <c r="A645" s="13"/>
      <c r="B645" s="1"/>
      <c r="C645" s="36"/>
      <c r="D645" s="138"/>
      <c r="E645" s="139"/>
      <c r="F645" s="43" t="str">
        <f>VLOOKUP(C645,'[2]Acha Air Sales Price List'!$B$1:$D$65536,3,FALSE)</f>
        <v>first line keep open</v>
      </c>
      <c r="G645" s="21">
        <f>ROUND(IF(ISBLANK(C645),0,VLOOKUP(C645,'[2]Acha Air Sales Price List'!$B$1:$X$65536,12,FALSE)*$M$14),2)</f>
        <v>0</v>
      </c>
      <c r="H645" s="21"/>
      <c r="I645" s="22">
        <f t="shared" si="18"/>
        <v>0</v>
      </c>
      <c r="J645" s="14"/>
    </row>
    <row r="646" spans="1:10" ht="12.4" hidden="1" customHeight="1">
      <c r="A646" s="13"/>
      <c r="B646" s="1"/>
      <c r="C646" s="36"/>
      <c r="D646" s="138"/>
      <c r="E646" s="139"/>
      <c r="F646" s="43" t="str">
        <f>VLOOKUP(C646,'[2]Acha Air Sales Price List'!$B$1:$D$65536,3,FALSE)</f>
        <v>first line keep open</v>
      </c>
      <c r="G646" s="21">
        <f>ROUND(IF(ISBLANK(C646),0,VLOOKUP(C646,'[2]Acha Air Sales Price List'!$B$1:$X$65536,12,FALSE)*$M$14),2)</f>
        <v>0</v>
      </c>
      <c r="H646" s="21"/>
      <c r="I646" s="22">
        <f t="shared" si="18"/>
        <v>0</v>
      </c>
      <c r="J646" s="14"/>
    </row>
    <row r="647" spans="1:10" ht="12.4" hidden="1" customHeight="1">
      <c r="A647" s="13"/>
      <c r="B647" s="1"/>
      <c r="C647" s="36"/>
      <c r="D647" s="138"/>
      <c r="E647" s="139"/>
      <c r="F647" s="43" t="str">
        <f>VLOOKUP(C647,'[2]Acha Air Sales Price List'!$B$1:$D$65536,3,FALSE)</f>
        <v>first line keep open</v>
      </c>
      <c r="G647" s="21">
        <f>ROUND(IF(ISBLANK(C647),0,VLOOKUP(C647,'[2]Acha Air Sales Price List'!$B$1:$X$65536,12,FALSE)*$M$14),2)</f>
        <v>0</v>
      </c>
      <c r="H647" s="21"/>
      <c r="I647" s="22">
        <f t="shared" si="18"/>
        <v>0</v>
      </c>
      <c r="J647" s="14"/>
    </row>
    <row r="648" spans="1:10" ht="12.4" hidden="1" customHeight="1">
      <c r="A648" s="13"/>
      <c r="B648" s="1"/>
      <c r="C648" s="36"/>
      <c r="D648" s="138"/>
      <c r="E648" s="139"/>
      <c r="F648" s="43" t="str">
        <f>VLOOKUP(C648,'[2]Acha Air Sales Price List'!$B$1:$D$65536,3,FALSE)</f>
        <v>first line keep open</v>
      </c>
      <c r="G648" s="21">
        <f>ROUND(IF(ISBLANK(C648),0,VLOOKUP(C648,'[2]Acha Air Sales Price List'!$B$1:$X$65536,12,FALSE)*$M$14),2)</f>
        <v>0</v>
      </c>
      <c r="H648" s="21"/>
      <c r="I648" s="22">
        <f t="shared" si="18"/>
        <v>0</v>
      </c>
      <c r="J648" s="14"/>
    </row>
    <row r="649" spans="1:10" ht="12.4" hidden="1" customHeight="1">
      <c r="A649" s="13"/>
      <c r="B649" s="1"/>
      <c r="C649" s="36"/>
      <c r="D649" s="138"/>
      <c r="E649" s="139"/>
      <c r="F649" s="43" t="str">
        <f>VLOOKUP(C649,'[2]Acha Air Sales Price List'!$B$1:$D$65536,3,FALSE)</f>
        <v>first line keep open</v>
      </c>
      <c r="G649" s="21">
        <f>ROUND(IF(ISBLANK(C649),0,VLOOKUP(C649,'[2]Acha Air Sales Price List'!$B$1:$X$65536,12,FALSE)*$M$14),2)</f>
        <v>0</v>
      </c>
      <c r="H649" s="21"/>
      <c r="I649" s="22">
        <f t="shared" si="18"/>
        <v>0</v>
      </c>
      <c r="J649" s="14"/>
    </row>
    <row r="650" spans="1:10" ht="12.4" hidden="1" customHeight="1">
      <c r="A650" s="13"/>
      <c r="B650" s="1"/>
      <c r="C650" s="36"/>
      <c r="D650" s="138"/>
      <c r="E650" s="139"/>
      <c r="F650" s="43" t="str">
        <f>VLOOKUP(C650,'[2]Acha Air Sales Price List'!$B$1:$D$65536,3,FALSE)</f>
        <v>first line keep open</v>
      </c>
      <c r="G650" s="21">
        <f>ROUND(IF(ISBLANK(C650),0,VLOOKUP(C650,'[2]Acha Air Sales Price List'!$B$1:$X$65536,12,FALSE)*$M$14),2)</f>
        <v>0</v>
      </c>
      <c r="H650" s="21"/>
      <c r="I650" s="22">
        <f t="shared" si="18"/>
        <v>0</v>
      </c>
      <c r="J650" s="14"/>
    </row>
    <row r="651" spans="1:10" ht="12.4" hidden="1" customHeight="1">
      <c r="A651" s="13"/>
      <c r="B651" s="1"/>
      <c r="C651" s="36"/>
      <c r="D651" s="138"/>
      <c r="E651" s="139"/>
      <c r="F651" s="43" t="str">
        <f>VLOOKUP(C651,'[2]Acha Air Sales Price List'!$B$1:$D$65536,3,FALSE)</f>
        <v>first line keep open</v>
      </c>
      <c r="G651" s="21">
        <f>ROUND(IF(ISBLANK(C651),0,VLOOKUP(C651,'[2]Acha Air Sales Price List'!$B$1:$X$65536,12,FALSE)*$M$14),2)</f>
        <v>0</v>
      </c>
      <c r="H651" s="21"/>
      <c r="I651" s="22">
        <f t="shared" si="18"/>
        <v>0</v>
      </c>
      <c r="J651" s="14"/>
    </row>
    <row r="652" spans="1:10" ht="12.4" hidden="1" customHeight="1">
      <c r="A652" s="13"/>
      <c r="B652" s="1"/>
      <c r="C652" s="36"/>
      <c r="D652" s="138"/>
      <c r="E652" s="139"/>
      <c r="F652" s="43" t="str">
        <f>VLOOKUP(C652,'[2]Acha Air Sales Price List'!$B$1:$D$65536,3,FALSE)</f>
        <v>first line keep open</v>
      </c>
      <c r="G652" s="21">
        <f>ROUND(IF(ISBLANK(C652),0,VLOOKUP(C652,'[2]Acha Air Sales Price List'!$B$1:$X$65536,12,FALSE)*$M$14),2)</f>
        <v>0</v>
      </c>
      <c r="H652" s="21"/>
      <c r="I652" s="22">
        <f t="shared" si="18"/>
        <v>0</v>
      </c>
      <c r="J652" s="14"/>
    </row>
    <row r="653" spans="1:10" ht="12.4" hidden="1" customHeight="1">
      <c r="A653" s="13"/>
      <c r="B653" s="1"/>
      <c r="C653" s="36"/>
      <c r="D653" s="138"/>
      <c r="E653" s="139"/>
      <c r="F653" s="43" t="str">
        <f>VLOOKUP(C653,'[2]Acha Air Sales Price List'!$B$1:$D$65536,3,FALSE)</f>
        <v>first line keep open</v>
      </c>
      <c r="G653" s="21">
        <f>ROUND(IF(ISBLANK(C653),0,VLOOKUP(C653,'[2]Acha Air Sales Price List'!$B$1:$X$65536,12,FALSE)*$M$14),2)</f>
        <v>0</v>
      </c>
      <c r="H653" s="21"/>
      <c r="I653" s="22">
        <f t="shared" si="18"/>
        <v>0</v>
      </c>
      <c r="J653" s="14"/>
    </row>
    <row r="654" spans="1:10" ht="12.4" hidden="1" customHeight="1">
      <c r="A654" s="13"/>
      <c r="B654" s="1"/>
      <c r="C654" s="36"/>
      <c r="D654" s="138"/>
      <c r="E654" s="139"/>
      <c r="F654" s="43" t="str">
        <f>VLOOKUP(C654,'[2]Acha Air Sales Price List'!$B$1:$D$65536,3,FALSE)</f>
        <v>first line keep open</v>
      </c>
      <c r="G654" s="21">
        <f>ROUND(IF(ISBLANK(C654),0,VLOOKUP(C654,'[2]Acha Air Sales Price List'!$B$1:$X$65536,12,FALSE)*$M$14),2)</f>
        <v>0</v>
      </c>
      <c r="H654" s="21"/>
      <c r="I654" s="22">
        <f t="shared" si="18"/>
        <v>0</v>
      </c>
      <c r="J654" s="14"/>
    </row>
    <row r="655" spans="1:10" ht="12.4" hidden="1" customHeight="1">
      <c r="A655" s="13"/>
      <c r="B655" s="1"/>
      <c r="C655" s="36"/>
      <c r="D655" s="138"/>
      <c r="E655" s="139"/>
      <c r="F655" s="43" t="str">
        <f>VLOOKUP(C655,'[2]Acha Air Sales Price List'!$B$1:$D$65536,3,FALSE)</f>
        <v>first line keep open</v>
      </c>
      <c r="G655" s="21">
        <f>ROUND(IF(ISBLANK(C655),0,VLOOKUP(C655,'[2]Acha Air Sales Price List'!$B$1:$X$65536,12,FALSE)*$M$14),2)</f>
        <v>0</v>
      </c>
      <c r="H655" s="21"/>
      <c r="I655" s="22">
        <f t="shared" si="18"/>
        <v>0</v>
      </c>
      <c r="J655" s="14"/>
    </row>
    <row r="656" spans="1:10" ht="12.4" hidden="1" customHeight="1">
      <c r="A656" s="13"/>
      <c r="B656" s="1"/>
      <c r="C656" s="36"/>
      <c r="D656" s="138"/>
      <c r="E656" s="139"/>
      <c r="F656" s="43" t="str">
        <f>VLOOKUP(C656,'[2]Acha Air Sales Price List'!$B$1:$D$65536,3,FALSE)</f>
        <v>first line keep open</v>
      </c>
      <c r="G656" s="21">
        <f>ROUND(IF(ISBLANK(C656),0,VLOOKUP(C656,'[2]Acha Air Sales Price List'!$B$1:$X$65536,12,FALSE)*$M$14),2)</f>
        <v>0</v>
      </c>
      <c r="H656" s="21"/>
      <c r="I656" s="22">
        <f t="shared" si="18"/>
        <v>0</v>
      </c>
      <c r="J656" s="14"/>
    </row>
    <row r="657" spans="1:10" ht="12.4" hidden="1" customHeight="1">
      <c r="A657" s="13"/>
      <c r="B657" s="1"/>
      <c r="C657" s="36"/>
      <c r="D657" s="138"/>
      <c r="E657" s="139"/>
      <c r="F657" s="43" t="str">
        <f>VLOOKUP(C657,'[2]Acha Air Sales Price List'!$B$1:$D$65536,3,FALSE)</f>
        <v>first line keep open</v>
      </c>
      <c r="G657" s="21">
        <f>ROUND(IF(ISBLANK(C657),0,VLOOKUP(C657,'[2]Acha Air Sales Price List'!$B$1:$X$65536,12,FALSE)*$M$14),2)</f>
        <v>0</v>
      </c>
      <c r="H657" s="21"/>
      <c r="I657" s="22">
        <f t="shared" si="18"/>
        <v>0</v>
      </c>
      <c r="J657" s="14"/>
    </row>
    <row r="658" spans="1:10" ht="12.4" hidden="1" customHeight="1">
      <c r="A658" s="13"/>
      <c r="B658" s="1"/>
      <c r="C658" s="36"/>
      <c r="D658" s="138"/>
      <c r="E658" s="139"/>
      <c r="F658" s="43" t="str">
        <f>VLOOKUP(C658,'[2]Acha Air Sales Price List'!$B$1:$D$65536,3,FALSE)</f>
        <v>first line keep open</v>
      </c>
      <c r="G658" s="21">
        <f>ROUND(IF(ISBLANK(C658),0,VLOOKUP(C658,'[2]Acha Air Sales Price List'!$B$1:$X$65536,12,FALSE)*$M$14),2)</f>
        <v>0</v>
      </c>
      <c r="H658" s="21"/>
      <c r="I658" s="22">
        <f t="shared" si="18"/>
        <v>0</v>
      </c>
      <c r="J658" s="14"/>
    </row>
    <row r="659" spans="1:10" ht="12.4" hidden="1" customHeight="1">
      <c r="A659" s="13"/>
      <c r="B659" s="1"/>
      <c r="C659" s="36"/>
      <c r="D659" s="138"/>
      <c r="E659" s="139"/>
      <c r="F659" s="43" t="str">
        <f>VLOOKUP(C659,'[2]Acha Air Sales Price List'!$B$1:$D$65536,3,FALSE)</f>
        <v>first line keep open</v>
      </c>
      <c r="G659" s="21">
        <f>ROUND(IF(ISBLANK(C659),0,VLOOKUP(C659,'[2]Acha Air Sales Price List'!$B$1:$X$65536,12,FALSE)*$M$14),2)</f>
        <v>0</v>
      </c>
      <c r="H659" s="21"/>
      <c r="I659" s="22">
        <f t="shared" si="18"/>
        <v>0</v>
      </c>
      <c r="J659" s="14"/>
    </row>
    <row r="660" spans="1:10" ht="12.4" hidden="1" customHeight="1">
      <c r="A660" s="13"/>
      <c r="B660" s="1"/>
      <c r="C660" s="36"/>
      <c r="D660" s="138"/>
      <c r="E660" s="139"/>
      <c r="F660" s="43" t="str">
        <f>VLOOKUP(C660,'[2]Acha Air Sales Price List'!$B$1:$D$65536,3,FALSE)</f>
        <v>first line keep open</v>
      </c>
      <c r="G660" s="21">
        <f>ROUND(IF(ISBLANK(C660),0,VLOOKUP(C660,'[2]Acha Air Sales Price List'!$B$1:$X$65536,12,FALSE)*$M$14),2)</f>
        <v>0</v>
      </c>
      <c r="H660" s="21"/>
      <c r="I660" s="22">
        <f t="shared" si="18"/>
        <v>0</v>
      </c>
      <c r="J660" s="14"/>
    </row>
    <row r="661" spans="1:10" ht="12.4" hidden="1" customHeight="1">
      <c r="A661" s="13"/>
      <c r="B661" s="1"/>
      <c r="C661" s="36"/>
      <c r="D661" s="138"/>
      <c r="E661" s="139"/>
      <c r="F661" s="43" t="str">
        <f>VLOOKUP(C661,'[2]Acha Air Sales Price List'!$B$1:$D$65536,3,FALSE)</f>
        <v>first line keep open</v>
      </c>
      <c r="G661" s="21">
        <f>ROUND(IF(ISBLANK(C661),0,VLOOKUP(C661,'[2]Acha Air Sales Price List'!$B$1:$X$65536,12,FALSE)*$M$14),2)</f>
        <v>0</v>
      </c>
      <c r="H661" s="21"/>
      <c r="I661" s="22">
        <f t="shared" si="18"/>
        <v>0</v>
      </c>
      <c r="J661" s="14"/>
    </row>
    <row r="662" spans="1:10" ht="12.4" hidden="1" customHeight="1">
      <c r="A662" s="13"/>
      <c r="B662" s="1"/>
      <c r="C662" s="36"/>
      <c r="D662" s="138"/>
      <c r="E662" s="139"/>
      <c r="F662" s="43" t="str">
        <f>VLOOKUP(C662,'[2]Acha Air Sales Price List'!$B$1:$D$65536,3,FALSE)</f>
        <v>first line keep open</v>
      </c>
      <c r="G662" s="21">
        <f>ROUND(IF(ISBLANK(C662),0,VLOOKUP(C662,'[2]Acha Air Sales Price List'!$B$1:$X$65536,12,FALSE)*$M$14),2)</f>
        <v>0</v>
      </c>
      <c r="H662" s="21"/>
      <c r="I662" s="22">
        <f t="shared" si="18"/>
        <v>0</v>
      </c>
      <c r="J662" s="14"/>
    </row>
    <row r="663" spans="1:10" ht="12.4" hidden="1" customHeight="1">
      <c r="A663" s="13"/>
      <c r="B663" s="1"/>
      <c r="C663" s="36"/>
      <c r="D663" s="138"/>
      <c r="E663" s="139"/>
      <c r="F663" s="43" t="str">
        <f>VLOOKUP(C663,'[2]Acha Air Sales Price List'!$B$1:$D$65536,3,FALSE)</f>
        <v>first line keep open</v>
      </c>
      <c r="G663" s="21">
        <f>ROUND(IF(ISBLANK(C663),0,VLOOKUP(C663,'[2]Acha Air Sales Price List'!$B$1:$X$65536,12,FALSE)*$M$14),2)</f>
        <v>0</v>
      </c>
      <c r="H663" s="21"/>
      <c r="I663" s="22">
        <f t="shared" si="18"/>
        <v>0</v>
      </c>
      <c r="J663" s="14"/>
    </row>
    <row r="664" spans="1:10" ht="12.4" hidden="1" customHeight="1">
      <c r="A664" s="13"/>
      <c r="B664" s="1"/>
      <c r="C664" s="36"/>
      <c r="D664" s="138"/>
      <c r="E664" s="139"/>
      <c r="F664" s="43" t="str">
        <f>VLOOKUP(C664,'[2]Acha Air Sales Price List'!$B$1:$D$65536,3,FALSE)</f>
        <v>first line keep open</v>
      </c>
      <c r="G664" s="21">
        <f>ROUND(IF(ISBLANK(C664),0,VLOOKUP(C664,'[2]Acha Air Sales Price List'!$B$1:$X$65536,12,FALSE)*$M$14),2)</f>
        <v>0</v>
      </c>
      <c r="H664" s="21"/>
      <c r="I664" s="22">
        <f t="shared" si="18"/>
        <v>0</v>
      </c>
      <c r="J664" s="14"/>
    </row>
    <row r="665" spans="1:10" ht="12.4" hidden="1" customHeight="1">
      <c r="A665" s="13"/>
      <c r="B665" s="1"/>
      <c r="C665" s="36"/>
      <c r="D665" s="138"/>
      <c r="E665" s="139"/>
      <c r="F665" s="43" t="str">
        <f>VLOOKUP(C665,'[2]Acha Air Sales Price List'!$B$1:$D$65536,3,FALSE)</f>
        <v>first line keep open</v>
      </c>
      <c r="G665" s="21">
        <f>ROUND(IF(ISBLANK(C665),0,VLOOKUP(C665,'[2]Acha Air Sales Price List'!$B$1:$X$65536,12,FALSE)*$M$14),2)</f>
        <v>0</v>
      </c>
      <c r="H665" s="21"/>
      <c r="I665" s="22">
        <f t="shared" si="18"/>
        <v>0</v>
      </c>
      <c r="J665" s="14"/>
    </row>
    <row r="666" spans="1:10" ht="12.4" hidden="1" customHeight="1">
      <c r="A666" s="13"/>
      <c r="B666" s="1"/>
      <c r="C666" s="36"/>
      <c r="D666" s="138"/>
      <c r="E666" s="139"/>
      <c r="F666" s="43" t="str">
        <f>VLOOKUP(C666,'[2]Acha Air Sales Price List'!$B$1:$D$65536,3,FALSE)</f>
        <v>first line keep open</v>
      </c>
      <c r="G666" s="21">
        <f>ROUND(IF(ISBLANK(C666),0,VLOOKUP(C666,'[2]Acha Air Sales Price List'!$B$1:$X$65536,12,FALSE)*$M$14),2)</f>
        <v>0</v>
      </c>
      <c r="H666" s="21"/>
      <c r="I666" s="22">
        <f t="shared" si="18"/>
        <v>0</v>
      </c>
      <c r="J666" s="14"/>
    </row>
    <row r="667" spans="1:10" ht="12.4" hidden="1" customHeight="1">
      <c r="A667" s="13"/>
      <c r="B667" s="1"/>
      <c r="C667" s="36"/>
      <c r="D667" s="138"/>
      <c r="E667" s="139"/>
      <c r="F667" s="43" t="str">
        <f>VLOOKUP(C667,'[2]Acha Air Sales Price List'!$B$1:$D$65536,3,FALSE)</f>
        <v>first line keep open</v>
      </c>
      <c r="G667" s="21">
        <f>ROUND(IF(ISBLANK(C667),0,VLOOKUP(C667,'[2]Acha Air Sales Price List'!$B$1:$X$65536,12,FALSE)*$M$14),2)</f>
        <v>0</v>
      </c>
      <c r="H667" s="21"/>
      <c r="I667" s="22">
        <f t="shared" si="18"/>
        <v>0</v>
      </c>
      <c r="J667" s="14"/>
    </row>
    <row r="668" spans="1:10" ht="12.4" hidden="1" customHeight="1">
      <c r="A668" s="13"/>
      <c r="B668" s="1"/>
      <c r="C668" s="37"/>
      <c r="D668" s="138"/>
      <c r="E668" s="139"/>
      <c r="F668" s="43" t="str">
        <f>VLOOKUP(C668,'[2]Acha Air Sales Price List'!$B$1:$D$65536,3,FALSE)</f>
        <v>first line keep open</v>
      </c>
      <c r="G668" s="21">
        <f>ROUND(IF(ISBLANK(C668),0,VLOOKUP(C668,'[2]Acha Air Sales Price List'!$B$1:$X$65536,12,FALSE)*$M$14),2)</f>
        <v>0</v>
      </c>
      <c r="H668" s="21"/>
      <c r="I668" s="22">
        <f>ROUND(IF(ISNUMBER(B668), G668*B668, 0),5)</f>
        <v>0</v>
      </c>
      <c r="J668" s="14"/>
    </row>
    <row r="669" spans="1:10" ht="12" hidden="1" customHeight="1">
      <c r="A669" s="13"/>
      <c r="B669" s="1"/>
      <c r="C669" s="36"/>
      <c r="D669" s="138"/>
      <c r="E669" s="139"/>
      <c r="F669" s="43" t="str">
        <f>VLOOKUP(C669,'[2]Acha Air Sales Price List'!$B$1:$D$65536,3,FALSE)</f>
        <v>first line keep open</v>
      </c>
      <c r="G669" s="21">
        <f>ROUND(IF(ISBLANK(C669),0,VLOOKUP(C669,'[2]Acha Air Sales Price List'!$B$1:$X$65536,12,FALSE)*$M$14),2)</f>
        <v>0</v>
      </c>
      <c r="H669" s="21"/>
      <c r="I669" s="22">
        <f t="shared" ref="I669:I719" si="19">ROUND(IF(ISNUMBER(B669), G669*B669, 0),5)</f>
        <v>0</v>
      </c>
      <c r="J669" s="14"/>
    </row>
    <row r="670" spans="1:10" ht="12.4" hidden="1" customHeight="1">
      <c r="A670" s="13"/>
      <c r="B670" s="1"/>
      <c r="C670" s="36"/>
      <c r="D670" s="138"/>
      <c r="E670" s="139"/>
      <c r="F670" s="43" t="str">
        <f>VLOOKUP(C670,'[2]Acha Air Sales Price List'!$B$1:$D$65536,3,FALSE)</f>
        <v>first line keep open</v>
      </c>
      <c r="G670" s="21">
        <f>ROUND(IF(ISBLANK(C670),0,VLOOKUP(C670,'[2]Acha Air Sales Price List'!$B$1:$X$65536,12,FALSE)*$M$14),2)</f>
        <v>0</v>
      </c>
      <c r="H670" s="21"/>
      <c r="I670" s="22">
        <f t="shared" si="19"/>
        <v>0</v>
      </c>
      <c r="J670" s="14"/>
    </row>
    <row r="671" spans="1:10" ht="12.4" hidden="1" customHeight="1">
      <c r="A671" s="13"/>
      <c r="B671" s="1"/>
      <c r="C671" s="36"/>
      <c r="D671" s="138"/>
      <c r="E671" s="139"/>
      <c r="F671" s="43" t="str">
        <f>VLOOKUP(C671,'[2]Acha Air Sales Price List'!$B$1:$D$65536,3,FALSE)</f>
        <v>first line keep open</v>
      </c>
      <c r="G671" s="21">
        <f>ROUND(IF(ISBLANK(C671),0,VLOOKUP(C671,'[2]Acha Air Sales Price List'!$B$1:$X$65536,12,FALSE)*$M$14),2)</f>
        <v>0</v>
      </c>
      <c r="H671" s="21"/>
      <c r="I671" s="22">
        <f t="shared" si="19"/>
        <v>0</v>
      </c>
      <c r="J671" s="14"/>
    </row>
    <row r="672" spans="1:10" ht="12.4" hidden="1" customHeight="1">
      <c r="A672" s="13"/>
      <c r="B672" s="1"/>
      <c r="C672" s="36"/>
      <c r="D672" s="138"/>
      <c r="E672" s="139"/>
      <c r="F672" s="43" t="str">
        <f>VLOOKUP(C672,'[2]Acha Air Sales Price List'!$B$1:$D$65536,3,FALSE)</f>
        <v>first line keep open</v>
      </c>
      <c r="G672" s="21">
        <f>ROUND(IF(ISBLANK(C672),0,VLOOKUP(C672,'[2]Acha Air Sales Price List'!$B$1:$X$65536,12,FALSE)*$M$14),2)</f>
        <v>0</v>
      </c>
      <c r="H672" s="21"/>
      <c r="I672" s="22">
        <f t="shared" si="19"/>
        <v>0</v>
      </c>
      <c r="J672" s="14"/>
    </row>
    <row r="673" spans="1:10" ht="12.4" hidden="1" customHeight="1">
      <c r="A673" s="13"/>
      <c r="B673" s="1"/>
      <c r="C673" s="36"/>
      <c r="D673" s="138"/>
      <c r="E673" s="139"/>
      <c r="F673" s="43" t="str">
        <f>VLOOKUP(C673,'[2]Acha Air Sales Price List'!$B$1:$D$65536,3,FALSE)</f>
        <v>first line keep open</v>
      </c>
      <c r="G673" s="21">
        <f>ROUND(IF(ISBLANK(C673),0,VLOOKUP(C673,'[2]Acha Air Sales Price List'!$B$1:$X$65536,12,FALSE)*$M$14),2)</f>
        <v>0</v>
      </c>
      <c r="H673" s="21"/>
      <c r="I673" s="22">
        <f t="shared" si="19"/>
        <v>0</v>
      </c>
      <c r="J673" s="14"/>
    </row>
    <row r="674" spans="1:10" ht="12.4" hidden="1" customHeight="1">
      <c r="A674" s="13"/>
      <c r="B674" s="1"/>
      <c r="C674" s="36"/>
      <c r="D674" s="138"/>
      <c r="E674" s="139"/>
      <c r="F674" s="43" t="str">
        <f>VLOOKUP(C674,'[2]Acha Air Sales Price List'!$B$1:$D$65536,3,FALSE)</f>
        <v>first line keep open</v>
      </c>
      <c r="G674" s="21">
        <f>ROUND(IF(ISBLANK(C674),0,VLOOKUP(C674,'[2]Acha Air Sales Price List'!$B$1:$X$65536,12,FALSE)*$M$14),2)</f>
        <v>0</v>
      </c>
      <c r="H674" s="21"/>
      <c r="I674" s="22">
        <f t="shared" si="19"/>
        <v>0</v>
      </c>
      <c r="J674" s="14"/>
    </row>
    <row r="675" spans="1:10" ht="12.4" hidden="1" customHeight="1">
      <c r="A675" s="13"/>
      <c r="B675" s="1"/>
      <c r="C675" s="36"/>
      <c r="D675" s="138"/>
      <c r="E675" s="139"/>
      <c r="F675" s="43" t="str">
        <f>VLOOKUP(C675,'[2]Acha Air Sales Price List'!$B$1:$D$65536,3,FALSE)</f>
        <v>first line keep open</v>
      </c>
      <c r="G675" s="21">
        <f>ROUND(IF(ISBLANK(C675),0,VLOOKUP(C675,'[2]Acha Air Sales Price List'!$B$1:$X$65536,12,FALSE)*$M$14),2)</f>
        <v>0</v>
      </c>
      <c r="H675" s="21"/>
      <c r="I675" s="22">
        <f t="shared" si="19"/>
        <v>0</v>
      </c>
      <c r="J675" s="14"/>
    </row>
    <row r="676" spans="1:10" ht="12.4" hidden="1" customHeight="1">
      <c r="A676" s="13"/>
      <c r="B676" s="1"/>
      <c r="C676" s="36"/>
      <c r="D676" s="138"/>
      <c r="E676" s="139"/>
      <c r="F676" s="43" t="str">
        <f>VLOOKUP(C676,'[2]Acha Air Sales Price List'!$B$1:$D$65536,3,FALSE)</f>
        <v>first line keep open</v>
      </c>
      <c r="G676" s="21">
        <f>ROUND(IF(ISBLANK(C676),0,VLOOKUP(C676,'[2]Acha Air Sales Price List'!$B$1:$X$65536,12,FALSE)*$M$14),2)</f>
        <v>0</v>
      </c>
      <c r="H676" s="21"/>
      <c r="I676" s="22">
        <f t="shared" si="19"/>
        <v>0</v>
      </c>
      <c r="J676" s="14"/>
    </row>
    <row r="677" spans="1:10" ht="12.4" hidden="1" customHeight="1">
      <c r="A677" s="13"/>
      <c r="B677" s="1"/>
      <c r="C677" s="36"/>
      <c r="D677" s="138"/>
      <c r="E677" s="139"/>
      <c r="F677" s="43" t="str">
        <f>VLOOKUP(C677,'[2]Acha Air Sales Price List'!$B$1:$D$65536,3,FALSE)</f>
        <v>first line keep open</v>
      </c>
      <c r="G677" s="21">
        <f>ROUND(IF(ISBLANK(C677),0,VLOOKUP(C677,'[2]Acha Air Sales Price List'!$B$1:$X$65536,12,FALSE)*$M$14),2)</f>
        <v>0</v>
      </c>
      <c r="H677" s="21"/>
      <c r="I677" s="22">
        <f t="shared" si="19"/>
        <v>0</v>
      </c>
      <c r="J677" s="14"/>
    </row>
    <row r="678" spans="1:10" ht="12.4" hidden="1" customHeight="1">
      <c r="A678" s="13"/>
      <c r="B678" s="1"/>
      <c r="C678" s="36"/>
      <c r="D678" s="138"/>
      <c r="E678" s="139"/>
      <c r="F678" s="43" t="str">
        <f>VLOOKUP(C678,'[2]Acha Air Sales Price List'!$B$1:$D$65536,3,FALSE)</f>
        <v>first line keep open</v>
      </c>
      <c r="G678" s="21">
        <f>ROUND(IF(ISBLANK(C678),0,VLOOKUP(C678,'[2]Acha Air Sales Price List'!$B$1:$X$65536,12,FALSE)*$M$14),2)</f>
        <v>0</v>
      </c>
      <c r="H678" s="21"/>
      <c r="I678" s="22">
        <f t="shared" si="19"/>
        <v>0</v>
      </c>
      <c r="J678" s="14"/>
    </row>
    <row r="679" spans="1:10" ht="12.4" hidden="1" customHeight="1">
      <c r="A679" s="13"/>
      <c r="B679" s="1"/>
      <c r="C679" s="36"/>
      <c r="D679" s="138"/>
      <c r="E679" s="139"/>
      <c r="F679" s="43" t="str">
        <f>VLOOKUP(C679,'[2]Acha Air Sales Price List'!$B$1:$D$65536,3,FALSE)</f>
        <v>first line keep open</v>
      </c>
      <c r="G679" s="21">
        <f>ROUND(IF(ISBLANK(C679),0,VLOOKUP(C679,'[2]Acha Air Sales Price List'!$B$1:$X$65536,12,FALSE)*$M$14),2)</f>
        <v>0</v>
      </c>
      <c r="H679" s="21"/>
      <c r="I679" s="22">
        <f t="shared" si="19"/>
        <v>0</v>
      </c>
      <c r="J679" s="14"/>
    </row>
    <row r="680" spans="1:10" ht="12.4" hidden="1" customHeight="1">
      <c r="A680" s="13"/>
      <c r="B680" s="1"/>
      <c r="C680" s="36"/>
      <c r="D680" s="138"/>
      <c r="E680" s="139"/>
      <c r="F680" s="43" t="str">
        <f>VLOOKUP(C680,'[2]Acha Air Sales Price List'!$B$1:$D$65536,3,FALSE)</f>
        <v>first line keep open</v>
      </c>
      <c r="G680" s="21">
        <f>ROUND(IF(ISBLANK(C680),0,VLOOKUP(C680,'[2]Acha Air Sales Price List'!$B$1:$X$65536,12,FALSE)*$M$14),2)</f>
        <v>0</v>
      </c>
      <c r="H680" s="21"/>
      <c r="I680" s="22">
        <f t="shared" si="19"/>
        <v>0</v>
      </c>
      <c r="J680" s="14"/>
    </row>
    <row r="681" spans="1:10" ht="12.4" hidden="1" customHeight="1">
      <c r="A681" s="13"/>
      <c r="B681" s="1"/>
      <c r="C681" s="36"/>
      <c r="D681" s="138"/>
      <c r="E681" s="139"/>
      <c r="F681" s="43" t="str">
        <f>VLOOKUP(C681,'[2]Acha Air Sales Price List'!$B$1:$D$65536,3,FALSE)</f>
        <v>first line keep open</v>
      </c>
      <c r="G681" s="21">
        <f>ROUND(IF(ISBLANK(C681),0,VLOOKUP(C681,'[2]Acha Air Sales Price List'!$B$1:$X$65536,12,FALSE)*$M$14),2)</f>
        <v>0</v>
      </c>
      <c r="H681" s="21"/>
      <c r="I681" s="22">
        <f t="shared" si="19"/>
        <v>0</v>
      </c>
      <c r="J681" s="14"/>
    </row>
    <row r="682" spans="1:10" ht="12.4" hidden="1" customHeight="1">
      <c r="A682" s="13"/>
      <c r="B682" s="1"/>
      <c r="C682" s="36"/>
      <c r="D682" s="138"/>
      <c r="E682" s="139"/>
      <c r="F682" s="43" t="str">
        <f>VLOOKUP(C682,'[2]Acha Air Sales Price List'!$B$1:$D$65536,3,FALSE)</f>
        <v>first line keep open</v>
      </c>
      <c r="G682" s="21">
        <f>ROUND(IF(ISBLANK(C682),0,VLOOKUP(C682,'[2]Acha Air Sales Price List'!$B$1:$X$65536,12,FALSE)*$M$14),2)</f>
        <v>0</v>
      </c>
      <c r="H682" s="21"/>
      <c r="I682" s="22">
        <f t="shared" si="19"/>
        <v>0</v>
      </c>
      <c r="J682" s="14"/>
    </row>
    <row r="683" spans="1:10" ht="12.4" hidden="1" customHeight="1">
      <c r="A683" s="13"/>
      <c r="B683" s="1"/>
      <c r="C683" s="36"/>
      <c r="D683" s="138"/>
      <c r="E683" s="139"/>
      <c r="F683" s="43" t="str">
        <f>VLOOKUP(C683,'[2]Acha Air Sales Price List'!$B$1:$D$65536,3,FALSE)</f>
        <v>first line keep open</v>
      </c>
      <c r="G683" s="21">
        <f>ROUND(IF(ISBLANK(C683),0,VLOOKUP(C683,'[2]Acha Air Sales Price List'!$B$1:$X$65536,12,FALSE)*$M$14),2)</f>
        <v>0</v>
      </c>
      <c r="H683" s="21"/>
      <c r="I683" s="22">
        <f t="shared" si="19"/>
        <v>0</v>
      </c>
      <c r="J683" s="14"/>
    </row>
    <row r="684" spans="1:10" ht="12.4" hidden="1" customHeight="1">
      <c r="A684" s="13"/>
      <c r="B684" s="1"/>
      <c r="C684" s="36"/>
      <c r="D684" s="138"/>
      <c r="E684" s="139"/>
      <c r="F684" s="43" t="str">
        <f>VLOOKUP(C684,'[2]Acha Air Sales Price List'!$B$1:$D$65536,3,FALSE)</f>
        <v>first line keep open</v>
      </c>
      <c r="G684" s="21">
        <f>ROUND(IF(ISBLANK(C684),0,VLOOKUP(C684,'[2]Acha Air Sales Price List'!$B$1:$X$65536,12,FALSE)*$M$14),2)</f>
        <v>0</v>
      </c>
      <c r="H684" s="21"/>
      <c r="I684" s="22">
        <f t="shared" si="19"/>
        <v>0</v>
      </c>
      <c r="J684" s="14"/>
    </row>
    <row r="685" spans="1:10" ht="12.4" hidden="1" customHeight="1">
      <c r="A685" s="13"/>
      <c r="B685" s="1"/>
      <c r="C685" s="36"/>
      <c r="D685" s="138"/>
      <c r="E685" s="139"/>
      <c r="F685" s="43" t="str">
        <f>VLOOKUP(C685,'[2]Acha Air Sales Price List'!$B$1:$D$65536,3,FALSE)</f>
        <v>first line keep open</v>
      </c>
      <c r="G685" s="21">
        <f>ROUND(IF(ISBLANK(C685),0,VLOOKUP(C685,'[2]Acha Air Sales Price List'!$B$1:$X$65536,12,FALSE)*$M$14),2)</f>
        <v>0</v>
      </c>
      <c r="H685" s="21"/>
      <c r="I685" s="22">
        <f t="shared" si="19"/>
        <v>0</v>
      </c>
      <c r="J685" s="14"/>
    </row>
    <row r="686" spans="1:10" ht="12.4" hidden="1" customHeight="1">
      <c r="A686" s="13"/>
      <c r="B686" s="1"/>
      <c r="C686" s="36"/>
      <c r="D686" s="138"/>
      <c r="E686" s="139"/>
      <c r="F686" s="43" t="str">
        <f>VLOOKUP(C686,'[2]Acha Air Sales Price List'!$B$1:$D$65536,3,FALSE)</f>
        <v>first line keep open</v>
      </c>
      <c r="G686" s="21">
        <f>ROUND(IF(ISBLANK(C686),0,VLOOKUP(C686,'[2]Acha Air Sales Price List'!$B$1:$X$65536,12,FALSE)*$M$14),2)</f>
        <v>0</v>
      </c>
      <c r="H686" s="21"/>
      <c r="I686" s="22">
        <f t="shared" si="19"/>
        <v>0</v>
      </c>
      <c r="J686" s="14"/>
    </row>
    <row r="687" spans="1:10" ht="12.4" hidden="1" customHeight="1">
      <c r="A687" s="13"/>
      <c r="B687" s="1"/>
      <c r="C687" s="36"/>
      <c r="D687" s="138"/>
      <c r="E687" s="139"/>
      <c r="F687" s="43" t="str">
        <f>VLOOKUP(C687,'[2]Acha Air Sales Price List'!$B$1:$D$65536,3,FALSE)</f>
        <v>first line keep open</v>
      </c>
      <c r="G687" s="21">
        <f>ROUND(IF(ISBLANK(C687),0,VLOOKUP(C687,'[2]Acha Air Sales Price List'!$B$1:$X$65536,12,FALSE)*$M$14),2)</f>
        <v>0</v>
      </c>
      <c r="H687" s="21"/>
      <c r="I687" s="22">
        <f t="shared" si="19"/>
        <v>0</v>
      </c>
      <c r="J687" s="14"/>
    </row>
    <row r="688" spans="1:10" ht="12.4" hidden="1" customHeight="1">
      <c r="A688" s="13"/>
      <c r="B688" s="1"/>
      <c r="C688" s="36"/>
      <c r="D688" s="138"/>
      <c r="E688" s="139"/>
      <c r="F688" s="43" t="str">
        <f>VLOOKUP(C688,'[2]Acha Air Sales Price List'!$B$1:$D$65536,3,FALSE)</f>
        <v>first line keep open</v>
      </c>
      <c r="G688" s="21">
        <f>ROUND(IF(ISBLANK(C688),0,VLOOKUP(C688,'[2]Acha Air Sales Price List'!$B$1:$X$65536,12,FALSE)*$M$14),2)</f>
        <v>0</v>
      </c>
      <c r="H688" s="21"/>
      <c r="I688" s="22">
        <f t="shared" si="19"/>
        <v>0</v>
      </c>
      <c r="J688" s="14"/>
    </row>
    <row r="689" spans="1:10" ht="12.4" hidden="1" customHeight="1">
      <c r="A689" s="13"/>
      <c r="B689" s="1"/>
      <c r="C689" s="36"/>
      <c r="D689" s="138"/>
      <c r="E689" s="139"/>
      <c r="F689" s="43" t="str">
        <f>VLOOKUP(C689,'[2]Acha Air Sales Price List'!$B$1:$D$65536,3,FALSE)</f>
        <v>first line keep open</v>
      </c>
      <c r="G689" s="21">
        <f>ROUND(IF(ISBLANK(C689),0,VLOOKUP(C689,'[2]Acha Air Sales Price List'!$B$1:$X$65536,12,FALSE)*$M$14),2)</f>
        <v>0</v>
      </c>
      <c r="H689" s="21"/>
      <c r="I689" s="22">
        <f t="shared" si="19"/>
        <v>0</v>
      </c>
      <c r="J689" s="14"/>
    </row>
    <row r="690" spans="1:10" ht="12.4" hidden="1" customHeight="1">
      <c r="A690" s="13"/>
      <c r="B690" s="1"/>
      <c r="C690" s="36"/>
      <c r="D690" s="138"/>
      <c r="E690" s="139"/>
      <c r="F690" s="43" t="str">
        <f>VLOOKUP(C690,'[2]Acha Air Sales Price List'!$B$1:$D$65536,3,FALSE)</f>
        <v>first line keep open</v>
      </c>
      <c r="G690" s="21">
        <f>ROUND(IF(ISBLANK(C690),0,VLOOKUP(C690,'[2]Acha Air Sales Price List'!$B$1:$X$65536,12,FALSE)*$M$14),2)</f>
        <v>0</v>
      </c>
      <c r="H690" s="21"/>
      <c r="I690" s="22">
        <f t="shared" si="19"/>
        <v>0</v>
      </c>
      <c r="J690" s="14"/>
    </row>
    <row r="691" spans="1:10" ht="12.4" hidden="1" customHeight="1">
      <c r="A691" s="13"/>
      <c r="B691" s="1"/>
      <c r="C691" s="36"/>
      <c r="D691" s="138"/>
      <c r="E691" s="139"/>
      <c r="F691" s="43" t="str">
        <f>VLOOKUP(C691,'[2]Acha Air Sales Price List'!$B$1:$D$65536,3,FALSE)</f>
        <v>first line keep open</v>
      </c>
      <c r="G691" s="21">
        <f>ROUND(IF(ISBLANK(C691),0,VLOOKUP(C691,'[2]Acha Air Sales Price List'!$B$1:$X$65536,12,FALSE)*$M$14),2)</f>
        <v>0</v>
      </c>
      <c r="H691" s="21"/>
      <c r="I691" s="22">
        <f t="shared" si="19"/>
        <v>0</v>
      </c>
      <c r="J691" s="14"/>
    </row>
    <row r="692" spans="1:10" ht="12.4" hidden="1" customHeight="1">
      <c r="A692" s="13"/>
      <c r="B692" s="1"/>
      <c r="C692" s="37"/>
      <c r="D692" s="138"/>
      <c r="E692" s="139"/>
      <c r="F692" s="43" t="str">
        <f>VLOOKUP(C692,'[2]Acha Air Sales Price List'!$B$1:$D$65536,3,FALSE)</f>
        <v>first line keep open</v>
      </c>
      <c r="G692" s="21">
        <f>ROUND(IF(ISBLANK(C692),0,VLOOKUP(C692,'[2]Acha Air Sales Price List'!$B$1:$X$65536,12,FALSE)*$M$14),2)</f>
        <v>0</v>
      </c>
      <c r="H692" s="21"/>
      <c r="I692" s="22">
        <f t="shared" si="19"/>
        <v>0</v>
      </c>
      <c r="J692" s="14"/>
    </row>
    <row r="693" spans="1:10" ht="12" hidden="1" customHeight="1">
      <c r="A693" s="13"/>
      <c r="B693" s="1"/>
      <c r="C693" s="36"/>
      <c r="D693" s="138"/>
      <c r="E693" s="139"/>
      <c r="F693" s="43" t="str">
        <f>VLOOKUP(C693,'[2]Acha Air Sales Price List'!$B$1:$D$65536,3,FALSE)</f>
        <v>first line keep open</v>
      </c>
      <c r="G693" s="21">
        <f>ROUND(IF(ISBLANK(C693),0,VLOOKUP(C693,'[2]Acha Air Sales Price List'!$B$1:$X$65536,12,FALSE)*$M$14),2)</f>
        <v>0</v>
      </c>
      <c r="H693" s="21"/>
      <c r="I693" s="22">
        <f t="shared" si="19"/>
        <v>0</v>
      </c>
      <c r="J693" s="14"/>
    </row>
    <row r="694" spans="1:10" ht="12.4" hidden="1" customHeight="1">
      <c r="A694" s="13"/>
      <c r="B694" s="1"/>
      <c r="C694" s="36"/>
      <c r="D694" s="138"/>
      <c r="E694" s="139"/>
      <c r="F694" s="43" t="str">
        <f>VLOOKUP(C694,'[2]Acha Air Sales Price List'!$B$1:$D$65536,3,FALSE)</f>
        <v>first line keep open</v>
      </c>
      <c r="G694" s="21">
        <f>ROUND(IF(ISBLANK(C694),0,VLOOKUP(C694,'[2]Acha Air Sales Price List'!$B$1:$X$65536,12,FALSE)*$M$14),2)</f>
        <v>0</v>
      </c>
      <c r="H694" s="21"/>
      <c r="I694" s="22">
        <f t="shared" si="19"/>
        <v>0</v>
      </c>
      <c r="J694" s="14"/>
    </row>
    <row r="695" spans="1:10" ht="12.4" hidden="1" customHeight="1">
      <c r="A695" s="13"/>
      <c r="B695" s="1"/>
      <c r="C695" s="36"/>
      <c r="D695" s="138"/>
      <c r="E695" s="139"/>
      <c r="F695" s="43" t="str">
        <f>VLOOKUP(C695,'[2]Acha Air Sales Price List'!$B$1:$D$65536,3,FALSE)</f>
        <v>first line keep open</v>
      </c>
      <c r="G695" s="21">
        <f>ROUND(IF(ISBLANK(C695),0,VLOOKUP(C695,'[2]Acha Air Sales Price List'!$B$1:$X$65536,12,FALSE)*$M$14),2)</f>
        <v>0</v>
      </c>
      <c r="H695" s="21"/>
      <c r="I695" s="22">
        <f t="shared" si="19"/>
        <v>0</v>
      </c>
      <c r="J695" s="14"/>
    </row>
    <row r="696" spans="1:10" ht="12.4" hidden="1" customHeight="1">
      <c r="A696" s="13"/>
      <c r="B696" s="1"/>
      <c r="C696" s="36"/>
      <c r="D696" s="138"/>
      <c r="E696" s="139"/>
      <c r="F696" s="43" t="str">
        <f>VLOOKUP(C696,'[2]Acha Air Sales Price List'!$B$1:$D$65536,3,FALSE)</f>
        <v>first line keep open</v>
      </c>
      <c r="G696" s="21">
        <f>ROUND(IF(ISBLANK(C696),0,VLOOKUP(C696,'[2]Acha Air Sales Price List'!$B$1:$X$65536,12,FALSE)*$M$14),2)</f>
        <v>0</v>
      </c>
      <c r="H696" s="21"/>
      <c r="I696" s="22">
        <f t="shared" si="19"/>
        <v>0</v>
      </c>
      <c r="J696" s="14"/>
    </row>
    <row r="697" spans="1:10" ht="12.4" hidden="1" customHeight="1">
      <c r="A697" s="13"/>
      <c r="B697" s="1"/>
      <c r="C697" s="36"/>
      <c r="D697" s="138"/>
      <c r="E697" s="139"/>
      <c r="F697" s="43" t="str">
        <f>VLOOKUP(C697,'[2]Acha Air Sales Price List'!$B$1:$D$65536,3,FALSE)</f>
        <v>first line keep open</v>
      </c>
      <c r="G697" s="21">
        <f>ROUND(IF(ISBLANK(C697),0,VLOOKUP(C697,'[2]Acha Air Sales Price List'!$B$1:$X$65536,12,FALSE)*$M$14),2)</f>
        <v>0</v>
      </c>
      <c r="H697" s="21"/>
      <c r="I697" s="22">
        <f t="shared" si="19"/>
        <v>0</v>
      </c>
      <c r="J697" s="14"/>
    </row>
    <row r="698" spans="1:10" ht="12.4" hidden="1" customHeight="1">
      <c r="A698" s="13"/>
      <c r="B698" s="1"/>
      <c r="C698" s="36"/>
      <c r="D698" s="138"/>
      <c r="E698" s="139"/>
      <c r="F698" s="43" t="str">
        <f>VLOOKUP(C698,'[2]Acha Air Sales Price List'!$B$1:$D$65536,3,FALSE)</f>
        <v>first line keep open</v>
      </c>
      <c r="G698" s="21">
        <f>ROUND(IF(ISBLANK(C698),0,VLOOKUP(C698,'[2]Acha Air Sales Price List'!$B$1:$X$65536,12,FALSE)*$M$14),2)</f>
        <v>0</v>
      </c>
      <c r="H698" s="21"/>
      <c r="I698" s="22">
        <f t="shared" si="19"/>
        <v>0</v>
      </c>
      <c r="J698" s="14"/>
    </row>
    <row r="699" spans="1:10" ht="12.4" hidden="1" customHeight="1">
      <c r="A699" s="13"/>
      <c r="B699" s="1"/>
      <c r="C699" s="36"/>
      <c r="D699" s="138"/>
      <c r="E699" s="139"/>
      <c r="F699" s="43" t="str">
        <f>VLOOKUP(C699,'[2]Acha Air Sales Price List'!$B$1:$D$65536,3,FALSE)</f>
        <v>first line keep open</v>
      </c>
      <c r="G699" s="21">
        <f>ROUND(IF(ISBLANK(C699),0,VLOOKUP(C699,'[2]Acha Air Sales Price List'!$B$1:$X$65536,12,FALSE)*$M$14),2)</f>
        <v>0</v>
      </c>
      <c r="H699" s="21"/>
      <c r="I699" s="22">
        <f t="shared" si="19"/>
        <v>0</v>
      </c>
      <c r="J699" s="14"/>
    </row>
    <row r="700" spans="1:10" ht="12.4" hidden="1" customHeight="1">
      <c r="A700" s="13"/>
      <c r="B700" s="1"/>
      <c r="C700" s="36"/>
      <c r="D700" s="138"/>
      <c r="E700" s="139"/>
      <c r="F700" s="43" t="str">
        <f>VLOOKUP(C700,'[2]Acha Air Sales Price List'!$B$1:$D$65536,3,FALSE)</f>
        <v>first line keep open</v>
      </c>
      <c r="G700" s="21">
        <f>ROUND(IF(ISBLANK(C700),0,VLOOKUP(C700,'[2]Acha Air Sales Price List'!$B$1:$X$65536,12,FALSE)*$M$14),2)</f>
        <v>0</v>
      </c>
      <c r="H700" s="21"/>
      <c r="I700" s="22">
        <f t="shared" si="19"/>
        <v>0</v>
      </c>
      <c r="J700" s="14"/>
    </row>
    <row r="701" spans="1:10" ht="12.4" hidden="1" customHeight="1">
      <c r="A701" s="13"/>
      <c r="B701" s="1"/>
      <c r="C701" s="36"/>
      <c r="D701" s="138"/>
      <c r="E701" s="139"/>
      <c r="F701" s="43" t="str">
        <f>VLOOKUP(C701,'[2]Acha Air Sales Price List'!$B$1:$D$65536,3,FALSE)</f>
        <v>first line keep open</v>
      </c>
      <c r="G701" s="21">
        <f>ROUND(IF(ISBLANK(C701),0,VLOOKUP(C701,'[2]Acha Air Sales Price List'!$B$1:$X$65536,12,FALSE)*$M$14),2)</f>
        <v>0</v>
      </c>
      <c r="H701" s="21"/>
      <c r="I701" s="22">
        <f t="shared" si="19"/>
        <v>0</v>
      </c>
      <c r="J701" s="14"/>
    </row>
    <row r="702" spans="1:10" ht="12.4" hidden="1" customHeight="1">
      <c r="A702" s="13"/>
      <c r="B702" s="1"/>
      <c r="C702" s="36"/>
      <c r="D702" s="138"/>
      <c r="E702" s="139"/>
      <c r="F702" s="43" t="str">
        <f>VLOOKUP(C702,'[2]Acha Air Sales Price List'!$B$1:$D$65536,3,FALSE)</f>
        <v>first line keep open</v>
      </c>
      <c r="G702" s="21">
        <f>ROUND(IF(ISBLANK(C702),0,VLOOKUP(C702,'[2]Acha Air Sales Price List'!$B$1:$X$65536,12,FALSE)*$M$14),2)</f>
        <v>0</v>
      </c>
      <c r="H702" s="21"/>
      <c r="I702" s="22">
        <f t="shared" si="19"/>
        <v>0</v>
      </c>
      <c r="J702" s="14"/>
    </row>
    <row r="703" spans="1:10" ht="12.4" hidden="1" customHeight="1">
      <c r="A703" s="13"/>
      <c r="B703" s="1"/>
      <c r="C703" s="36"/>
      <c r="D703" s="138"/>
      <c r="E703" s="139"/>
      <c r="F703" s="43" t="str">
        <f>VLOOKUP(C703,'[2]Acha Air Sales Price List'!$B$1:$D$65536,3,FALSE)</f>
        <v>first line keep open</v>
      </c>
      <c r="G703" s="21">
        <f>ROUND(IF(ISBLANK(C703),0,VLOOKUP(C703,'[2]Acha Air Sales Price List'!$B$1:$X$65536,12,FALSE)*$M$14),2)</f>
        <v>0</v>
      </c>
      <c r="H703" s="21"/>
      <c r="I703" s="22">
        <f t="shared" si="19"/>
        <v>0</v>
      </c>
      <c r="J703" s="14"/>
    </row>
    <row r="704" spans="1:10" ht="12.4" hidden="1" customHeight="1">
      <c r="A704" s="13"/>
      <c r="B704" s="1"/>
      <c r="C704" s="36"/>
      <c r="D704" s="138"/>
      <c r="E704" s="139"/>
      <c r="F704" s="43" t="str">
        <f>VLOOKUP(C704,'[2]Acha Air Sales Price List'!$B$1:$D$65536,3,FALSE)</f>
        <v>first line keep open</v>
      </c>
      <c r="G704" s="21">
        <f>ROUND(IF(ISBLANK(C704),0,VLOOKUP(C704,'[2]Acha Air Sales Price List'!$B$1:$X$65536,12,FALSE)*$M$14),2)</f>
        <v>0</v>
      </c>
      <c r="H704" s="21"/>
      <c r="I704" s="22">
        <f t="shared" si="19"/>
        <v>0</v>
      </c>
      <c r="J704" s="14"/>
    </row>
    <row r="705" spans="1:10" ht="12.4" hidden="1" customHeight="1">
      <c r="A705" s="13"/>
      <c r="B705" s="1"/>
      <c r="C705" s="36"/>
      <c r="D705" s="138"/>
      <c r="E705" s="139"/>
      <c r="F705" s="43" t="str">
        <f>VLOOKUP(C705,'[2]Acha Air Sales Price List'!$B$1:$D$65536,3,FALSE)</f>
        <v>first line keep open</v>
      </c>
      <c r="G705" s="21">
        <f>ROUND(IF(ISBLANK(C705),0,VLOOKUP(C705,'[2]Acha Air Sales Price List'!$B$1:$X$65536,12,FALSE)*$M$14),2)</f>
        <v>0</v>
      </c>
      <c r="H705" s="21"/>
      <c r="I705" s="22">
        <f t="shared" si="19"/>
        <v>0</v>
      </c>
      <c r="J705" s="14"/>
    </row>
    <row r="706" spans="1:10" ht="12.4" hidden="1" customHeight="1">
      <c r="A706" s="13"/>
      <c r="B706" s="1"/>
      <c r="C706" s="36"/>
      <c r="D706" s="138"/>
      <c r="E706" s="139"/>
      <c r="F706" s="43" t="str">
        <f>VLOOKUP(C706,'[2]Acha Air Sales Price List'!$B$1:$D$65536,3,FALSE)</f>
        <v>first line keep open</v>
      </c>
      <c r="G706" s="21">
        <f>ROUND(IF(ISBLANK(C706),0,VLOOKUP(C706,'[2]Acha Air Sales Price List'!$B$1:$X$65536,12,FALSE)*$M$14),2)</f>
        <v>0</v>
      </c>
      <c r="H706" s="21"/>
      <c r="I706" s="22">
        <f t="shared" si="19"/>
        <v>0</v>
      </c>
      <c r="J706" s="14"/>
    </row>
    <row r="707" spans="1:10" ht="12.4" hidden="1" customHeight="1">
      <c r="A707" s="13"/>
      <c r="B707" s="1"/>
      <c r="C707" s="36"/>
      <c r="D707" s="138"/>
      <c r="E707" s="139"/>
      <c r="F707" s="43" t="str">
        <f>VLOOKUP(C707,'[2]Acha Air Sales Price List'!$B$1:$D$65536,3,FALSE)</f>
        <v>first line keep open</v>
      </c>
      <c r="G707" s="21">
        <f>ROUND(IF(ISBLANK(C707),0,VLOOKUP(C707,'[2]Acha Air Sales Price List'!$B$1:$X$65536,12,FALSE)*$M$14),2)</f>
        <v>0</v>
      </c>
      <c r="H707" s="21"/>
      <c r="I707" s="22">
        <f t="shared" si="19"/>
        <v>0</v>
      </c>
      <c r="J707" s="14"/>
    </row>
    <row r="708" spans="1:10" ht="12.4" hidden="1" customHeight="1">
      <c r="A708" s="13"/>
      <c r="B708" s="1"/>
      <c r="C708" s="36"/>
      <c r="D708" s="138"/>
      <c r="E708" s="139"/>
      <c r="F708" s="43" t="str">
        <f>VLOOKUP(C708,'[2]Acha Air Sales Price List'!$B$1:$D$65536,3,FALSE)</f>
        <v>first line keep open</v>
      </c>
      <c r="G708" s="21">
        <f>ROUND(IF(ISBLANK(C708),0,VLOOKUP(C708,'[2]Acha Air Sales Price List'!$B$1:$X$65536,12,FALSE)*$M$14),2)</f>
        <v>0</v>
      </c>
      <c r="H708" s="21"/>
      <c r="I708" s="22">
        <f t="shared" si="19"/>
        <v>0</v>
      </c>
      <c r="J708" s="14"/>
    </row>
    <row r="709" spans="1:10" ht="12.4" hidden="1" customHeight="1">
      <c r="A709" s="13"/>
      <c r="B709" s="1"/>
      <c r="C709" s="36"/>
      <c r="D709" s="138"/>
      <c r="E709" s="139"/>
      <c r="F709" s="43" t="str">
        <f>VLOOKUP(C709,'[2]Acha Air Sales Price List'!$B$1:$D$65536,3,FALSE)</f>
        <v>first line keep open</v>
      </c>
      <c r="G709" s="21">
        <f>ROUND(IF(ISBLANK(C709),0,VLOOKUP(C709,'[2]Acha Air Sales Price List'!$B$1:$X$65536,12,FALSE)*$M$14),2)</f>
        <v>0</v>
      </c>
      <c r="H709" s="21"/>
      <c r="I709" s="22">
        <f t="shared" si="19"/>
        <v>0</v>
      </c>
      <c r="J709" s="14"/>
    </row>
    <row r="710" spans="1:10" ht="12.4" hidden="1" customHeight="1">
      <c r="A710" s="13"/>
      <c r="B710" s="1"/>
      <c r="C710" s="36"/>
      <c r="D710" s="138"/>
      <c r="E710" s="139"/>
      <c r="F710" s="43" t="str">
        <f>VLOOKUP(C710,'[2]Acha Air Sales Price List'!$B$1:$D$65536,3,FALSE)</f>
        <v>first line keep open</v>
      </c>
      <c r="G710" s="21">
        <f>ROUND(IF(ISBLANK(C710),0,VLOOKUP(C710,'[2]Acha Air Sales Price List'!$B$1:$X$65536,12,FALSE)*$M$14),2)</f>
        <v>0</v>
      </c>
      <c r="H710" s="21"/>
      <c r="I710" s="22">
        <f t="shared" si="19"/>
        <v>0</v>
      </c>
      <c r="J710" s="14"/>
    </row>
    <row r="711" spans="1:10" ht="12.4" hidden="1" customHeight="1">
      <c r="A711" s="13"/>
      <c r="B711" s="1"/>
      <c r="C711" s="36"/>
      <c r="D711" s="138"/>
      <c r="E711" s="139"/>
      <c r="F711" s="43" t="str">
        <f>VLOOKUP(C711,'[2]Acha Air Sales Price List'!$B$1:$D$65536,3,FALSE)</f>
        <v>first line keep open</v>
      </c>
      <c r="G711" s="21">
        <f>ROUND(IF(ISBLANK(C711),0,VLOOKUP(C711,'[2]Acha Air Sales Price List'!$B$1:$X$65536,12,FALSE)*$M$14),2)</f>
        <v>0</v>
      </c>
      <c r="H711" s="21"/>
      <c r="I711" s="22">
        <f t="shared" si="19"/>
        <v>0</v>
      </c>
      <c r="J711" s="14"/>
    </row>
    <row r="712" spans="1:10" ht="12.4" hidden="1" customHeight="1">
      <c r="A712" s="13"/>
      <c r="B712" s="1"/>
      <c r="C712" s="36"/>
      <c r="D712" s="138"/>
      <c r="E712" s="139"/>
      <c r="F712" s="43" t="str">
        <f>VLOOKUP(C712,'[2]Acha Air Sales Price List'!$B$1:$D$65536,3,FALSE)</f>
        <v>first line keep open</v>
      </c>
      <c r="G712" s="21">
        <f>ROUND(IF(ISBLANK(C712),0,VLOOKUP(C712,'[2]Acha Air Sales Price List'!$B$1:$X$65536,12,FALSE)*$M$14),2)</f>
        <v>0</v>
      </c>
      <c r="H712" s="21"/>
      <c r="I712" s="22">
        <f t="shared" si="19"/>
        <v>0</v>
      </c>
      <c r="J712" s="14"/>
    </row>
    <row r="713" spans="1:10" ht="12.4" hidden="1" customHeight="1">
      <c r="A713" s="13"/>
      <c r="B713" s="1"/>
      <c r="C713" s="36"/>
      <c r="D713" s="138"/>
      <c r="E713" s="139"/>
      <c r="F713" s="43" t="str">
        <f>VLOOKUP(C713,'[2]Acha Air Sales Price List'!$B$1:$D$65536,3,FALSE)</f>
        <v>first line keep open</v>
      </c>
      <c r="G713" s="21">
        <f>ROUND(IF(ISBLANK(C713),0,VLOOKUP(C713,'[2]Acha Air Sales Price List'!$B$1:$X$65536,12,FALSE)*$M$14),2)</f>
        <v>0</v>
      </c>
      <c r="H713" s="21"/>
      <c r="I713" s="22">
        <f t="shared" si="19"/>
        <v>0</v>
      </c>
      <c r="J713" s="14"/>
    </row>
    <row r="714" spans="1:10" ht="12.4" hidden="1" customHeight="1">
      <c r="A714" s="13"/>
      <c r="B714" s="1"/>
      <c r="C714" s="36"/>
      <c r="D714" s="138"/>
      <c r="E714" s="139"/>
      <c r="F714" s="43" t="str">
        <f>VLOOKUP(C714,'[2]Acha Air Sales Price List'!$B$1:$D$65536,3,FALSE)</f>
        <v>first line keep open</v>
      </c>
      <c r="G714" s="21">
        <f>ROUND(IF(ISBLANK(C714),0,VLOOKUP(C714,'[2]Acha Air Sales Price List'!$B$1:$X$65536,12,FALSE)*$M$14),2)</f>
        <v>0</v>
      </c>
      <c r="H714" s="21"/>
      <c r="I714" s="22">
        <f t="shared" si="19"/>
        <v>0</v>
      </c>
      <c r="J714" s="14"/>
    </row>
    <row r="715" spans="1:10" ht="12.4" hidden="1" customHeight="1">
      <c r="A715" s="13"/>
      <c r="B715" s="1"/>
      <c r="C715" s="36"/>
      <c r="D715" s="138"/>
      <c r="E715" s="139"/>
      <c r="F715" s="43" t="str">
        <f>VLOOKUP(C715,'[2]Acha Air Sales Price List'!$B$1:$D$65536,3,FALSE)</f>
        <v>first line keep open</v>
      </c>
      <c r="G715" s="21">
        <f>ROUND(IF(ISBLANK(C715),0,VLOOKUP(C715,'[2]Acha Air Sales Price List'!$B$1:$X$65536,12,FALSE)*$M$14),2)</f>
        <v>0</v>
      </c>
      <c r="H715" s="21"/>
      <c r="I715" s="22">
        <f t="shared" si="19"/>
        <v>0</v>
      </c>
      <c r="J715" s="14"/>
    </row>
    <row r="716" spans="1:10" ht="12.4" hidden="1" customHeight="1">
      <c r="A716" s="13"/>
      <c r="B716" s="1"/>
      <c r="C716" s="36"/>
      <c r="D716" s="138"/>
      <c r="E716" s="139"/>
      <c r="F716" s="43" t="str">
        <f>VLOOKUP(C716,'[2]Acha Air Sales Price List'!$B$1:$D$65536,3,FALSE)</f>
        <v>first line keep open</v>
      </c>
      <c r="G716" s="21">
        <f>ROUND(IF(ISBLANK(C716),0,VLOOKUP(C716,'[2]Acha Air Sales Price List'!$B$1:$X$65536,12,FALSE)*$M$14),2)</f>
        <v>0</v>
      </c>
      <c r="H716" s="21"/>
      <c r="I716" s="22">
        <f t="shared" si="19"/>
        <v>0</v>
      </c>
      <c r="J716" s="14"/>
    </row>
    <row r="717" spans="1:10" ht="12.4" hidden="1" customHeight="1">
      <c r="A717" s="13"/>
      <c r="B717" s="1"/>
      <c r="C717" s="36"/>
      <c r="D717" s="138"/>
      <c r="E717" s="139"/>
      <c r="F717" s="43" t="str">
        <f>VLOOKUP(C717,'[2]Acha Air Sales Price List'!$B$1:$D$65536,3,FALSE)</f>
        <v>first line keep open</v>
      </c>
      <c r="G717" s="21">
        <f>ROUND(IF(ISBLANK(C717),0,VLOOKUP(C717,'[2]Acha Air Sales Price List'!$B$1:$X$65536,12,FALSE)*$M$14),2)</f>
        <v>0</v>
      </c>
      <c r="H717" s="21"/>
      <c r="I717" s="22">
        <f t="shared" si="19"/>
        <v>0</v>
      </c>
      <c r="J717" s="14"/>
    </row>
    <row r="718" spans="1:10" ht="12.4" hidden="1" customHeight="1">
      <c r="A718" s="13"/>
      <c r="B718" s="1"/>
      <c r="C718" s="36"/>
      <c r="D718" s="138"/>
      <c r="E718" s="139"/>
      <c r="F718" s="43" t="str">
        <f>VLOOKUP(C718,'[2]Acha Air Sales Price List'!$B$1:$D$65536,3,FALSE)</f>
        <v>first line keep open</v>
      </c>
      <c r="G718" s="21">
        <f>ROUND(IF(ISBLANK(C718),0,VLOOKUP(C718,'[2]Acha Air Sales Price List'!$B$1:$X$65536,12,FALSE)*$M$14),2)</f>
        <v>0</v>
      </c>
      <c r="H718" s="21"/>
      <c r="I718" s="22">
        <f t="shared" si="19"/>
        <v>0</v>
      </c>
      <c r="J718" s="14"/>
    </row>
    <row r="719" spans="1:10" ht="12.4" hidden="1" customHeight="1">
      <c r="A719" s="13"/>
      <c r="B719" s="1"/>
      <c r="C719" s="36"/>
      <c r="D719" s="138"/>
      <c r="E719" s="139"/>
      <c r="F719" s="43" t="str">
        <f>VLOOKUP(C719,'[2]Acha Air Sales Price List'!$B$1:$D$65536,3,FALSE)</f>
        <v>first line keep open</v>
      </c>
      <c r="G719" s="21">
        <f>ROUND(IF(ISBLANK(C719),0,VLOOKUP(C719,'[2]Acha Air Sales Price List'!$B$1:$X$65536,12,FALSE)*$M$14),2)</f>
        <v>0</v>
      </c>
      <c r="H719" s="21"/>
      <c r="I719" s="22">
        <f t="shared" si="19"/>
        <v>0</v>
      </c>
      <c r="J719" s="14"/>
    </row>
    <row r="720" spans="1:10" ht="12.4" hidden="1" customHeight="1">
      <c r="A720" s="13"/>
      <c r="B720" s="1"/>
      <c r="C720" s="37"/>
      <c r="D720" s="138"/>
      <c r="E720" s="139"/>
      <c r="F720" s="43" t="str">
        <f>VLOOKUP(C720,'[2]Acha Air Sales Price List'!$B$1:$D$65536,3,FALSE)</f>
        <v>first line keep open</v>
      </c>
      <c r="G720" s="21">
        <f>ROUND(IF(ISBLANK(C720),0,VLOOKUP(C720,'[2]Acha Air Sales Price List'!$B$1:$X$65536,12,FALSE)*$M$14),2)</f>
        <v>0</v>
      </c>
      <c r="H720" s="21"/>
      <c r="I720" s="22">
        <f>ROUND(IF(ISNUMBER(B720), G720*B720, 0),5)</f>
        <v>0</v>
      </c>
      <c r="J720" s="14"/>
    </row>
    <row r="721" spans="1:10" ht="12" hidden="1" customHeight="1">
      <c r="A721" s="13"/>
      <c r="B721" s="1"/>
      <c r="C721" s="36"/>
      <c r="D721" s="138"/>
      <c r="E721" s="139"/>
      <c r="F721" s="43" t="str">
        <f>VLOOKUP(C721,'[2]Acha Air Sales Price List'!$B$1:$D$65536,3,FALSE)</f>
        <v>first line keep open</v>
      </c>
      <c r="G721" s="21">
        <f>ROUND(IF(ISBLANK(C721),0,VLOOKUP(C721,'[2]Acha Air Sales Price List'!$B$1:$X$65536,12,FALSE)*$M$14),2)</f>
        <v>0</v>
      </c>
      <c r="H721" s="21"/>
      <c r="I721" s="22">
        <f t="shared" ref="I721:I737" si="20">ROUND(IF(ISNUMBER(B721), G721*B721, 0),5)</f>
        <v>0</v>
      </c>
      <c r="J721" s="14"/>
    </row>
    <row r="722" spans="1:10" ht="12.4" hidden="1" customHeight="1">
      <c r="A722" s="13"/>
      <c r="B722" s="1"/>
      <c r="C722" s="36"/>
      <c r="D722" s="138"/>
      <c r="E722" s="139"/>
      <c r="F722" s="43" t="str">
        <f>VLOOKUP(C722,'[2]Acha Air Sales Price List'!$B$1:$D$65536,3,FALSE)</f>
        <v>first line keep open</v>
      </c>
      <c r="G722" s="21">
        <f>ROUND(IF(ISBLANK(C722),0,VLOOKUP(C722,'[2]Acha Air Sales Price List'!$B$1:$X$65536,12,FALSE)*$M$14),2)</f>
        <v>0</v>
      </c>
      <c r="H722" s="21"/>
      <c r="I722" s="22">
        <f t="shared" si="20"/>
        <v>0</v>
      </c>
      <c r="J722" s="14"/>
    </row>
    <row r="723" spans="1:10" ht="12.4" hidden="1" customHeight="1">
      <c r="A723" s="13"/>
      <c r="B723" s="1"/>
      <c r="C723" s="36"/>
      <c r="D723" s="138"/>
      <c r="E723" s="139"/>
      <c r="F723" s="43" t="str">
        <f>VLOOKUP(C723,'[2]Acha Air Sales Price List'!$B$1:$D$65536,3,FALSE)</f>
        <v>first line keep open</v>
      </c>
      <c r="G723" s="21">
        <f>ROUND(IF(ISBLANK(C723),0,VLOOKUP(C723,'[2]Acha Air Sales Price List'!$B$1:$X$65536,12,FALSE)*$M$14),2)</f>
        <v>0</v>
      </c>
      <c r="H723" s="21"/>
      <c r="I723" s="22">
        <f t="shared" si="20"/>
        <v>0</v>
      </c>
      <c r="J723" s="14"/>
    </row>
    <row r="724" spans="1:10" ht="12.4" hidden="1" customHeight="1">
      <c r="A724" s="13"/>
      <c r="B724" s="1"/>
      <c r="C724" s="36"/>
      <c r="D724" s="138"/>
      <c r="E724" s="139"/>
      <c r="F724" s="43" t="str">
        <f>VLOOKUP(C724,'[2]Acha Air Sales Price List'!$B$1:$D$65536,3,FALSE)</f>
        <v>first line keep open</v>
      </c>
      <c r="G724" s="21">
        <f>ROUND(IF(ISBLANK(C724),0,VLOOKUP(C724,'[2]Acha Air Sales Price List'!$B$1:$X$65536,12,FALSE)*$M$14),2)</f>
        <v>0</v>
      </c>
      <c r="H724" s="21"/>
      <c r="I724" s="22">
        <f t="shared" si="20"/>
        <v>0</v>
      </c>
      <c r="J724" s="14"/>
    </row>
    <row r="725" spans="1:10" ht="12.4" hidden="1" customHeight="1">
      <c r="A725" s="13"/>
      <c r="B725" s="1"/>
      <c r="C725" s="36"/>
      <c r="D725" s="138"/>
      <c r="E725" s="139"/>
      <c r="F725" s="43" t="str">
        <f>VLOOKUP(C725,'[2]Acha Air Sales Price List'!$B$1:$D$65536,3,FALSE)</f>
        <v>first line keep open</v>
      </c>
      <c r="G725" s="21">
        <f>ROUND(IF(ISBLANK(C725),0,VLOOKUP(C725,'[2]Acha Air Sales Price List'!$B$1:$X$65536,12,FALSE)*$M$14),2)</f>
        <v>0</v>
      </c>
      <c r="H725" s="21"/>
      <c r="I725" s="22">
        <f t="shared" si="20"/>
        <v>0</v>
      </c>
      <c r="J725" s="14"/>
    </row>
    <row r="726" spans="1:10" ht="12.4" hidden="1" customHeight="1">
      <c r="A726" s="13"/>
      <c r="B726" s="1"/>
      <c r="C726" s="36"/>
      <c r="D726" s="138"/>
      <c r="E726" s="139"/>
      <c r="F726" s="43" t="str">
        <f>VLOOKUP(C726,'[2]Acha Air Sales Price List'!$B$1:$D$65536,3,FALSE)</f>
        <v>first line keep open</v>
      </c>
      <c r="G726" s="21">
        <f>ROUND(IF(ISBLANK(C726),0,VLOOKUP(C726,'[2]Acha Air Sales Price List'!$B$1:$X$65536,12,FALSE)*$M$14),2)</f>
        <v>0</v>
      </c>
      <c r="H726" s="21"/>
      <c r="I726" s="22">
        <f t="shared" si="20"/>
        <v>0</v>
      </c>
      <c r="J726" s="14"/>
    </row>
    <row r="727" spans="1:10" ht="12.4" hidden="1" customHeight="1">
      <c r="A727" s="13"/>
      <c r="B727" s="1"/>
      <c r="C727" s="36"/>
      <c r="D727" s="138"/>
      <c r="E727" s="139"/>
      <c r="F727" s="43" t="str">
        <f>VLOOKUP(C727,'[2]Acha Air Sales Price List'!$B$1:$D$65536,3,FALSE)</f>
        <v>first line keep open</v>
      </c>
      <c r="G727" s="21">
        <f>ROUND(IF(ISBLANK(C727),0,VLOOKUP(C727,'[2]Acha Air Sales Price List'!$B$1:$X$65536,12,FALSE)*$M$14),2)</f>
        <v>0</v>
      </c>
      <c r="H727" s="21"/>
      <c r="I727" s="22">
        <f t="shared" si="20"/>
        <v>0</v>
      </c>
      <c r="J727" s="14"/>
    </row>
    <row r="728" spans="1:10" ht="12.4" hidden="1" customHeight="1">
      <c r="A728" s="13"/>
      <c r="B728" s="1"/>
      <c r="C728" s="36"/>
      <c r="D728" s="138"/>
      <c r="E728" s="139"/>
      <c r="F728" s="43" t="str">
        <f>VLOOKUP(C728,'[2]Acha Air Sales Price List'!$B$1:$D$65536,3,FALSE)</f>
        <v>first line keep open</v>
      </c>
      <c r="G728" s="21">
        <f>ROUND(IF(ISBLANK(C728),0,VLOOKUP(C728,'[2]Acha Air Sales Price List'!$B$1:$X$65536,12,FALSE)*$M$14),2)</f>
        <v>0</v>
      </c>
      <c r="H728" s="21"/>
      <c r="I728" s="22">
        <f t="shared" si="20"/>
        <v>0</v>
      </c>
      <c r="J728" s="14"/>
    </row>
    <row r="729" spans="1:10" ht="12.4" hidden="1" customHeight="1">
      <c r="A729" s="13"/>
      <c r="B729" s="1"/>
      <c r="C729" s="36"/>
      <c r="D729" s="138"/>
      <c r="E729" s="139"/>
      <c r="F729" s="43" t="str">
        <f>VLOOKUP(C729,'[2]Acha Air Sales Price List'!$B$1:$D$65536,3,FALSE)</f>
        <v>first line keep open</v>
      </c>
      <c r="G729" s="21">
        <f>ROUND(IF(ISBLANK(C729),0,VLOOKUP(C729,'[2]Acha Air Sales Price List'!$B$1:$X$65536,12,FALSE)*$M$14),2)</f>
        <v>0</v>
      </c>
      <c r="H729" s="21"/>
      <c r="I729" s="22">
        <f t="shared" si="20"/>
        <v>0</v>
      </c>
      <c r="J729" s="14"/>
    </row>
    <row r="730" spans="1:10" ht="12.4" hidden="1" customHeight="1">
      <c r="A730" s="13"/>
      <c r="B730" s="1"/>
      <c r="C730" s="36"/>
      <c r="D730" s="138"/>
      <c r="E730" s="139"/>
      <c r="F730" s="43" t="str">
        <f>VLOOKUP(C730,'[2]Acha Air Sales Price List'!$B$1:$D$65536,3,FALSE)</f>
        <v>first line keep open</v>
      </c>
      <c r="G730" s="21">
        <f>ROUND(IF(ISBLANK(C730),0,VLOOKUP(C730,'[2]Acha Air Sales Price List'!$B$1:$X$65536,12,FALSE)*$M$14),2)</f>
        <v>0</v>
      </c>
      <c r="H730" s="21"/>
      <c r="I730" s="22">
        <f t="shared" si="20"/>
        <v>0</v>
      </c>
      <c r="J730" s="14"/>
    </row>
    <row r="731" spans="1:10" ht="12.4" hidden="1" customHeight="1">
      <c r="A731" s="13"/>
      <c r="B731" s="1"/>
      <c r="C731" s="36"/>
      <c r="D731" s="138"/>
      <c r="E731" s="139"/>
      <c r="F731" s="43" t="str">
        <f>VLOOKUP(C731,'[2]Acha Air Sales Price List'!$B$1:$D$65536,3,FALSE)</f>
        <v>first line keep open</v>
      </c>
      <c r="G731" s="21">
        <f>ROUND(IF(ISBLANK(C731),0,VLOOKUP(C731,'[2]Acha Air Sales Price List'!$B$1:$X$65536,12,FALSE)*$M$14),2)</f>
        <v>0</v>
      </c>
      <c r="H731" s="21"/>
      <c r="I731" s="22">
        <f t="shared" si="20"/>
        <v>0</v>
      </c>
      <c r="J731" s="14"/>
    </row>
    <row r="732" spans="1:10" ht="12.4" hidden="1" customHeight="1">
      <c r="A732" s="13"/>
      <c r="B732" s="1"/>
      <c r="C732" s="36"/>
      <c r="D732" s="138"/>
      <c r="E732" s="139"/>
      <c r="F732" s="43" t="str">
        <f>VLOOKUP(C732,'[2]Acha Air Sales Price List'!$B$1:$D$65536,3,FALSE)</f>
        <v>first line keep open</v>
      </c>
      <c r="G732" s="21">
        <f>ROUND(IF(ISBLANK(C732),0,VLOOKUP(C732,'[2]Acha Air Sales Price List'!$B$1:$X$65536,12,FALSE)*$M$14),2)</f>
        <v>0</v>
      </c>
      <c r="H732" s="21"/>
      <c r="I732" s="22">
        <f t="shared" si="20"/>
        <v>0</v>
      </c>
      <c r="J732" s="14"/>
    </row>
    <row r="733" spans="1:10" ht="12.4" hidden="1" customHeight="1">
      <c r="A733" s="13"/>
      <c r="B733" s="1"/>
      <c r="C733" s="36"/>
      <c r="D733" s="138"/>
      <c r="E733" s="139"/>
      <c r="F733" s="43" t="str">
        <f>VLOOKUP(C733,'[2]Acha Air Sales Price List'!$B$1:$D$65536,3,FALSE)</f>
        <v>first line keep open</v>
      </c>
      <c r="G733" s="21">
        <f>ROUND(IF(ISBLANK(C733),0,VLOOKUP(C733,'[2]Acha Air Sales Price List'!$B$1:$X$65536,12,FALSE)*$M$14),2)</f>
        <v>0</v>
      </c>
      <c r="H733" s="21"/>
      <c r="I733" s="22">
        <f t="shared" si="20"/>
        <v>0</v>
      </c>
      <c r="J733" s="14"/>
    </row>
    <row r="734" spans="1:10" ht="12.4" hidden="1" customHeight="1">
      <c r="A734" s="13"/>
      <c r="B734" s="1"/>
      <c r="C734" s="36"/>
      <c r="D734" s="138"/>
      <c r="E734" s="139"/>
      <c r="F734" s="43" t="str">
        <f>VLOOKUP(C734,'[2]Acha Air Sales Price List'!$B$1:$D$65536,3,FALSE)</f>
        <v>first line keep open</v>
      </c>
      <c r="G734" s="21">
        <f>ROUND(IF(ISBLANK(C734),0,VLOOKUP(C734,'[2]Acha Air Sales Price List'!$B$1:$X$65536,12,FALSE)*$M$14),2)</f>
        <v>0</v>
      </c>
      <c r="H734" s="21"/>
      <c r="I734" s="22">
        <f t="shared" si="20"/>
        <v>0</v>
      </c>
      <c r="J734" s="14"/>
    </row>
    <row r="735" spans="1:10" ht="12.4" hidden="1" customHeight="1">
      <c r="A735" s="13"/>
      <c r="B735" s="1"/>
      <c r="C735" s="36"/>
      <c r="D735" s="138"/>
      <c r="E735" s="139"/>
      <c r="F735" s="43" t="str">
        <f>VLOOKUP(C735,'[2]Acha Air Sales Price List'!$B$1:$D$65536,3,FALSE)</f>
        <v>first line keep open</v>
      </c>
      <c r="G735" s="21">
        <f>ROUND(IF(ISBLANK(C735),0,VLOOKUP(C735,'[2]Acha Air Sales Price List'!$B$1:$X$65536,12,FALSE)*$M$14),2)</f>
        <v>0</v>
      </c>
      <c r="H735" s="21"/>
      <c r="I735" s="22">
        <f t="shared" si="20"/>
        <v>0</v>
      </c>
      <c r="J735" s="14"/>
    </row>
    <row r="736" spans="1:10" ht="12.4" hidden="1" customHeight="1">
      <c r="A736" s="13"/>
      <c r="B736" s="1"/>
      <c r="C736" s="37"/>
      <c r="D736" s="138"/>
      <c r="E736" s="139"/>
      <c r="F736" s="43" t="str">
        <f>VLOOKUP(C736,'[2]Acha Air Sales Price List'!$B$1:$D$65536,3,FALSE)</f>
        <v>first line keep open</v>
      </c>
      <c r="G736" s="21">
        <f>ROUND(IF(ISBLANK(C736),0,VLOOKUP(C736,'[2]Acha Air Sales Price List'!$B$1:$X$65536,12,FALSE)*$M$14),2)</f>
        <v>0</v>
      </c>
      <c r="H736" s="21"/>
      <c r="I736" s="22">
        <f t="shared" si="20"/>
        <v>0</v>
      </c>
      <c r="J736" s="14"/>
    </row>
    <row r="737" spans="1:10" ht="12.4" hidden="1" customHeight="1">
      <c r="A737" s="13"/>
      <c r="B737" s="1"/>
      <c r="C737" s="37"/>
      <c r="D737" s="138"/>
      <c r="E737" s="139"/>
      <c r="F737" s="43" t="str">
        <f>VLOOKUP(C737,'[2]Acha Air Sales Price List'!$B$1:$D$65536,3,FALSE)</f>
        <v>first line keep open</v>
      </c>
      <c r="G737" s="21">
        <f>ROUND(IF(ISBLANK(C737),0,VLOOKUP(C737,'[2]Acha Air Sales Price List'!$B$1:$X$65536,12,FALSE)*$M$14),2)</f>
        <v>0</v>
      </c>
      <c r="H737" s="21"/>
      <c r="I737" s="22">
        <f t="shared" si="20"/>
        <v>0</v>
      </c>
      <c r="J737" s="14"/>
    </row>
    <row r="738" spans="1:10" ht="12.4" hidden="1" customHeight="1">
      <c r="A738" s="13"/>
      <c r="B738" s="1"/>
      <c r="C738" s="36"/>
      <c r="D738" s="138"/>
      <c r="E738" s="139"/>
      <c r="F738" s="43" t="str">
        <f>VLOOKUP(C738,'[2]Acha Air Sales Price List'!$B$1:$D$65536,3,FALSE)</f>
        <v>first line keep open</v>
      </c>
      <c r="G738" s="21">
        <f>ROUND(IF(ISBLANK(C738),0,VLOOKUP(C738,'[2]Acha Air Sales Price List'!$B$1:$X$65536,12,FALSE)*$M$14),2)</f>
        <v>0</v>
      </c>
      <c r="H738" s="21"/>
      <c r="I738" s="22">
        <f>ROUND(IF(ISNUMBER(B738), G738*B738, 0),5)</f>
        <v>0</v>
      </c>
      <c r="J738" s="14"/>
    </row>
    <row r="739" spans="1:10" ht="12.4" hidden="1" customHeight="1">
      <c r="A739" s="13"/>
      <c r="B739" s="1"/>
      <c r="C739" s="36"/>
      <c r="D739" s="138"/>
      <c r="E739" s="139"/>
      <c r="F739" s="43" t="str">
        <f>VLOOKUP(C739,'[2]Acha Air Sales Price List'!$B$1:$D$65536,3,FALSE)</f>
        <v>first line keep open</v>
      </c>
      <c r="G739" s="21">
        <f>ROUND(IF(ISBLANK(C739),0,VLOOKUP(C739,'[2]Acha Air Sales Price List'!$B$1:$X$65536,12,FALSE)*$M$14),2)</f>
        <v>0</v>
      </c>
      <c r="H739" s="21"/>
      <c r="I739" s="22">
        <f t="shared" ref="I739:I776" si="21">ROUND(IF(ISNUMBER(B739), G739*B739, 0),5)</f>
        <v>0</v>
      </c>
      <c r="J739" s="14"/>
    </row>
    <row r="740" spans="1:10" ht="12.4" hidden="1" customHeight="1">
      <c r="A740" s="13"/>
      <c r="B740" s="1"/>
      <c r="C740" s="36"/>
      <c r="D740" s="138"/>
      <c r="E740" s="139"/>
      <c r="F740" s="43" t="str">
        <f>VLOOKUP(C740,'[2]Acha Air Sales Price List'!$B$1:$D$65536,3,FALSE)</f>
        <v>first line keep open</v>
      </c>
      <c r="G740" s="21">
        <f>ROUND(IF(ISBLANK(C740),0,VLOOKUP(C740,'[2]Acha Air Sales Price List'!$B$1:$X$65536,12,FALSE)*$M$14),2)</f>
        <v>0</v>
      </c>
      <c r="H740" s="21"/>
      <c r="I740" s="22">
        <f t="shared" si="21"/>
        <v>0</v>
      </c>
      <c r="J740" s="14"/>
    </row>
    <row r="741" spans="1:10" ht="12.4" hidden="1" customHeight="1">
      <c r="A741" s="13"/>
      <c r="B741" s="1"/>
      <c r="C741" s="36"/>
      <c r="D741" s="138"/>
      <c r="E741" s="139"/>
      <c r="F741" s="43" t="str">
        <f>VLOOKUP(C741,'[2]Acha Air Sales Price List'!$B$1:$D$65536,3,FALSE)</f>
        <v>first line keep open</v>
      </c>
      <c r="G741" s="21">
        <f>ROUND(IF(ISBLANK(C741),0,VLOOKUP(C741,'[2]Acha Air Sales Price List'!$B$1:$X$65536,12,FALSE)*$M$14),2)</f>
        <v>0</v>
      </c>
      <c r="H741" s="21"/>
      <c r="I741" s="22">
        <f t="shared" si="21"/>
        <v>0</v>
      </c>
      <c r="J741" s="14"/>
    </row>
    <row r="742" spans="1:10" ht="12.4" hidden="1" customHeight="1">
      <c r="A742" s="13"/>
      <c r="B742" s="1"/>
      <c r="C742" s="36"/>
      <c r="D742" s="138"/>
      <c r="E742" s="139"/>
      <c r="F742" s="43" t="str">
        <f>VLOOKUP(C742,'[2]Acha Air Sales Price List'!$B$1:$D$65536,3,FALSE)</f>
        <v>first line keep open</v>
      </c>
      <c r="G742" s="21">
        <f>ROUND(IF(ISBLANK(C742),0,VLOOKUP(C742,'[2]Acha Air Sales Price List'!$B$1:$X$65536,12,FALSE)*$M$14),2)</f>
        <v>0</v>
      </c>
      <c r="H742" s="21"/>
      <c r="I742" s="22">
        <f t="shared" si="21"/>
        <v>0</v>
      </c>
      <c r="J742" s="14"/>
    </row>
    <row r="743" spans="1:10" ht="12.4" hidden="1" customHeight="1">
      <c r="A743" s="13"/>
      <c r="B743" s="1"/>
      <c r="C743" s="36"/>
      <c r="D743" s="138"/>
      <c r="E743" s="139"/>
      <c r="F743" s="43" t="str">
        <f>VLOOKUP(C743,'[2]Acha Air Sales Price List'!$B$1:$D$65536,3,FALSE)</f>
        <v>first line keep open</v>
      </c>
      <c r="G743" s="21">
        <f>ROUND(IF(ISBLANK(C743),0,VLOOKUP(C743,'[2]Acha Air Sales Price List'!$B$1:$X$65536,12,FALSE)*$M$14),2)</f>
        <v>0</v>
      </c>
      <c r="H743" s="21"/>
      <c r="I743" s="22">
        <f t="shared" si="21"/>
        <v>0</v>
      </c>
      <c r="J743" s="14"/>
    </row>
    <row r="744" spans="1:10" ht="12.4" hidden="1" customHeight="1">
      <c r="A744" s="13"/>
      <c r="B744" s="1"/>
      <c r="C744" s="36"/>
      <c r="D744" s="138"/>
      <c r="E744" s="139"/>
      <c r="F744" s="43" t="str">
        <f>VLOOKUP(C744,'[2]Acha Air Sales Price List'!$B$1:$D$65536,3,FALSE)</f>
        <v>first line keep open</v>
      </c>
      <c r="G744" s="21">
        <f>ROUND(IF(ISBLANK(C744),0,VLOOKUP(C744,'[2]Acha Air Sales Price List'!$B$1:$X$65536,12,FALSE)*$M$14),2)</f>
        <v>0</v>
      </c>
      <c r="H744" s="21"/>
      <c r="I744" s="22">
        <f t="shared" si="21"/>
        <v>0</v>
      </c>
      <c r="J744" s="14"/>
    </row>
    <row r="745" spans="1:10" ht="12.4" hidden="1" customHeight="1">
      <c r="A745" s="13"/>
      <c r="B745" s="1"/>
      <c r="C745" s="36"/>
      <c r="D745" s="138"/>
      <c r="E745" s="139"/>
      <c r="F745" s="43" t="str">
        <f>VLOOKUP(C745,'[2]Acha Air Sales Price List'!$B$1:$D$65536,3,FALSE)</f>
        <v>first line keep open</v>
      </c>
      <c r="G745" s="21">
        <f>ROUND(IF(ISBLANK(C745),0,VLOOKUP(C745,'[2]Acha Air Sales Price List'!$B$1:$X$65536,12,FALSE)*$M$14),2)</f>
        <v>0</v>
      </c>
      <c r="H745" s="21"/>
      <c r="I745" s="22">
        <f t="shared" si="21"/>
        <v>0</v>
      </c>
      <c r="J745" s="14"/>
    </row>
    <row r="746" spans="1:10" ht="12.4" hidden="1" customHeight="1">
      <c r="A746" s="13"/>
      <c r="B746" s="1"/>
      <c r="C746" s="36"/>
      <c r="D746" s="138"/>
      <c r="E746" s="139"/>
      <c r="F746" s="43" t="str">
        <f>VLOOKUP(C746,'[2]Acha Air Sales Price List'!$B$1:$D$65536,3,FALSE)</f>
        <v>first line keep open</v>
      </c>
      <c r="G746" s="21">
        <f>ROUND(IF(ISBLANK(C746),0,VLOOKUP(C746,'[2]Acha Air Sales Price List'!$B$1:$X$65536,12,FALSE)*$M$14),2)</f>
        <v>0</v>
      </c>
      <c r="H746" s="21"/>
      <c r="I746" s="22">
        <f t="shared" si="21"/>
        <v>0</v>
      </c>
      <c r="J746" s="14"/>
    </row>
    <row r="747" spans="1:10" ht="12.4" hidden="1" customHeight="1">
      <c r="A747" s="13"/>
      <c r="B747" s="1"/>
      <c r="C747" s="36"/>
      <c r="D747" s="138"/>
      <c r="E747" s="139"/>
      <c r="F747" s="43" t="str">
        <f>VLOOKUP(C747,'[2]Acha Air Sales Price List'!$B$1:$D$65536,3,FALSE)</f>
        <v>first line keep open</v>
      </c>
      <c r="G747" s="21">
        <f>ROUND(IF(ISBLANK(C747),0,VLOOKUP(C747,'[2]Acha Air Sales Price List'!$B$1:$X$65536,12,FALSE)*$M$14),2)</f>
        <v>0</v>
      </c>
      <c r="H747" s="21"/>
      <c r="I747" s="22">
        <f t="shared" si="21"/>
        <v>0</v>
      </c>
      <c r="J747" s="14"/>
    </row>
    <row r="748" spans="1:10" ht="12.4" hidden="1" customHeight="1">
      <c r="A748" s="13"/>
      <c r="B748" s="1"/>
      <c r="C748" s="36"/>
      <c r="D748" s="138"/>
      <c r="E748" s="139"/>
      <c r="F748" s="43" t="str">
        <f>VLOOKUP(C748,'[2]Acha Air Sales Price List'!$B$1:$D$65536,3,FALSE)</f>
        <v>first line keep open</v>
      </c>
      <c r="G748" s="21">
        <f>ROUND(IF(ISBLANK(C748),0,VLOOKUP(C748,'[2]Acha Air Sales Price List'!$B$1:$X$65536,12,FALSE)*$M$14),2)</f>
        <v>0</v>
      </c>
      <c r="H748" s="21"/>
      <c r="I748" s="22">
        <f t="shared" si="21"/>
        <v>0</v>
      </c>
      <c r="J748" s="14"/>
    </row>
    <row r="749" spans="1:10" ht="12.4" hidden="1" customHeight="1">
      <c r="A749" s="13"/>
      <c r="B749" s="1"/>
      <c r="C749" s="37"/>
      <c r="D749" s="138"/>
      <c r="E749" s="139"/>
      <c r="F749" s="43" t="str">
        <f>VLOOKUP(C749,'[2]Acha Air Sales Price List'!$B$1:$D$65536,3,FALSE)</f>
        <v>first line keep open</v>
      </c>
      <c r="G749" s="21">
        <f>ROUND(IF(ISBLANK(C749),0,VLOOKUP(C749,'[2]Acha Air Sales Price List'!$B$1:$X$65536,12,FALSE)*$M$14),2)</f>
        <v>0</v>
      </c>
      <c r="H749" s="21"/>
      <c r="I749" s="22">
        <f t="shared" si="21"/>
        <v>0</v>
      </c>
      <c r="J749" s="14"/>
    </row>
    <row r="750" spans="1:10" ht="12" hidden="1" customHeight="1">
      <c r="A750" s="13"/>
      <c r="B750" s="1"/>
      <c r="C750" s="36"/>
      <c r="D750" s="138"/>
      <c r="E750" s="139"/>
      <c r="F750" s="43" t="str">
        <f>VLOOKUP(C750,'[2]Acha Air Sales Price List'!$B$1:$D$65536,3,FALSE)</f>
        <v>first line keep open</v>
      </c>
      <c r="G750" s="21">
        <f>ROUND(IF(ISBLANK(C750),0,VLOOKUP(C750,'[2]Acha Air Sales Price List'!$B$1:$X$65536,12,FALSE)*$M$14),2)</f>
        <v>0</v>
      </c>
      <c r="H750" s="21"/>
      <c r="I750" s="22">
        <f t="shared" si="21"/>
        <v>0</v>
      </c>
      <c r="J750" s="14"/>
    </row>
    <row r="751" spans="1:10" ht="12.4" hidden="1" customHeight="1">
      <c r="A751" s="13"/>
      <c r="B751" s="1"/>
      <c r="C751" s="36"/>
      <c r="D751" s="138"/>
      <c r="E751" s="139"/>
      <c r="F751" s="43" t="str">
        <f>VLOOKUP(C751,'[2]Acha Air Sales Price List'!$B$1:$D$65536,3,FALSE)</f>
        <v>first line keep open</v>
      </c>
      <c r="G751" s="21">
        <f>ROUND(IF(ISBLANK(C751),0,VLOOKUP(C751,'[2]Acha Air Sales Price List'!$B$1:$X$65536,12,FALSE)*$M$14),2)</f>
        <v>0</v>
      </c>
      <c r="H751" s="21"/>
      <c r="I751" s="22">
        <f t="shared" si="21"/>
        <v>0</v>
      </c>
      <c r="J751" s="14"/>
    </row>
    <row r="752" spans="1:10" ht="12.4" hidden="1" customHeight="1">
      <c r="A752" s="13"/>
      <c r="B752" s="1"/>
      <c r="C752" s="36"/>
      <c r="D752" s="138"/>
      <c r="E752" s="139"/>
      <c r="F752" s="43" t="str">
        <f>VLOOKUP(C752,'[2]Acha Air Sales Price List'!$B$1:$D$65536,3,FALSE)</f>
        <v>first line keep open</v>
      </c>
      <c r="G752" s="21">
        <f>ROUND(IF(ISBLANK(C752),0,VLOOKUP(C752,'[2]Acha Air Sales Price List'!$B$1:$X$65536,12,FALSE)*$M$14),2)</f>
        <v>0</v>
      </c>
      <c r="H752" s="21"/>
      <c r="I752" s="22">
        <f t="shared" si="21"/>
        <v>0</v>
      </c>
      <c r="J752" s="14"/>
    </row>
    <row r="753" spans="1:10" ht="12.4" hidden="1" customHeight="1">
      <c r="A753" s="13"/>
      <c r="B753" s="1"/>
      <c r="C753" s="36"/>
      <c r="D753" s="138"/>
      <c r="E753" s="139"/>
      <c r="F753" s="43" t="str">
        <f>VLOOKUP(C753,'[2]Acha Air Sales Price List'!$B$1:$D$65536,3,FALSE)</f>
        <v>first line keep open</v>
      </c>
      <c r="G753" s="21">
        <f>ROUND(IF(ISBLANK(C753),0,VLOOKUP(C753,'[2]Acha Air Sales Price List'!$B$1:$X$65536,12,FALSE)*$M$14),2)</f>
        <v>0</v>
      </c>
      <c r="H753" s="21"/>
      <c r="I753" s="22">
        <f t="shared" si="21"/>
        <v>0</v>
      </c>
      <c r="J753" s="14"/>
    </row>
    <row r="754" spans="1:10" ht="12.4" hidden="1" customHeight="1">
      <c r="A754" s="13"/>
      <c r="B754" s="1"/>
      <c r="C754" s="36"/>
      <c r="D754" s="138"/>
      <c r="E754" s="139"/>
      <c r="F754" s="43" t="str">
        <f>VLOOKUP(C754,'[2]Acha Air Sales Price List'!$B$1:$D$65536,3,FALSE)</f>
        <v>first line keep open</v>
      </c>
      <c r="G754" s="21">
        <f>ROUND(IF(ISBLANK(C754),0,VLOOKUP(C754,'[2]Acha Air Sales Price List'!$B$1:$X$65536,12,FALSE)*$M$14),2)</f>
        <v>0</v>
      </c>
      <c r="H754" s="21"/>
      <c r="I754" s="22">
        <f t="shared" si="21"/>
        <v>0</v>
      </c>
      <c r="J754" s="14"/>
    </row>
    <row r="755" spans="1:10" ht="12.4" hidden="1" customHeight="1">
      <c r="A755" s="13"/>
      <c r="B755" s="1"/>
      <c r="C755" s="36"/>
      <c r="D755" s="138"/>
      <c r="E755" s="139"/>
      <c r="F755" s="43" t="str">
        <f>VLOOKUP(C755,'[2]Acha Air Sales Price List'!$B$1:$D$65536,3,FALSE)</f>
        <v>first line keep open</v>
      </c>
      <c r="G755" s="21">
        <f>ROUND(IF(ISBLANK(C755),0,VLOOKUP(C755,'[2]Acha Air Sales Price List'!$B$1:$X$65536,12,FALSE)*$M$14),2)</f>
        <v>0</v>
      </c>
      <c r="H755" s="21"/>
      <c r="I755" s="22">
        <f t="shared" si="21"/>
        <v>0</v>
      </c>
      <c r="J755" s="14"/>
    </row>
    <row r="756" spans="1:10" ht="12.4" hidden="1" customHeight="1">
      <c r="A756" s="13"/>
      <c r="B756" s="1"/>
      <c r="C756" s="36"/>
      <c r="D756" s="138"/>
      <c r="E756" s="139"/>
      <c r="F756" s="43" t="str">
        <f>VLOOKUP(C756,'[2]Acha Air Sales Price List'!$B$1:$D$65536,3,FALSE)</f>
        <v>first line keep open</v>
      </c>
      <c r="G756" s="21">
        <f>ROUND(IF(ISBLANK(C756),0,VLOOKUP(C756,'[2]Acha Air Sales Price List'!$B$1:$X$65536,12,FALSE)*$M$14),2)</f>
        <v>0</v>
      </c>
      <c r="H756" s="21"/>
      <c r="I756" s="22">
        <f t="shared" si="21"/>
        <v>0</v>
      </c>
      <c r="J756" s="14"/>
    </row>
    <row r="757" spans="1:10" ht="12.4" hidden="1" customHeight="1">
      <c r="A757" s="13"/>
      <c r="B757" s="1"/>
      <c r="C757" s="36"/>
      <c r="D757" s="138"/>
      <c r="E757" s="139"/>
      <c r="F757" s="43" t="str">
        <f>VLOOKUP(C757,'[2]Acha Air Sales Price List'!$B$1:$D$65536,3,FALSE)</f>
        <v>first line keep open</v>
      </c>
      <c r="G757" s="21">
        <f>ROUND(IF(ISBLANK(C757),0,VLOOKUP(C757,'[2]Acha Air Sales Price List'!$B$1:$X$65536,12,FALSE)*$M$14),2)</f>
        <v>0</v>
      </c>
      <c r="H757" s="21"/>
      <c r="I757" s="22">
        <f t="shared" si="21"/>
        <v>0</v>
      </c>
      <c r="J757" s="14"/>
    </row>
    <row r="758" spans="1:10" ht="12.4" hidden="1" customHeight="1">
      <c r="A758" s="13"/>
      <c r="B758" s="1"/>
      <c r="C758" s="36"/>
      <c r="D758" s="138"/>
      <c r="E758" s="139"/>
      <c r="F758" s="43" t="str">
        <f>VLOOKUP(C758,'[2]Acha Air Sales Price List'!$B$1:$D$65536,3,FALSE)</f>
        <v>first line keep open</v>
      </c>
      <c r="G758" s="21">
        <f>ROUND(IF(ISBLANK(C758),0,VLOOKUP(C758,'[2]Acha Air Sales Price List'!$B$1:$X$65536,12,FALSE)*$M$14),2)</f>
        <v>0</v>
      </c>
      <c r="H758" s="21"/>
      <c r="I758" s="22">
        <f t="shared" si="21"/>
        <v>0</v>
      </c>
      <c r="J758" s="14"/>
    </row>
    <row r="759" spans="1:10" ht="12.4" hidden="1" customHeight="1">
      <c r="A759" s="13"/>
      <c r="B759" s="1"/>
      <c r="C759" s="36"/>
      <c r="D759" s="138"/>
      <c r="E759" s="139"/>
      <c r="F759" s="43" t="str">
        <f>VLOOKUP(C759,'[2]Acha Air Sales Price List'!$B$1:$D$65536,3,FALSE)</f>
        <v>first line keep open</v>
      </c>
      <c r="G759" s="21">
        <f>ROUND(IF(ISBLANK(C759),0,VLOOKUP(C759,'[2]Acha Air Sales Price List'!$B$1:$X$65536,12,FALSE)*$M$14),2)</f>
        <v>0</v>
      </c>
      <c r="H759" s="21"/>
      <c r="I759" s="22">
        <f t="shared" si="21"/>
        <v>0</v>
      </c>
      <c r="J759" s="14"/>
    </row>
    <row r="760" spans="1:10" ht="12.4" hidden="1" customHeight="1">
      <c r="A760" s="13"/>
      <c r="B760" s="1"/>
      <c r="C760" s="36"/>
      <c r="D760" s="138"/>
      <c r="E760" s="139"/>
      <c r="F760" s="43" t="str">
        <f>VLOOKUP(C760,'[2]Acha Air Sales Price List'!$B$1:$D$65536,3,FALSE)</f>
        <v>first line keep open</v>
      </c>
      <c r="G760" s="21">
        <f>ROUND(IF(ISBLANK(C760),0,VLOOKUP(C760,'[2]Acha Air Sales Price List'!$B$1:$X$65536,12,FALSE)*$M$14),2)</f>
        <v>0</v>
      </c>
      <c r="H760" s="21"/>
      <c r="I760" s="22">
        <f t="shared" si="21"/>
        <v>0</v>
      </c>
      <c r="J760" s="14"/>
    </row>
    <row r="761" spans="1:10" ht="12.4" hidden="1" customHeight="1">
      <c r="A761" s="13"/>
      <c r="B761" s="1"/>
      <c r="C761" s="36"/>
      <c r="D761" s="138"/>
      <c r="E761" s="139"/>
      <c r="F761" s="43" t="str">
        <f>VLOOKUP(C761,'[2]Acha Air Sales Price List'!$B$1:$D$65536,3,FALSE)</f>
        <v>first line keep open</v>
      </c>
      <c r="G761" s="21">
        <f>ROUND(IF(ISBLANK(C761),0,VLOOKUP(C761,'[2]Acha Air Sales Price List'!$B$1:$X$65536,12,FALSE)*$M$14),2)</f>
        <v>0</v>
      </c>
      <c r="H761" s="21"/>
      <c r="I761" s="22">
        <f t="shared" si="21"/>
        <v>0</v>
      </c>
      <c r="J761" s="14"/>
    </row>
    <row r="762" spans="1:10" ht="12.4" hidden="1" customHeight="1">
      <c r="A762" s="13"/>
      <c r="B762" s="1"/>
      <c r="C762" s="36"/>
      <c r="D762" s="138"/>
      <c r="E762" s="139"/>
      <c r="F762" s="43" t="str">
        <f>VLOOKUP(C762,'[2]Acha Air Sales Price List'!$B$1:$D$65536,3,FALSE)</f>
        <v>first line keep open</v>
      </c>
      <c r="G762" s="21">
        <f>ROUND(IF(ISBLANK(C762),0,VLOOKUP(C762,'[2]Acha Air Sales Price List'!$B$1:$X$65536,12,FALSE)*$M$14),2)</f>
        <v>0</v>
      </c>
      <c r="H762" s="21"/>
      <c r="I762" s="22">
        <f t="shared" si="21"/>
        <v>0</v>
      </c>
      <c r="J762" s="14"/>
    </row>
    <row r="763" spans="1:10" ht="12.4" hidden="1" customHeight="1">
      <c r="A763" s="13"/>
      <c r="B763" s="1"/>
      <c r="C763" s="36"/>
      <c r="D763" s="138"/>
      <c r="E763" s="139"/>
      <c r="F763" s="43" t="str">
        <f>VLOOKUP(C763,'[2]Acha Air Sales Price List'!$B$1:$D$65536,3,FALSE)</f>
        <v>first line keep open</v>
      </c>
      <c r="G763" s="21">
        <f>ROUND(IF(ISBLANK(C763),0,VLOOKUP(C763,'[2]Acha Air Sales Price List'!$B$1:$X$65536,12,FALSE)*$M$14),2)</f>
        <v>0</v>
      </c>
      <c r="H763" s="21"/>
      <c r="I763" s="22">
        <f t="shared" si="21"/>
        <v>0</v>
      </c>
      <c r="J763" s="14"/>
    </row>
    <row r="764" spans="1:10" ht="12.4" hidden="1" customHeight="1">
      <c r="A764" s="13"/>
      <c r="B764" s="1"/>
      <c r="C764" s="36"/>
      <c r="D764" s="138"/>
      <c r="E764" s="139"/>
      <c r="F764" s="43" t="str">
        <f>VLOOKUP(C764,'[2]Acha Air Sales Price List'!$B$1:$D$65536,3,FALSE)</f>
        <v>first line keep open</v>
      </c>
      <c r="G764" s="21">
        <f>ROUND(IF(ISBLANK(C764),0,VLOOKUP(C764,'[2]Acha Air Sales Price List'!$B$1:$X$65536,12,FALSE)*$M$14),2)</f>
        <v>0</v>
      </c>
      <c r="H764" s="21"/>
      <c r="I764" s="22">
        <f t="shared" si="21"/>
        <v>0</v>
      </c>
      <c r="J764" s="14"/>
    </row>
    <row r="765" spans="1:10" ht="12.4" hidden="1" customHeight="1">
      <c r="A765" s="13"/>
      <c r="B765" s="1"/>
      <c r="C765" s="36"/>
      <c r="D765" s="138"/>
      <c r="E765" s="139"/>
      <c r="F765" s="43" t="str">
        <f>VLOOKUP(C765,'[2]Acha Air Sales Price List'!$B$1:$D$65536,3,FALSE)</f>
        <v>first line keep open</v>
      </c>
      <c r="G765" s="21">
        <f>ROUND(IF(ISBLANK(C765),0,VLOOKUP(C765,'[2]Acha Air Sales Price List'!$B$1:$X$65536,12,FALSE)*$M$14),2)</f>
        <v>0</v>
      </c>
      <c r="H765" s="21"/>
      <c r="I765" s="22">
        <f t="shared" si="21"/>
        <v>0</v>
      </c>
      <c r="J765" s="14"/>
    </row>
    <row r="766" spans="1:10" ht="12.4" hidden="1" customHeight="1">
      <c r="A766" s="13"/>
      <c r="B766" s="1"/>
      <c r="C766" s="36"/>
      <c r="D766" s="138"/>
      <c r="E766" s="139"/>
      <c r="F766" s="43" t="str">
        <f>VLOOKUP(C766,'[2]Acha Air Sales Price List'!$B$1:$D$65536,3,FALSE)</f>
        <v>first line keep open</v>
      </c>
      <c r="G766" s="21">
        <f>ROUND(IF(ISBLANK(C766),0,VLOOKUP(C766,'[2]Acha Air Sales Price List'!$B$1:$X$65536,12,FALSE)*$M$14),2)</f>
        <v>0</v>
      </c>
      <c r="H766" s="21"/>
      <c r="I766" s="22">
        <f t="shared" si="21"/>
        <v>0</v>
      </c>
      <c r="J766" s="14"/>
    </row>
    <row r="767" spans="1:10" ht="12.4" hidden="1" customHeight="1">
      <c r="A767" s="13"/>
      <c r="B767" s="1"/>
      <c r="C767" s="36"/>
      <c r="D767" s="138"/>
      <c r="E767" s="139"/>
      <c r="F767" s="43" t="str">
        <f>VLOOKUP(C767,'[2]Acha Air Sales Price List'!$B$1:$D$65536,3,FALSE)</f>
        <v>first line keep open</v>
      </c>
      <c r="G767" s="21">
        <f>ROUND(IF(ISBLANK(C767),0,VLOOKUP(C767,'[2]Acha Air Sales Price List'!$B$1:$X$65536,12,FALSE)*$M$14),2)</f>
        <v>0</v>
      </c>
      <c r="H767" s="21"/>
      <c r="I767" s="22">
        <f t="shared" si="21"/>
        <v>0</v>
      </c>
      <c r="J767" s="14"/>
    </row>
    <row r="768" spans="1:10" ht="12.4" hidden="1" customHeight="1">
      <c r="A768" s="13"/>
      <c r="B768" s="1"/>
      <c r="C768" s="36"/>
      <c r="D768" s="138"/>
      <c r="E768" s="139"/>
      <c r="F768" s="43" t="str">
        <f>VLOOKUP(C768,'[2]Acha Air Sales Price List'!$B$1:$D$65536,3,FALSE)</f>
        <v>first line keep open</v>
      </c>
      <c r="G768" s="21">
        <f>ROUND(IF(ISBLANK(C768),0,VLOOKUP(C768,'[2]Acha Air Sales Price List'!$B$1:$X$65536,12,FALSE)*$M$14),2)</f>
        <v>0</v>
      </c>
      <c r="H768" s="21"/>
      <c r="I768" s="22">
        <f t="shared" si="21"/>
        <v>0</v>
      </c>
      <c r="J768" s="14"/>
    </row>
    <row r="769" spans="1:10" ht="12.4" hidden="1" customHeight="1">
      <c r="A769" s="13"/>
      <c r="B769" s="1"/>
      <c r="C769" s="36"/>
      <c r="D769" s="138"/>
      <c r="E769" s="139"/>
      <c r="F769" s="43" t="str">
        <f>VLOOKUP(C769,'[2]Acha Air Sales Price List'!$B$1:$D$65536,3,FALSE)</f>
        <v>first line keep open</v>
      </c>
      <c r="G769" s="21">
        <f>ROUND(IF(ISBLANK(C769),0,VLOOKUP(C769,'[2]Acha Air Sales Price List'!$B$1:$X$65536,12,FALSE)*$M$14),2)</f>
        <v>0</v>
      </c>
      <c r="H769" s="21"/>
      <c r="I769" s="22">
        <f t="shared" si="21"/>
        <v>0</v>
      </c>
      <c r="J769" s="14"/>
    </row>
    <row r="770" spans="1:10" ht="12.4" hidden="1" customHeight="1">
      <c r="A770" s="13"/>
      <c r="B770" s="1"/>
      <c r="C770" s="36"/>
      <c r="D770" s="138"/>
      <c r="E770" s="139"/>
      <c r="F770" s="43" t="str">
        <f>VLOOKUP(C770,'[2]Acha Air Sales Price List'!$B$1:$D$65536,3,FALSE)</f>
        <v>first line keep open</v>
      </c>
      <c r="G770" s="21">
        <f>ROUND(IF(ISBLANK(C770),0,VLOOKUP(C770,'[2]Acha Air Sales Price List'!$B$1:$X$65536,12,FALSE)*$M$14),2)</f>
        <v>0</v>
      </c>
      <c r="H770" s="21"/>
      <c r="I770" s="22">
        <f t="shared" si="21"/>
        <v>0</v>
      </c>
      <c r="J770" s="14"/>
    </row>
    <row r="771" spans="1:10" ht="12.4" hidden="1" customHeight="1">
      <c r="A771" s="13"/>
      <c r="B771" s="1"/>
      <c r="C771" s="36"/>
      <c r="D771" s="138"/>
      <c r="E771" s="139"/>
      <c r="F771" s="43" t="str">
        <f>VLOOKUP(C771,'[2]Acha Air Sales Price List'!$B$1:$D$65536,3,FALSE)</f>
        <v>first line keep open</v>
      </c>
      <c r="G771" s="21">
        <f>ROUND(IF(ISBLANK(C771),0,VLOOKUP(C771,'[2]Acha Air Sales Price List'!$B$1:$X$65536,12,FALSE)*$M$14),2)</f>
        <v>0</v>
      </c>
      <c r="H771" s="21"/>
      <c r="I771" s="22">
        <f t="shared" si="21"/>
        <v>0</v>
      </c>
      <c r="J771" s="14"/>
    </row>
    <row r="772" spans="1:10" ht="12.4" hidden="1" customHeight="1">
      <c r="A772" s="13"/>
      <c r="B772" s="1"/>
      <c r="C772" s="36"/>
      <c r="D772" s="138"/>
      <c r="E772" s="139"/>
      <c r="F772" s="43" t="str">
        <f>VLOOKUP(C772,'[2]Acha Air Sales Price List'!$B$1:$D$65536,3,FALSE)</f>
        <v>first line keep open</v>
      </c>
      <c r="G772" s="21">
        <f>ROUND(IF(ISBLANK(C772),0,VLOOKUP(C772,'[2]Acha Air Sales Price List'!$B$1:$X$65536,12,FALSE)*$M$14),2)</f>
        <v>0</v>
      </c>
      <c r="H772" s="21"/>
      <c r="I772" s="22">
        <f t="shared" si="21"/>
        <v>0</v>
      </c>
      <c r="J772" s="14"/>
    </row>
    <row r="773" spans="1:10" ht="12.4" hidden="1" customHeight="1">
      <c r="A773" s="13"/>
      <c r="B773" s="1"/>
      <c r="C773" s="36"/>
      <c r="D773" s="138"/>
      <c r="E773" s="139"/>
      <c r="F773" s="43" t="str">
        <f>VLOOKUP(C773,'[2]Acha Air Sales Price List'!$B$1:$D$65536,3,FALSE)</f>
        <v>first line keep open</v>
      </c>
      <c r="G773" s="21">
        <f>ROUND(IF(ISBLANK(C773),0,VLOOKUP(C773,'[2]Acha Air Sales Price List'!$B$1:$X$65536,12,FALSE)*$M$14),2)</f>
        <v>0</v>
      </c>
      <c r="H773" s="21"/>
      <c r="I773" s="22">
        <f t="shared" si="21"/>
        <v>0</v>
      </c>
      <c r="J773" s="14"/>
    </row>
    <row r="774" spans="1:10" ht="12.4" hidden="1" customHeight="1">
      <c r="A774" s="13"/>
      <c r="B774" s="1"/>
      <c r="C774" s="36"/>
      <c r="D774" s="138"/>
      <c r="E774" s="139"/>
      <c r="F774" s="43" t="str">
        <f>VLOOKUP(C774,'[2]Acha Air Sales Price List'!$B$1:$D$65536,3,FALSE)</f>
        <v>first line keep open</v>
      </c>
      <c r="G774" s="21">
        <f>ROUND(IF(ISBLANK(C774),0,VLOOKUP(C774,'[2]Acha Air Sales Price List'!$B$1:$X$65536,12,FALSE)*$M$14),2)</f>
        <v>0</v>
      </c>
      <c r="H774" s="21"/>
      <c r="I774" s="22">
        <f t="shared" si="21"/>
        <v>0</v>
      </c>
      <c r="J774" s="14"/>
    </row>
    <row r="775" spans="1:10" ht="12.4" hidden="1" customHeight="1">
      <c r="A775" s="13"/>
      <c r="B775" s="1"/>
      <c r="C775" s="36"/>
      <c r="D775" s="138"/>
      <c r="E775" s="139"/>
      <c r="F775" s="43" t="str">
        <f>VLOOKUP(C775,'[2]Acha Air Sales Price List'!$B$1:$D$65536,3,FALSE)</f>
        <v>first line keep open</v>
      </c>
      <c r="G775" s="21">
        <f>ROUND(IF(ISBLANK(C775),0,VLOOKUP(C775,'[2]Acha Air Sales Price List'!$B$1:$X$65536,12,FALSE)*$M$14),2)</f>
        <v>0</v>
      </c>
      <c r="H775" s="21"/>
      <c r="I775" s="22">
        <f t="shared" si="21"/>
        <v>0</v>
      </c>
      <c r="J775" s="14"/>
    </row>
    <row r="776" spans="1:10" ht="12.4" hidden="1" customHeight="1">
      <c r="A776" s="13"/>
      <c r="B776" s="1"/>
      <c r="C776" s="36"/>
      <c r="D776" s="138"/>
      <c r="E776" s="139"/>
      <c r="F776" s="43" t="str">
        <f>VLOOKUP(C776,'[2]Acha Air Sales Price List'!$B$1:$D$65536,3,FALSE)</f>
        <v>first line keep open</v>
      </c>
      <c r="G776" s="21">
        <f>ROUND(IF(ISBLANK(C776),0,VLOOKUP(C776,'[2]Acha Air Sales Price List'!$B$1:$X$65536,12,FALSE)*$M$14),2)</f>
        <v>0</v>
      </c>
      <c r="H776" s="21"/>
      <c r="I776" s="22">
        <f t="shared" si="21"/>
        <v>0</v>
      </c>
      <c r="J776" s="14"/>
    </row>
    <row r="777" spans="1:10" ht="12.4" hidden="1" customHeight="1">
      <c r="A777" s="13"/>
      <c r="B777" s="1"/>
      <c r="C777" s="37"/>
      <c r="D777" s="138"/>
      <c r="E777" s="139"/>
      <c r="F777" s="43" t="str">
        <f>VLOOKUP(C777,'[2]Acha Air Sales Price List'!$B$1:$D$65536,3,FALSE)</f>
        <v>first line keep open</v>
      </c>
      <c r="G777" s="21">
        <f>ROUND(IF(ISBLANK(C777),0,VLOOKUP(C777,'[2]Acha Air Sales Price List'!$B$1:$X$65536,12,FALSE)*$M$14),2)</f>
        <v>0</v>
      </c>
      <c r="H777" s="21"/>
      <c r="I777" s="22">
        <f>ROUND(IF(ISNUMBER(B777), G777*B777, 0),5)</f>
        <v>0</v>
      </c>
      <c r="J777" s="14"/>
    </row>
    <row r="778" spans="1:10" ht="12" hidden="1" customHeight="1">
      <c r="A778" s="13"/>
      <c r="B778" s="1"/>
      <c r="C778" s="36"/>
      <c r="D778" s="138"/>
      <c r="E778" s="139"/>
      <c r="F778" s="43" t="str">
        <f>VLOOKUP(C778,'[2]Acha Air Sales Price List'!$B$1:$D$65536,3,FALSE)</f>
        <v>first line keep open</v>
      </c>
      <c r="G778" s="21">
        <f>ROUND(IF(ISBLANK(C778),0,VLOOKUP(C778,'[2]Acha Air Sales Price List'!$B$1:$X$65536,12,FALSE)*$M$14),2)</f>
        <v>0</v>
      </c>
      <c r="H778" s="21"/>
      <c r="I778" s="22">
        <f t="shared" ref="I778:I841" si="22">ROUND(IF(ISNUMBER(B778), G778*B778, 0),5)</f>
        <v>0</v>
      </c>
      <c r="J778" s="14"/>
    </row>
    <row r="779" spans="1:10" ht="12.4" hidden="1" customHeight="1">
      <c r="A779" s="13"/>
      <c r="B779" s="1"/>
      <c r="C779" s="36"/>
      <c r="D779" s="138"/>
      <c r="E779" s="139"/>
      <c r="F779" s="43" t="str">
        <f>VLOOKUP(C779,'[2]Acha Air Sales Price List'!$B$1:$D$65536,3,FALSE)</f>
        <v>first line keep open</v>
      </c>
      <c r="G779" s="21">
        <f>ROUND(IF(ISBLANK(C779),0,VLOOKUP(C779,'[2]Acha Air Sales Price List'!$B$1:$X$65536,12,FALSE)*$M$14),2)</f>
        <v>0</v>
      </c>
      <c r="H779" s="21"/>
      <c r="I779" s="22">
        <f t="shared" si="22"/>
        <v>0</v>
      </c>
      <c r="J779" s="14"/>
    </row>
    <row r="780" spans="1:10" ht="12.4" hidden="1" customHeight="1">
      <c r="A780" s="13"/>
      <c r="B780" s="1"/>
      <c r="C780" s="36"/>
      <c r="D780" s="138"/>
      <c r="E780" s="139"/>
      <c r="F780" s="43" t="str">
        <f>VLOOKUP(C780,'[2]Acha Air Sales Price List'!$B$1:$D$65536,3,FALSE)</f>
        <v>first line keep open</v>
      </c>
      <c r="G780" s="21">
        <f>ROUND(IF(ISBLANK(C780),0,VLOOKUP(C780,'[2]Acha Air Sales Price List'!$B$1:$X$65536,12,FALSE)*$M$14),2)</f>
        <v>0</v>
      </c>
      <c r="H780" s="21"/>
      <c r="I780" s="22">
        <f t="shared" si="22"/>
        <v>0</v>
      </c>
      <c r="J780" s="14"/>
    </row>
    <row r="781" spans="1:10" ht="12.4" hidden="1" customHeight="1">
      <c r="A781" s="13"/>
      <c r="B781" s="1"/>
      <c r="C781" s="36"/>
      <c r="D781" s="138"/>
      <c r="E781" s="139"/>
      <c r="F781" s="43" t="str">
        <f>VLOOKUP(C781,'[2]Acha Air Sales Price List'!$B$1:$D$65536,3,FALSE)</f>
        <v>first line keep open</v>
      </c>
      <c r="G781" s="21">
        <f>ROUND(IF(ISBLANK(C781),0,VLOOKUP(C781,'[2]Acha Air Sales Price List'!$B$1:$X$65536,12,FALSE)*$M$14),2)</f>
        <v>0</v>
      </c>
      <c r="H781" s="21"/>
      <c r="I781" s="22">
        <f t="shared" si="22"/>
        <v>0</v>
      </c>
      <c r="J781" s="14"/>
    </row>
    <row r="782" spans="1:10" ht="12.4" hidden="1" customHeight="1">
      <c r="A782" s="13"/>
      <c r="B782" s="1"/>
      <c r="C782" s="36"/>
      <c r="D782" s="138"/>
      <c r="E782" s="139"/>
      <c r="F782" s="43" t="str">
        <f>VLOOKUP(C782,'[2]Acha Air Sales Price List'!$B$1:$D$65536,3,FALSE)</f>
        <v>first line keep open</v>
      </c>
      <c r="G782" s="21">
        <f>ROUND(IF(ISBLANK(C782),0,VLOOKUP(C782,'[2]Acha Air Sales Price List'!$B$1:$X$65536,12,FALSE)*$M$14),2)</f>
        <v>0</v>
      </c>
      <c r="H782" s="21"/>
      <c r="I782" s="22">
        <f t="shared" si="22"/>
        <v>0</v>
      </c>
      <c r="J782" s="14"/>
    </row>
    <row r="783" spans="1:10" ht="12.4" hidden="1" customHeight="1">
      <c r="A783" s="13"/>
      <c r="B783" s="1"/>
      <c r="C783" s="36"/>
      <c r="D783" s="138"/>
      <c r="E783" s="139"/>
      <c r="F783" s="43" t="str">
        <f>VLOOKUP(C783,'[2]Acha Air Sales Price List'!$B$1:$D$65536,3,FALSE)</f>
        <v>first line keep open</v>
      </c>
      <c r="G783" s="21">
        <f>ROUND(IF(ISBLANK(C783),0,VLOOKUP(C783,'[2]Acha Air Sales Price List'!$B$1:$X$65536,12,FALSE)*$M$14),2)</f>
        <v>0</v>
      </c>
      <c r="H783" s="21"/>
      <c r="I783" s="22">
        <f t="shared" si="22"/>
        <v>0</v>
      </c>
      <c r="J783" s="14"/>
    </row>
    <row r="784" spans="1:10" ht="12.4" hidden="1" customHeight="1">
      <c r="A784" s="13"/>
      <c r="B784" s="1"/>
      <c r="C784" s="36"/>
      <c r="D784" s="138"/>
      <c r="E784" s="139"/>
      <c r="F784" s="43" t="str">
        <f>VLOOKUP(C784,'[2]Acha Air Sales Price List'!$B$1:$D$65536,3,FALSE)</f>
        <v>first line keep open</v>
      </c>
      <c r="G784" s="21">
        <f>ROUND(IF(ISBLANK(C784),0,VLOOKUP(C784,'[2]Acha Air Sales Price List'!$B$1:$X$65536,12,FALSE)*$M$14),2)</f>
        <v>0</v>
      </c>
      <c r="H784" s="21"/>
      <c r="I784" s="22">
        <f t="shared" si="22"/>
        <v>0</v>
      </c>
      <c r="J784" s="14"/>
    </row>
    <row r="785" spans="1:10" ht="12.4" hidden="1" customHeight="1">
      <c r="A785" s="13"/>
      <c r="B785" s="1"/>
      <c r="C785" s="36"/>
      <c r="D785" s="138"/>
      <c r="E785" s="139"/>
      <c r="F785" s="43" t="str">
        <f>VLOOKUP(C785,'[2]Acha Air Sales Price List'!$B$1:$D$65536,3,FALSE)</f>
        <v>first line keep open</v>
      </c>
      <c r="G785" s="21">
        <f>ROUND(IF(ISBLANK(C785),0,VLOOKUP(C785,'[2]Acha Air Sales Price List'!$B$1:$X$65536,12,FALSE)*$M$14),2)</f>
        <v>0</v>
      </c>
      <c r="H785" s="21"/>
      <c r="I785" s="22">
        <f t="shared" si="22"/>
        <v>0</v>
      </c>
      <c r="J785" s="14"/>
    </row>
    <row r="786" spans="1:10" ht="12.4" hidden="1" customHeight="1">
      <c r="A786" s="13"/>
      <c r="B786" s="1"/>
      <c r="C786" s="36"/>
      <c r="D786" s="138"/>
      <c r="E786" s="139"/>
      <c r="F786" s="43" t="str">
        <f>VLOOKUP(C786,'[2]Acha Air Sales Price List'!$B$1:$D$65536,3,FALSE)</f>
        <v>first line keep open</v>
      </c>
      <c r="G786" s="21">
        <f>ROUND(IF(ISBLANK(C786),0,VLOOKUP(C786,'[2]Acha Air Sales Price List'!$B$1:$X$65536,12,FALSE)*$M$14),2)</f>
        <v>0</v>
      </c>
      <c r="H786" s="21"/>
      <c r="I786" s="22">
        <f t="shared" si="22"/>
        <v>0</v>
      </c>
      <c r="J786" s="14"/>
    </row>
    <row r="787" spans="1:10" ht="12.4" hidden="1" customHeight="1">
      <c r="A787" s="13"/>
      <c r="B787" s="1"/>
      <c r="C787" s="36"/>
      <c r="D787" s="138"/>
      <c r="E787" s="139"/>
      <c r="F787" s="43" t="str">
        <f>VLOOKUP(C787,'[2]Acha Air Sales Price List'!$B$1:$D$65536,3,FALSE)</f>
        <v>first line keep open</v>
      </c>
      <c r="G787" s="21">
        <f>ROUND(IF(ISBLANK(C787),0,VLOOKUP(C787,'[2]Acha Air Sales Price List'!$B$1:$X$65536,12,FALSE)*$M$14),2)</f>
        <v>0</v>
      </c>
      <c r="H787" s="21"/>
      <c r="I787" s="22">
        <f t="shared" si="22"/>
        <v>0</v>
      </c>
      <c r="J787" s="14"/>
    </row>
    <row r="788" spans="1:10" ht="12.4" hidden="1" customHeight="1">
      <c r="A788" s="13"/>
      <c r="B788" s="1"/>
      <c r="C788" s="36"/>
      <c r="D788" s="138"/>
      <c r="E788" s="139"/>
      <c r="F788" s="43" t="str">
        <f>VLOOKUP(C788,'[2]Acha Air Sales Price List'!$B$1:$D$65536,3,FALSE)</f>
        <v>first line keep open</v>
      </c>
      <c r="G788" s="21">
        <f>ROUND(IF(ISBLANK(C788),0,VLOOKUP(C788,'[2]Acha Air Sales Price List'!$B$1:$X$65536,12,FALSE)*$M$14),2)</f>
        <v>0</v>
      </c>
      <c r="H788" s="21"/>
      <c r="I788" s="22">
        <f t="shared" si="22"/>
        <v>0</v>
      </c>
      <c r="J788" s="14"/>
    </row>
    <row r="789" spans="1:10" ht="12.4" hidden="1" customHeight="1">
      <c r="A789" s="13"/>
      <c r="B789" s="1"/>
      <c r="C789" s="36"/>
      <c r="D789" s="138"/>
      <c r="E789" s="139"/>
      <c r="F789" s="43" t="str">
        <f>VLOOKUP(C789,'[2]Acha Air Sales Price List'!$B$1:$D$65536,3,FALSE)</f>
        <v>first line keep open</v>
      </c>
      <c r="G789" s="21">
        <f>ROUND(IF(ISBLANK(C789),0,VLOOKUP(C789,'[2]Acha Air Sales Price List'!$B$1:$X$65536,12,FALSE)*$M$14),2)</f>
        <v>0</v>
      </c>
      <c r="H789" s="21"/>
      <c r="I789" s="22">
        <f t="shared" si="22"/>
        <v>0</v>
      </c>
      <c r="J789" s="14"/>
    </row>
    <row r="790" spans="1:10" ht="12.4" hidden="1" customHeight="1">
      <c r="A790" s="13"/>
      <c r="B790" s="1"/>
      <c r="C790" s="36"/>
      <c r="D790" s="138"/>
      <c r="E790" s="139"/>
      <c r="F790" s="43" t="str">
        <f>VLOOKUP(C790,'[2]Acha Air Sales Price List'!$B$1:$D$65536,3,FALSE)</f>
        <v>first line keep open</v>
      </c>
      <c r="G790" s="21">
        <f>ROUND(IF(ISBLANK(C790),0,VLOOKUP(C790,'[2]Acha Air Sales Price List'!$B$1:$X$65536,12,FALSE)*$M$14),2)</f>
        <v>0</v>
      </c>
      <c r="H790" s="21"/>
      <c r="I790" s="22">
        <f t="shared" si="22"/>
        <v>0</v>
      </c>
      <c r="J790" s="14"/>
    </row>
    <row r="791" spans="1:10" ht="12.4" hidden="1" customHeight="1">
      <c r="A791" s="13"/>
      <c r="B791" s="1"/>
      <c r="C791" s="36"/>
      <c r="D791" s="138"/>
      <c r="E791" s="139"/>
      <c r="F791" s="43" t="str">
        <f>VLOOKUP(C791,'[2]Acha Air Sales Price List'!$B$1:$D$65536,3,FALSE)</f>
        <v>first line keep open</v>
      </c>
      <c r="G791" s="21">
        <f>ROUND(IF(ISBLANK(C791),0,VLOOKUP(C791,'[2]Acha Air Sales Price List'!$B$1:$X$65536,12,FALSE)*$M$14),2)</f>
        <v>0</v>
      </c>
      <c r="H791" s="21"/>
      <c r="I791" s="22">
        <f t="shared" si="22"/>
        <v>0</v>
      </c>
      <c r="J791" s="14"/>
    </row>
    <row r="792" spans="1:10" ht="12.4" hidden="1" customHeight="1">
      <c r="A792" s="13"/>
      <c r="B792" s="1"/>
      <c r="C792" s="36"/>
      <c r="D792" s="138"/>
      <c r="E792" s="139"/>
      <c r="F792" s="43" t="str">
        <f>VLOOKUP(C792,'[2]Acha Air Sales Price List'!$B$1:$D$65536,3,FALSE)</f>
        <v>first line keep open</v>
      </c>
      <c r="G792" s="21">
        <f>ROUND(IF(ISBLANK(C792),0,VLOOKUP(C792,'[2]Acha Air Sales Price List'!$B$1:$X$65536,12,FALSE)*$M$14),2)</f>
        <v>0</v>
      </c>
      <c r="H792" s="21"/>
      <c r="I792" s="22">
        <f t="shared" si="22"/>
        <v>0</v>
      </c>
      <c r="J792" s="14"/>
    </row>
    <row r="793" spans="1:10" ht="12.4" hidden="1" customHeight="1">
      <c r="A793" s="13"/>
      <c r="B793" s="1"/>
      <c r="C793" s="36"/>
      <c r="D793" s="138"/>
      <c r="E793" s="139"/>
      <c r="F793" s="43" t="str">
        <f>VLOOKUP(C793,'[2]Acha Air Sales Price List'!$B$1:$D$65536,3,FALSE)</f>
        <v>first line keep open</v>
      </c>
      <c r="G793" s="21">
        <f>ROUND(IF(ISBLANK(C793),0,VLOOKUP(C793,'[2]Acha Air Sales Price List'!$B$1:$X$65536,12,FALSE)*$M$14),2)</f>
        <v>0</v>
      </c>
      <c r="H793" s="21"/>
      <c r="I793" s="22">
        <f t="shared" si="22"/>
        <v>0</v>
      </c>
      <c r="J793" s="14"/>
    </row>
    <row r="794" spans="1:10" ht="12.4" hidden="1" customHeight="1">
      <c r="A794" s="13"/>
      <c r="B794" s="1"/>
      <c r="C794" s="36"/>
      <c r="D794" s="138"/>
      <c r="E794" s="139"/>
      <c r="F794" s="43" t="str">
        <f>VLOOKUP(C794,'[2]Acha Air Sales Price List'!$B$1:$D$65536,3,FALSE)</f>
        <v>first line keep open</v>
      </c>
      <c r="G794" s="21">
        <f>ROUND(IF(ISBLANK(C794),0,VLOOKUP(C794,'[2]Acha Air Sales Price List'!$B$1:$X$65536,12,FALSE)*$M$14),2)</f>
        <v>0</v>
      </c>
      <c r="H794" s="21"/>
      <c r="I794" s="22">
        <f t="shared" si="22"/>
        <v>0</v>
      </c>
      <c r="J794" s="14"/>
    </row>
    <row r="795" spans="1:10" ht="12.4" hidden="1" customHeight="1">
      <c r="A795" s="13"/>
      <c r="B795" s="1"/>
      <c r="C795" s="36"/>
      <c r="D795" s="138"/>
      <c r="E795" s="139"/>
      <c r="F795" s="43" t="str">
        <f>VLOOKUP(C795,'[2]Acha Air Sales Price List'!$B$1:$D$65536,3,FALSE)</f>
        <v>first line keep open</v>
      </c>
      <c r="G795" s="21">
        <f>ROUND(IF(ISBLANK(C795),0,VLOOKUP(C795,'[2]Acha Air Sales Price List'!$B$1:$X$65536,12,FALSE)*$M$14),2)</f>
        <v>0</v>
      </c>
      <c r="H795" s="21"/>
      <c r="I795" s="22">
        <f t="shared" si="22"/>
        <v>0</v>
      </c>
      <c r="J795" s="14"/>
    </row>
    <row r="796" spans="1:10" ht="12.4" hidden="1" customHeight="1">
      <c r="A796" s="13"/>
      <c r="B796" s="1"/>
      <c r="C796" s="36"/>
      <c r="D796" s="138"/>
      <c r="E796" s="139"/>
      <c r="F796" s="43" t="str">
        <f>VLOOKUP(C796,'[2]Acha Air Sales Price List'!$B$1:$D$65536,3,FALSE)</f>
        <v>first line keep open</v>
      </c>
      <c r="G796" s="21">
        <f>ROUND(IF(ISBLANK(C796),0,VLOOKUP(C796,'[2]Acha Air Sales Price List'!$B$1:$X$65536,12,FALSE)*$M$14),2)</f>
        <v>0</v>
      </c>
      <c r="H796" s="21"/>
      <c r="I796" s="22">
        <f t="shared" si="22"/>
        <v>0</v>
      </c>
      <c r="J796" s="14"/>
    </row>
    <row r="797" spans="1:10" ht="12.4" hidden="1" customHeight="1">
      <c r="A797" s="13"/>
      <c r="B797" s="1"/>
      <c r="C797" s="36"/>
      <c r="D797" s="138"/>
      <c r="E797" s="139"/>
      <c r="F797" s="43" t="str">
        <f>VLOOKUP(C797,'[2]Acha Air Sales Price List'!$B$1:$D$65536,3,FALSE)</f>
        <v>first line keep open</v>
      </c>
      <c r="G797" s="21">
        <f>ROUND(IF(ISBLANK(C797),0,VLOOKUP(C797,'[2]Acha Air Sales Price List'!$B$1:$X$65536,12,FALSE)*$M$14),2)</f>
        <v>0</v>
      </c>
      <c r="H797" s="21"/>
      <c r="I797" s="22">
        <f t="shared" si="22"/>
        <v>0</v>
      </c>
      <c r="J797" s="14"/>
    </row>
    <row r="798" spans="1:10" ht="12.4" hidden="1" customHeight="1">
      <c r="A798" s="13"/>
      <c r="B798" s="1"/>
      <c r="C798" s="36"/>
      <c r="D798" s="138"/>
      <c r="E798" s="139"/>
      <c r="F798" s="43" t="str">
        <f>VLOOKUP(C798,'[2]Acha Air Sales Price List'!$B$1:$D$65536,3,FALSE)</f>
        <v>first line keep open</v>
      </c>
      <c r="G798" s="21">
        <f>ROUND(IF(ISBLANK(C798),0,VLOOKUP(C798,'[2]Acha Air Sales Price List'!$B$1:$X$65536,12,FALSE)*$M$14),2)</f>
        <v>0</v>
      </c>
      <c r="H798" s="21"/>
      <c r="I798" s="22">
        <f t="shared" si="22"/>
        <v>0</v>
      </c>
      <c r="J798" s="14"/>
    </row>
    <row r="799" spans="1:10" ht="12.4" hidden="1" customHeight="1">
      <c r="A799" s="13"/>
      <c r="B799" s="1"/>
      <c r="C799" s="36"/>
      <c r="D799" s="138"/>
      <c r="E799" s="139"/>
      <c r="F799" s="43" t="str">
        <f>VLOOKUP(C799,'[2]Acha Air Sales Price List'!$B$1:$D$65536,3,FALSE)</f>
        <v>first line keep open</v>
      </c>
      <c r="G799" s="21">
        <f>ROUND(IF(ISBLANK(C799),0,VLOOKUP(C799,'[2]Acha Air Sales Price List'!$B$1:$X$65536,12,FALSE)*$M$14),2)</f>
        <v>0</v>
      </c>
      <c r="H799" s="21"/>
      <c r="I799" s="22">
        <f t="shared" si="22"/>
        <v>0</v>
      </c>
      <c r="J799" s="14"/>
    </row>
    <row r="800" spans="1:10" ht="12.4" hidden="1" customHeight="1">
      <c r="A800" s="13"/>
      <c r="B800" s="1"/>
      <c r="C800" s="36"/>
      <c r="D800" s="138"/>
      <c r="E800" s="139"/>
      <c r="F800" s="43" t="str">
        <f>VLOOKUP(C800,'[2]Acha Air Sales Price List'!$B$1:$D$65536,3,FALSE)</f>
        <v>first line keep open</v>
      </c>
      <c r="G800" s="21">
        <f>ROUND(IF(ISBLANK(C800),0,VLOOKUP(C800,'[2]Acha Air Sales Price List'!$B$1:$X$65536,12,FALSE)*$M$14),2)</f>
        <v>0</v>
      </c>
      <c r="H800" s="21"/>
      <c r="I800" s="22">
        <f t="shared" si="22"/>
        <v>0</v>
      </c>
      <c r="J800" s="14"/>
    </row>
    <row r="801" spans="1:10" ht="12.4" hidden="1" customHeight="1">
      <c r="A801" s="13"/>
      <c r="B801" s="1"/>
      <c r="C801" s="37"/>
      <c r="D801" s="138"/>
      <c r="E801" s="139"/>
      <c r="F801" s="43" t="str">
        <f>VLOOKUP(C801,'[2]Acha Air Sales Price List'!$B$1:$D$65536,3,FALSE)</f>
        <v>first line keep open</v>
      </c>
      <c r="G801" s="21">
        <f>ROUND(IF(ISBLANK(C801),0,VLOOKUP(C801,'[2]Acha Air Sales Price List'!$B$1:$X$65536,12,FALSE)*$M$14),2)</f>
        <v>0</v>
      </c>
      <c r="H801" s="21"/>
      <c r="I801" s="22">
        <f t="shared" si="22"/>
        <v>0</v>
      </c>
      <c r="J801" s="14"/>
    </row>
    <row r="802" spans="1:10" ht="12" hidden="1" customHeight="1">
      <c r="A802" s="13"/>
      <c r="B802" s="1"/>
      <c r="C802" s="36"/>
      <c r="D802" s="138"/>
      <c r="E802" s="139"/>
      <c r="F802" s="43" t="str">
        <f>VLOOKUP(C802,'[2]Acha Air Sales Price List'!$B$1:$D$65536,3,FALSE)</f>
        <v>first line keep open</v>
      </c>
      <c r="G802" s="21">
        <f>ROUND(IF(ISBLANK(C802),0,VLOOKUP(C802,'[2]Acha Air Sales Price List'!$B$1:$X$65536,12,FALSE)*$M$14),2)</f>
        <v>0</v>
      </c>
      <c r="H802" s="21"/>
      <c r="I802" s="22">
        <f t="shared" si="22"/>
        <v>0</v>
      </c>
      <c r="J802" s="14"/>
    </row>
    <row r="803" spans="1:10" ht="12.4" hidden="1" customHeight="1">
      <c r="A803" s="13"/>
      <c r="B803" s="1"/>
      <c r="C803" s="36"/>
      <c r="D803" s="138"/>
      <c r="E803" s="139"/>
      <c r="F803" s="43" t="str">
        <f>VLOOKUP(C803,'[2]Acha Air Sales Price List'!$B$1:$D$65536,3,FALSE)</f>
        <v>first line keep open</v>
      </c>
      <c r="G803" s="21">
        <f>ROUND(IF(ISBLANK(C803),0,VLOOKUP(C803,'[2]Acha Air Sales Price List'!$B$1:$X$65536,12,FALSE)*$M$14),2)</f>
        <v>0</v>
      </c>
      <c r="H803" s="21"/>
      <c r="I803" s="22">
        <f t="shared" si="22"/>
        <v>0</v>
      </c>
      <c r="J803" s="14"/>
    </row>
    <row r="804" spans="1:10" ht="12.4" hidden="1" customHeight="1">
      <c r="A804" s="13"/>
      <c r="B804" s="1"/>
      <c r="C804" s="36"/>
      <c r="D804" s="138"/>
      <c r="E804" s="139"/>
      <c r="F804" s="43" t="str">
        <f>VLOOKUP(C804,'[2]Acha Air Sales Price List'!$B$1:$D$65536,3,FALSE)</f>
        <v>first line keep open</v>
      </c>
      <c r="G804" s="21">
        <f>ROUND(IF(ISBLANK(C804),0,VLOOKUP(C804,'[2]Acha Air Sales Price List'!$B$1:$X$65536,12,FALSE)*$M$14),2)</f>
        <v>0</v>
      </c>
      <c r="H804" s="21"/>
      <c r="I804" s="22">
        <f t="shared" si="22"/>
        <v>0</v>
      </c>
      <c r="J804" s="14"/>
    </row>
    <row r="805" spans="1:10" ht="12.4" hidden="1" customHeight="1">
      <c r="A805" s="13"/>
      <c r="B805" s="1"/>
      <c r="C805" s="36"/>
      <c r="D805" s="138"/>
      <c r="E805" s="139"/>
      <c r="F805" s="43" t="str">
        <f>VLOOKUP(C805,'[2]Acha Air Sales Price List'!$B$1:$D$65536,3,FALSE)</f>
        <v>first line keep open</v>
      </c>
      <c r="G805" s="21">
        <f>ROUND(IF(ISBLANK(C805),0,VLOOKUP(C805,'[2]Acha Air Sales Price List'!$B$1:$X$65536,12,FALSE)*$M$14),2)</f>
        <v>0</v>
      </c>
      <c r="H805" s="21"/>
      <c r="I805" s="22">
        <f t="shared" si="22"/>
        <v>0</v>
      </c>
      <c r="J805" s="14"/>
    </row>
    <row r="806" spans="1:10" ht="12.4" hidden="1" customHeight="1">
      <c r="A806" s="13"/>
      <c r="B806" s="1"/>
      <c r="C806" s="36"/>
      <c r="D806" s="138"/>
      <c r="E806" s="139"/>
      <c r="F806" s="43" t="str">
        <f>VLOOKUP(C806,'[2]Acha Air Sales Price List'!$B$1:$D$65536,3,FALSE)</f>
        <v>first line keep open</v>
      </c>
      <c r="G806" s="21">
        <f>ROUND(IF(ISBLANK(C806),0,VLOOKUP(C806,'[2]Acha Air Sales Price List'!$B$1:$X$65536,12,FALSE)*$M$14),2)</f>
        <v>0</v>
      </c>
      <c r="H806" s="21"/>
      <c r="I806" s="22">
        <f t="shared" si="22"/>
        <v>0</v>
      </c>
      <c r="J806" s="14"/>
    </row>
    <row r="807" spans="1:10" ht="12.4" hidden="1" customHeight="1">
      <c r="A807" s="13"/>
      <c r="B807" s="1"/>
      <c r="C807" s="36"/>
      <c r="D807" s="138"/>
      <c r="E807" s="139"/>
      <c r="F807" s="43" t="str">
        <f>VLOOKUP(C807,'[2]Acha Air Sales Price List'!$B$1:$D$65536,3,FALSE)</f>
        <v>first line keep open</v>
      </c>
      <c r="G807" s="21">
        <f>ROUND(IF(ISBLANK(C807),0,VLOOKUP(C807,'[2]Acha Air Sales Price List'!$B$1:$X$65536,12,FALSE)*$M$14),2)</f>
        <v>0</v>
      </c>
      <c r="H807" s="21"/>
      <c r="I807" s="22">
        <f t="shared" si="22"/>
        <v>0</v>
      </c>
      <c r="J807" s="14"/>
    </row>
    <row r="808" spans="1:10" ht="12.4" hidden="1" customHeight="1">
      <c r="A808" s="13"/>
      <c r="B808" s="1"/>
      <c r="C808" s="36"/>
      <c r="D808" s="138"/>
      <c r="E808" s="139"/>
      <c r="F808" s="43" t="str">
        <f>VLOOKUP(C808,'[2]Acha Air Sales Price List'!$B$1:$D$65536,3,FALSE)</f>
        <v>first line keep open</v>
      </c>
      <c r="G808" s="21">
        <f>ROUND(IF(ISBLANK(C808),0,VLOOKUP(C808,'[2]Acha Air Sales Price List'!$B$1:$X$65536,12,FALSE)*$M$14),2)</f>
        <v>0</v>
      </c>
      <c r="H808" s="21"/>
      <c r="I808" s="22">
        <f t="shared" si="22"/>
        <v>0</v>
      </c>
      <c r="J808" s="14"/>
    </row>
    <row r="809" spans="1:10" ht="12.4" hidden="1" customHeight="1">
      <c r="A809" s="13"/>
      <c r="B809" s="1"/>
      <c r="C809" s="36"/>
      <c r="D809" s="138"/>
      <c r="E809" s="139"/>
      <c r="F809" s="43" t="str">
        <f>VLOOKUP(C809,'[2]Acha Air Sales Price List'!$B$1:$D$65536,3,FALSE)</f>
        <v>first line keep open</v>
      </c>
      <c r="G809" s="21">
        <f>ROUND(IF(ISBLANK(C809),0,VLOOKUP(C809,'[2]Acha Air Sales Price List'!$B$1:$X$65536,12,FALSE)*$M$14),2)</f>
        <v>0</v>
      </c>
      <c r="H809" s="21"/>
      <c r="I809" s="22">
        <f t="shared" si="22"/>
        <v>0</v>
      </c>
      <c r="J809" s="14"/>
    </row>
    <row r="810" spans="1:10" ht="12.4" hidden="1" customHeight="1">
      <c r="A810" s="13"/>
      <c r="B810" s="1"/>
      <c r="C810" s="36"/>
      <c r="D810" s="138"/>
      <c r="E810" s="139"/>
      <c r="F810" s="43" t="str">
        <f>VLOOKUP(C810,'[2]Acha Air Sales Price List'!$B$1:$D$65536,3,FALSE)</f>
        <v>first line keep open</v>
      </c>
      <c r="G810" s="21">
        <f>ROUND(IF(ISBLANK(C810),0,VLOOKUP(C810,'[2]Acha Air Sales Price List'!$B$1:$X$65536,12,FALSE)*$M$14),2)</f>
        <v>0</v>
      </c>
      <c r="H810" s="21"/>
      <c r="I810" s="22">
        <f t="shared" si="22"/>
        <v>0</v>
      </c>
      <c r="J810" s="14"/>
    </row>
    <row r="811" spans="1:10" ht="12.4" hidden="1" customHeight="1">
      <c r="A811" s="13"/>
      <c r="B811" s="1"/>
      <c r="C811" s="36"/>
      <c r="D811" s="138"/>
      <c r="E811" s="139"/>
      <c r="F811" s="43" t="str">
        <f>VLOOKUP(C811,'[2]Acha Air Sales Price List'!$B$1:$D$65536,3,FALSE)</f>
        <v>first line keep open</v>
      </c>
      <c r="G811" s="21">
        <f>ROUND(IF(ISBLANK(C811),0,VLOOKUP(C811,'[2]Acha Air Sales Price List'!$B$1:$X$65536,12,FALSE)*$M$14),2)</f>
        <v>0</v>
      </c>
      <c r="H811" s="21"/>
      <c r="I811" s="22">
        <f t="shared" si="22"/>
        <v>0</v>
      </c>
      <c r="J811" s="14"/>
    </row>
    <row r="812" spans="1:10" ht="12.4" hidden="1" customHeight="1">
      <c r="A812" s="13"/>
      <c r="B812" s="1"/>
      <c r="C812" s="36"/>
      <c r="D812" s="138"/>
      <c r="E812" s="139"/>
      <c r="F812" s="43" t="str">
        <f>VLOOKUP(C812,'[2]Acha Air Sales Price List'!$B$1:$D$65536,3,FALSE)</f>
        <v>first line keep open</v>
      </c>
      <c r="G812" s="21">
        <f>ROUND(IF(ISBLANK(C812),0,VLOOKUP(C812,'[2]Acha Air Sales Price List'!$B$1:$X$65536,12,FALSE)*$M$14),2)</f>
        <v>0</v>
      </c>
      <c r="H812" s="21"/>
      <c r="I812" s="22">
        <f t="shared" si="22"/>
        <v>0</v>
      </c>
      <c r="J812" s="14"/>
    </row>
    <row r="813" spans="1:10" ht="12.4" hidden="1" customHeight="1">
      <c r="A813" s="13"/>
      <c r="B813" s="1"/>
      <c r="C813" s="36"/>
      <c r="D813" s="138"/>
      <c r="E813" s="139"/>
      <c r="F813" s="43" t="str">
        <f>VLOOKUP(C813,'[2]Acha Air Sales Price List'!$B$1:$D$65536,3,FALSE)</f>
        <v>first line keep open</v>
      </c>
      <c r="G813" s="21">
        <f>ROUND(IF(ISBLANK(C813),0,VLOOKUP(C813,'[2]Acha Air Sales Price List'!$B$1:$X$65536,12,FALSE)*$M$14),2)</f>
        <v>0</v>
      </c>
      <c r="H813" s="21"/>
      <c r="I813" s="22">
        <f t="shared" si="22"/>
        <v>0</v>
      </c>
      <c r="J813" s="14"/>
    </row>
    <row r="814" spans="1:10" ht="12.4" hidden="1" customHeight="1">
      <c r="A814" s="13"/>
      <c r="B814" s="1"/>
      <c r="C814" s="36"/>
      <c r="D814" s="138"/>
      <c r="E814" s="139"/>
      <c r="F814" s="43" t="str">
        <f>VLOOKUP(C814,'[2]Acha Air Sales Price List'!$B$1:$D$65536,3,FALSE)</f>
        <v>first line keep open</v>
      </c>
      <c r="G814" s="21">
        <f>ROUND(IF(ISBLANK(C814),0,VLOOKUP(C814,'[2]Acha Air Sales Price List'!$B$1:$X$65536,12,FALSE)*$M$14),2)</f>
        <v>0</v>
      </c>
      <c r="H814" s="21"/>
      <c r="I814" s="22">
        <f t="shared" si="22"/>
        <v>0</v>
      </c>
      <c r="J814" s="14"/>
    </row>
    <row r="815" spans="1:10" ht="12.4" hidden="1" customHeight="1">
      <c r="A815" s="13"/>
      <c r="B815" s="1"/>
      <c r="C815" s="36"/>
      <c r="D815" s="138"/>
      <c r="E815" s="139"/>
      <c r="F815" s="43" t="str">
        <f>VLOOKUP(C815,'[2]Acha Air Sales Price List'!$B$1:$D$65536,3,FALSE)</f>
        <v>first line keep open</v>
      </c>
      <c r="G815" s="21">
        <f>ROUND(IF(ISBLANK(C815),0,VLOOKUP(C815,'[2]Acha Air Sales Price List'!$B$1:$X$65536,12,FALSE)*$M$14),2)</f>
        <v>0</v>
      </c>
      <c r="H815" s="21"/>
      <c r="I815" s="22">
        <f t="shared" si="22"/>
        <v>0</v>
      </c>
      <c r="J815" s="14"/>
    </row>
    <row r="816" spans="1:10" ht="12.4" hidden="1" customHeight="1">
      <c r="A816" s="13"/>
      <c r="B816" s="1"/>
      <c r="C816" s="36"/>
      <c r="D816" s="138"/>
      <c r="E816" s="139"/>
      <c r="F816" s="43" t="str">
        <f>VLOOKUP(C816,'[2]Acha Air Sales Price List'!$B$1:$D$65536,3,FALSE)</f>
        <v>first line keep open</v>
      </c>
      <c r="G816" s="21">
        <f>ROUND(IF(ISBLANK(C816),0,VLOOKUP(C816,'[2]Acha Air Sales Price List'!$B$1:$X$65536,12,FALSE)*$M$14),2)</f>
        <v>0</v>
      </c>
      <c r="H816" s="21"/>
      <c r="I816" s="22">
        <f t="shared" si="22"/>
        <v>0</v>
      </c>
      <c r="J816" s="14"/>
    </row>
    <row r="817" spans="1:10" ht="12.4" hidden="1" customHeight="1">
      <c r="A817" s="13"/>
      <c r="B817" s="1"/>
      <c r="C817" s="36"/>
      <c r="D817" s="138"/>
      <c r="E817" s="139"/>
      <c r="F817" s="43" t="str">
        <f>VLOOKUP(C817,'[2]Acha Air Sales Price List'!$B$1:$D$65536,3,FALSE)</f>
        <v>first line keep open</v>
      </c>
      <c r="G817" s="21">
        <f>ROUND(IF(ISBLANK(C817),0,VLOOKUP(C817,'[2]Acha Air Sales Price List'!$B$1:$X$65536,12,FALSE)*$M$14),2)</f>
        <v>0</v>
      </c>
      <c r="H817" s="21"/>
      <c r="I817" s="22">
        <f t="shared" si="22"/>
        <v>0</v>
      </c>
      <c r="J817" s="14"/>
    </row>
    <row r="818" spans="1:10" ht="12.4" hidden="1" customHeight="1">
      <c r="A818" s="13"/>
      <c r="B818" s="1"/>
      <c r="C818" s="36"/>
      <c r="D818" s="138"/>
      <c r="E818" s="139"/>
      <c r="F818" s="43" t="str">
        <f>VLOOKUP(C818,'[2]Acha Air Sales Price List'!$B$1:$D$65536,3,FALSE)</f>
        <v>first line keep open</v>
      </c>
      <c r="G818" s="21">
        <f>ROUND(IF(ISBLANK(C818),0,VLOOKUP(C818,'[2]Acha Air Sales Price List'!$B$1:$X$65536,12,FALSE)*$M$14),2)</f>
        <v>0</v>
      </c>
      <c r="H818" s="21"/>
      <c r="I818" s="22">
        <f t="shared" si="22"/>
        <v>0</v>
      </c>
      <c r="J818" s="14"/>
    </row>
    <row r="819" spans="1:10" ht="12.4" hidden="1" customHeight="1">
      <c r="A819" s="13"/>
      <c r="B819" s="1"/>
      <c r="C819" s="36"/>
      <c r="D819" s="138"/>
      <c r="E819" s="139"/>
      <c r="F819" s="43" t="str">
        <f>VLOOKUP(C819,'[2]Acha Air Sales Price List'!$B$1:$D$65536,3,FALSE)</f>
        <v>first line keep open</v>
      </c>
      <c r="G819" s="21">
        <f>ROUND(IF(ISBLANK(C819),0,VLOOKUP(C819,'[2]Acha Air Sales Price List'!$B$1:$X$65536,12,FALSE)*$M$14),2)</f>
        <v>0</v>
      </c>
      <c r="H819" s="21"/>
      <c r="I819" s="22">
        <f t="shared" si="22"/>
        <v>0</v>
      </c>
      <c r="J819" s="14"/>
    </row>
    <row r="820" spans="1:10" ht="12.4" hidden="1" customHeight="1">
      <c r="A820" s="13"/>
      <c r="B820" s="1"/>
      <c r="C820" s="36"/>
      <c r="D820" s="138"/>
      <c r="E820" s="139"/>
      <c r="F820" s="43" t="str">
        <f>VLOOKUP(C820,'[2]Acha Air Sales Price List'!$B$1:$D$65536,3,FALSE)</f>
        <v>first line keep open</v>
      </c>
      <c r="G820" s="21">
        <f>ROUND(IF(ISBLANK(C820),0,VLOOKUP(C820,'[2]Acha Air Sales Price List'!$B$1:$X$65536,12,FALSE)*$M$14),2)</f>
        <v>0</v>
      </c>
      <c r="H820" s="21"/>
      <c r="I820" s="22">
        <f t="shared" si="22"/>
        <v>0</v>
      </c>
      <c r="J820" s="14"/>
    </row>
    <row r="821" spans="1:10" ht="12.4" hidden="1" customHeight="1">
      <c r="A821" s="13"/>
      <c r="B821" s="1"/>
      <c r="C821" s="36"/>
      <c r="D821" s="138"/>
      <c r="E821" s="139"/>
      <c r="F821" s="43" t="str">
        <f>VLOOKUP(C821,'[2]Acha Air Sales Price List'!$B$1:$D$65536,3,FALSE)</f>
        <v>first line keep open</v>
      </c>
      <c r="G821" s="21">
        <f>ROUND(IF(ISBLANK(C821),0,VLOOKUP(C821,'[2]Acha Air Sales Price List'!$B$1:$X$65536,12,FALSE)*$M$14),2)</f>
        <v>0</v>
      </c>
      <c r="H821" s="21"/>
      <c r="I821" s="22">
        <f t="shared" si="22"/>
        <v>0</v>
      </c>
      <c r="J821" s="14"/>
    </row>
    <row r="822" spans="1:10" ht="12.4" hidden="1" customHeight="1">
      <c r="A822" s="13"/>
      <c r="B822" s="1"/>
      <c r="C822" s="36"/>
      <c r="D822" s="138"/>
      <c r="E822" s="139"/>
      <c r="F822" s="43" t="str">
        <f>VLOOKUP(C822,'[2]Acha Air Sales Price List'!$B$1:$D$65536,3,FALSE)</f>
        <v>first line keep open</v>
      </c>
      <c r="G822" s="21">
        <f>ROUND(IF(ISBLANK(C822),0,VLOOKUP(C822,'[2]Acha Air Sales Price List'!$B$1:$X$65536,12,FALSE)*$M$14),2)</f>
        <v>0</v>
      </c>
      <c r="H822" s="21"/>
      <c r="I822" s="22">
        <f t="shared" si="22"/>
        <v>0</v>
      </c>
      <c r="J822" s="14"/>
    </row>
    <row r="823" spans="1:10" ht="12.4" hidden="1" customHeight="1">
      <c r="A823" s="13"/>
      <c r="B823" s="1"/>
      <c r="C823" s="36"/>
      <c r="D823" s="138"/>
      <c r="E823" s="139"/>
      <c r="F823" s="43" t="str">
        <f>VLOOKUP(C823,'[2]Acha Air Sales Price List'!$B$1:$D$65536,3,FALSE)</f>
        <v>first line keep open</v>
      </c>
      <c r="G823" s="21">
        <f>ROUND(IF(ISBLANK(C823),0,VLOOKUP(C823,'[2]Acha Air Sales Price List'!$B$1:$X$65536,12,FALSE)*$M$14),2)</f>
        <v>0</v>
      </c>
      <c r="H823" s="21"/>
      <c r="I823" s="22">
        <f t="shared" si="22"/>
        <v>0</v>
      </c>
      <c r="J823" s="14"/>
    </row>
    <row r="824" spans="1:10" ht="12.4" hidden="1" customHeight="1">
      <c r="A824" s="13"/>
      <c r="B824" s="1"/>
      <c r="C824" s="36"/>
      <c r="D824" s="138"/>
      <c r="E824" s="139"/>
      <c r="F824" s="43" t="str">
        <f>VLOOKUP(C824,'[2]Acha Air Sales Price List'!$B$1:$D$65536,3,FALSE)</f>
        <v>first line keep open</v>
      </c>
      <c r="G824" s="21">
        <f>ROUND(IF(ISBLANK(C824),0,VLOOKUP(C824,'[2]Acha Air Sales Price List'!$B$1:$X$65536,12,FALSE)*$M$14),2)</f>
        <v>0</v>
      </c>
      <c r="H824" s="21"/>
      <c r="I824" s="22">
        <f t="shared" si="22"/>
        <v>0</v>
      </c>
      <c r="J824" s="14"/>
    </row>
    <row r="825" spans="1:10" ht="12.4" hidden="1" customHeight="1">
      <c r="A825" s="13"/>
      <c r="B825" s="1"/>
      <c r="C825" s="36"/>
      <c r="D825" s="138"/>
      <c r="E825" s="139"/>
      <c r="F825" s="43" t="str">
        <f>VLOOKUP(C825,'[2]Acha Air Sales Price List'!$B$1:$D$65536,3,FALSE)</f>
        <v>first line keep open</v>
      </c>
      <c r="G825" s="21">
        <f>ROUND(IF(ISBLANK(C825),0,VLOOKUP(C825,'[2]Acha Air Sales Price List'!$B$1:$X$65536,12,FALSE)*$M$14),2)</f>
        <v>0</v>
      </c>
      <c r="H825" s="21"/>
      <c r="I825" s="22">
        <f t="shared" si="22"/>
        <v>0</v>
      </c>
      <c r="J825" s="14"/>
    </row>
    <row r="826" spans="1:10" ht="12.4" hidden="1" customHeight="1">
      <c r="A826" s="13"/>
      <c r="B826" s="1"/>
      <c r="C826" s="36"/>
      <c r="D826" s="138"/>
      <c r="E826" s="139"/>
      <c r="F826" s="43" t="str">
        <f>VLOOKUP(C826,'[2]Acha Air Sales Price List'!$B$1:$D$65536,3,FALSE)</f>
        <v>first line keep open</v>
      </c>
      <c r="G826" s="21">
        <f>ROUND(IF(ISBLANK(C826),0,VLOOKUP(C826,'[2]Acha Air Sales Price List'!$B$1:$X$65536,12,FALSE)*$M$14),2)</f>
        <v>0</v>
      </c>
      <c r="H826" s="21"/>
      <c r="I826" s="22">
        <f t="shared" si="22"/>
        <v>0</v>
      </c>
      <c r="J826" s="14"/>
    </row>
    <row r="827" spans="1:10" ht="12.4" hidden="1" customHeight="1">
      <c r="A827" s="13"/>
      <c r="B827" s="1"/>
      <c r="C827" s="36"/>
      <c r="D827" s="138"/>
      <c r="E827" s="139"/>
      <c r="F827" s="43" t="str">
        <f>VLOOKUP(C827,'[2]Acha Air Sales Price List'!$B$1:$D$65536,3,FALSE)</f>
        <v>first line keep open</v>
      </c>
      <c r="G827" s="21">
        <f>ROUND(IF(ISBLANK(C827),0,VLOOKUP(C827,'[2]Acha Air Sales Price List'!$B$1:$X$65536,12,FALSE)*$M$14),2)</f>
        <v>0</v>
      </c>
      <c r="H827" s="21"/>
      <c r="I827" s="22">
        <f t="shared" si="22"/>
        <v>0</v>
      </c>
      <c r="J827" s="14"/>
    </row>
    <row r="828" spans="1:10" ht="12.4" hidden="1" customHeight="1">
      <c r="A828" s="13"/>
      <c r="B828" s="1"/>
      <c r="C828" s="36"/>
      <c r="D828" s="138"/>
      <c r="E828" s="139"/>
      <c r="F828" s="43" t="str">
        <f>VLOOKUP(C828,'[2]Acha Air Sales Price List'!$B$1:$D$65536,3,FALSE)</f>
        <v>first line keep open</v>
      </c>
      <c r="G828" s="21">
        <f>ROUND(IF(ISBLANK(C828),0,VLOOKUP(C828,'[2]Acha Air Sales Price List'!$B$1:$X$65536,12,FALSE)*$M$14),2)</f>
        <v>0</v>
      </c>
      <c r="H828" s="21"/>
      <c r="I828" s="22">
        <f t="shared" si="22"/>
        <v>0</v>
      </c>
      <c r="J828" s="14"/>
    </row>
    <row r="829" spans="1:10" ht="12.4" hidden="1" customHeight="1">
      <c r="A829" s="13"/>
      <c r="B829" s="1"/>
      <c r="C829" s="37"/>
      <c r="D829" s="138"/>
      <c r="E829" s="139"/>
      <c r="F829" s="43" t="str">
        <f>VLOOKUP(C829,'[2]Acha Air Sales Price List'!$B$1:$D$65536,3,FALSE)</f>
        <v>first line keep open</v>
      </c>
      <c r="G829" s="21">
        <f>ROUND(IF(ISBLANK(C829),0,VLOOKUP(C829,'[2]Acha Air Sales Price List'!$B$1:$X$65536,12,FALSE)*$M$14),2)</f>
        <v>0</v>
      </c>
      <c r="H829" s="21"/>
      <c r="I829" s="22">
        <f t="shared" si="22"/>
        <v>0</v>
      </c>
      <c r="J829" s="14"/>
    </row>
    <row r="830" spans="1:10" ht="12" hidden="1" customHeight="1">
      <c r="A830" s="13"/>
      <c r="B830" s="1"/>
      <c r="C830" s="36"/>
      <c r="D830" s="138"/>
      <c r="E830" s="139"/>
      <c r="F830" s="43" t="str">
        <f>VLOOKUP(C830,'[2]Acha Air Sales Price List'!$B$1:$D$65536,3,FALSE)</f>
        <v>first line keep open</v>
      </c>
      <c r="G830" s="21">
        <f>ROUND(IF(ISBLANK(C830),0,VLOOKUP(C830,'[2]Acha Air Sales Price List'!$B$1:$X$65536,12,FALSE)*$M$14),2)</f>
        <v>0</v>
      </c>
      <c r="H830" s="21"/>
      <c r="I830" s="22">
        <f t="shared" si="22"/>
        <v>0</v>
      </c>
      <c r="J830" s="14"/>
    </row>
    <row r="831" spans="1:10" ht="12.4" hidden="1" customHeight="1">
      <c r="A831" s="13"/>
      <c r="B831" s="1"/>
      <c r="C831" s="36"/>
      <c r="D831" s="138"/>
      <c r="E831" s="139"/>
      <c r="F831" s="43" t="str">
        <f>VLOOKUP(C831,'[2]Acha Air Sales Price List'!$B$1:$D$65536,3,FALSE)</f>
        <v>first line keep open</v>
      </c>
      <c r="G831" s="21">
        <f>ROUND(IF(ISBLANK(C831),0,VLOOKUP(C831,'[2]Acha Air Sales Price List'!$B$1:$X$65536,12,FALSE)*$M$14),2)</f>
        <v>0</v>
      </c>
      <c r="H831" s="21"/>
      <c r="I831" s="22">
        <f t="shared" si="22"/>
        <v>0</v>
      </c>
      <c r="J831" s="14"/>
    </row>
    <row r="832" spans="1:10" ht="12.4" hidden="1" customHeight="1">
      <c r="A832" s="13"/>
      <c r="B832" s="1"/>
      <c r="C832" s="36"/>
      <c r="D832" s="138"/>
      <c r="E832" s="139"/>
      <c r="F832" s="43" t="str">
        <f>VLOOKUP(C832,'[2]Acha Air Sales Price List'!$B$1:$D$65536,3,FALSE)</f>
        <v>first line keep open</v>
      </c>
      <c r="G832" s="21">
        <f>ROUND(IF(ISBLANK(C832),0,VLOOKUP(C832,'[2]Acha Air Sales Price List'!$B$1:$X$65536,12,FALSE)*$M$14),2)</f>
        <v>0</v>
      </c>
      <c r="H832" s="21"/>
      <c r="I832" s="22">
        <f t="shared" si="22"/>
        <v>0</v>
      </c>
      <c r="J832" s="14"/>
    </row>
    <row r="833" spans="1:10" ht="12.4" hidden="1" customHeight="1">
      <c r="A833" s="13"/>
      <c r="B833" s="1"/>
      <c r="C833" s="36"/>
      <c r="D833" s="138"/>
      <c r="E833" s="139"/>
      <c r="F833" s="43" t="str">
        <f>VLOOKUP(C833,'[2]Acha Air Sales Price List'!$B$1:$D$65536,3,FALSE)</f>
        <v>first line keep open</v>
      </c>
      <c r="G833" s="21">
        <f>ROUND(IF(ISBLANK(C833),0,VLOOKUP(C833,'[2]Acha Air Sales Price List'!$B$1:$X$65536,12,FALSE)*$M$14),2)</f>
        <v>0</v>
      </c>
      <c r="H833" s="21"/>
      <c r="I833" s="22">
        <f t="shared" si="22"/>
        <v>0</v>
      </c>
      <c r="J833" s="14"/>
    </row>
    <row r="834" spans="1:10" ht="12.4" hidden="1" customHeight="1">
      <c r="A834" s="13"/>
      <c r="B834" s="1"/>
      <c r="C834" s="36"/>
      <c r="D834" s="138"/>
      <c r="E834" s="139"/>
      <c r="F834" s="43" t="str">
        <f>VLOOKUP(C834,'[2]Acha Air Sales Price List'!$B$1:$D$65536,3,FALSE)</f>
        <v>first line keep open</v>
      </c>
      <c r="G834" s="21">
        <f>ROUND(IF(ISBLANK(C834),0,VLOOKUP(C834,'[2]Acha Air Sales Price List'!$B$1:$X$65536,12,FALSE)*$M$14),2)</f>
        <v>0</v>
      </c>
      <c r="H834" s="21"/>
      <c r="I834" s="22">
        <f t="shared" si="22"/>
        <v>0</v>
      </c>
      <c r="J834" s="14"/>
    </row>
    <row r="835" spans="1:10" ht="12.4" hidden="1" customHeight="1">
      <c r="A835" s="13"/>
      <c r="B835" s="1"/>
      <c r="C835" s="36"/>
      <c r="D835" s="138"/>
      <c r="E835" s="139"/>
      <c r="F835" s="43" t="str">
        <f>VLOOKUP(C835,'[2]Acha Air Sales Price List'!$B$1:$D$65536,3,FALSE)</f>
        <v>first line keep open</v>
      </c>
      <c r="G835" s="21">
        <f>ROUND(IF(ISBLANK(C835),0,VLOOKUP(C835,'[2]Acha Air Sales Price List'!$B$1:$X$65536,12,FALSE)*$M$14),2)</f>
        <v>0</v>
      </c>
      <c r="H835" s="21"/>
      <c r="I835" s="22">
        <f t="shared" si="22"/>
        <v>0</v>
      </c>
      <c r="J835" s="14"/>
    </row>
    <row r="836" spans="1:10" ht="12.4" hidden="1" customHeight="1">
      <c r="A836" s="13"/>
      <c r="B836" s="1"/>
      <c r="C836" s="36"/>
      <c r="D836" s="138"/>
      <c r="E836" s="139"/>
      <c r="F836" s="43" t="str">
        <f>VLOOKUP(C836,'[2]Acha Air Sales Price List'!$B$1:$D$65536,3,FALSE)</f>
        <v>first line keep open</v>
      </c>
      <c r="G836" s="21">
        <f>ROUND(IF(ISBLANK(C836),0,VLOOKUP(C836,'[2]Acha Air Sales Price List'!$B$1:$X$65536,12,FALSE)*$M$14),2)</f>
        <v>0</v>
      </c>
      <c r="H836" s="21"/>
      <c r="I836" s="22">
        <f t="shared" si="22"/>
        <v>0</v>
      </c>
      <c r="J836" s="14"/>
    </row>
    <row r="837" spans="1:10" ht="12.4" hidden="1" customHeight="1">
      <c r="A837" s="13"/>
      <c r="B837" s="1"/>
      <c r="C837" s="36"/>
      <c r="D837" s="138"/>
      <c r="E837" s="139"/>
      <c r="F837" s="43" t="str">
        <f>VLOOKUP(C837,'[2]Acha Air Sales Price List'!$B$1:$D$65536,3,FALSE)</f>
        <v>first line keep open</v>
      </c>
      <c r="G837" s="21">
        <f>ROUND(IF(ISBLANK(C837),0,VLOOKUP(C837,'[2]Acha Air Sales Price List'!$B$1:$X$65536,12,FALSE)*$M$14),2)</f>
        <v>0</v>
      </c>
      <c r="H837" s="21"/>
      <c r="I837" s="22">
        <f t="shared" si="22"/>
        <v>0</v>
      </c>
      <c r="J837" s="14"/>
    </row>
    <row r="838" spans="1:10" ht="12.4" hidden="1" customHeight="1">
      <c r="A838" s="13"/>
      <c r="B838" s="1"/>
      <c r="C838" s="36"/>
      <c r="D838" s="138"/>
      <c r="E838" s="139"/>
      <c r="F838" s="43" t="str">
        <f>VLOOKUP(C838,'[2]Acha Air Sales Price List'!$B$1:$D$65536,3,FALSE)</f>
        <v>first line keep open</v>
      </c>
      <c r="G838" s="21">
        <f>ROUND(IF(ISBLANK(C838),0,VLOOKUP(C838,'[2]Acha Air Sales Price List'!$B$1:$X$65536,12,FALSE)*$M$14),2)</f>
        <v>0</v>
      </c>
      <c r="H838" s="21"/>
      <c r="I838" s="22">
        <f t="shared" si="22"/>
        <v>0</v>
      </c>
      <c r="J838" s="14"/>
    </row>
    <row r="839" spans="1:10" ht="12.4" hidden="1" customHeight="1">
      <c r="A839" s="13"/>
      <c r="B839" s="1"/>
      <c r="C839" s="36"/>
      <c r="D839" s="138"/>
      <c r="E839" s="139"/>
      <c r="F839" s="43" t="str">
        <f>VLOOKUP(C839,'[2]Acha Air Sales Price List'!$B$1:$D$65536,3,FALSE)</f>
        <v>first line keep open</v>
      </c>
      <c r="G839" s="21">
        <f>ROUND(IF(ISBLANK(C839),0,VLOOKUP(C839,'[2]Acha Air Sales Price List'!$B$1:$X$65536,12,FALSE)*$M$14),2)</f>
        <v>0</v>
      </c>
      <c r="H839" s="21"/>
      <c r="I839" s="22">
        <f t="shared" si="22"/>
        <v>0</v>
      </c>
      <c r="J839" s="14"/>
    </row>
    <row r="840" spans="1:10" ht="12.4" hidden="1" customHeight="1">
      <c r="A840" s="13"/>
      <c r="B840" s="1"/>
      <c r="C840" s="36"/>
      <c r="D840" s="138"/>
      <c r="E840" s="139"/>
      <c r="F840" s="43" t="str">
        <f>VLOOKUP(C840,'[2]Acha Air Sales Price List'!$B$1:$D$65536,3,FALSE)</f>
        <v>first line keep open</v>
      </c>
      <c r="G840" s="21">
        <f>ROUND(IF(ISBLANK(C840),0,VLOOKUP(C840,'[2]Acha Air Sales Price List'!$B$1:$X$65536,12,FALSE)*$M$14),2)</f>
        <v>0</v>
      </c>
      <c r="H840" s="21"/>
      <c r="I840" s="22">
        <f t="shared" si="22"/>
        <v>0</v>
      </c>
      <c r="J840" s="14"/>
    </row>
    <row r="841" spans="1:10" ht="12.4" hidden="1" customHeight="1">
      <c r="A841" s="13"/>
      <c r="B841" s="1"/>
      <c r="C841" s="36"/>
      <c r="D841" s="138"/>
      <c r="E841" s="139"/>
      <c r="F841" s="43" t="str">
        <f>VLOOKUP(C841,'[2]Acha Air Sales Price List'!$B$1:$D$65536,3,FALSE)</f>
        <v>first line keep open</v>
      </c>
      <c r="G841" s="21">
        <f>ROUND(IF(ISBLANK(C841),0,VLOOKUP(C841,'[2]Acha Air Sales Price List'!$B$1:$X$65536,12,FALSE)*$M$14),2)</f>
        <v>0</v>
      </c>
      <c r="H841" s="21"/>
      <c r="I841" s="22">
        <f t="shared" si="22"/>
        <v>0</v>
      </c>
      <c r="J841" s="14"/>
    </row>
    <row r="842" spans="1:10" ht="12.4" hidden="1" customHeight="1">
      <c r="A842" s="13"/>
      <c r="B842" s="1"/>
      <c r="C842" s="36"/>
      <c r="D842" s="138"/>
      <c r="E842" s="139"/>
      <c r="F842" s="43" t="str">
        <f>VLOOKUP(C842,'[2]Acha Air Sales Price List'!$B$1:$D$65536,3,FALSE)</f>
        <v>first line keep open</v>
      </c>
      <c r="G842" s="21">
        <f>ROUND(IF(ISBLANK(C842),0,VLOOKUP(C842,'[2]Acha Air Sales Price List'!$B$1:$X$65536,12,FALSE)*$M$14),2)</f>
        <v>0</v>
      </c>
      <c r="H842" s="21"/>
      <c r="I842" s="22">
        <f t="shared" ref="I842:I905" si="23">ROUND(IF(ISNUMBER(B842), G842*B842, 0),5)</f>
        <v>0</v>
      </c>
      <c r="J842" s="14"/>
    </row>
    <row r="843" spans="1:10" ht="12.4" hidden="1" customHeight="1">
      <c r="A843" s="13"/>
      <c r="B843" s="1"/>
      <c r="C843" s="36"/>
      <c r="D843" s="138"/>
      <c r="E843" s="139"/>
      <c r="F843" s="43" t="str">
        <f>VLOOKUP(C843,'[2]Acha Air Sales Price List'!$B$1:$D$65536,3,FALSE)</f>
        <v>first line keep open</v>
      </c>
      <c r="G843" s="21">
        <f>ROUND(IF(ISBLANK(C843),0,VLOOKUP(C843,'[2]Acha Air Sales Price List'!$B$1:$X$65536,12,FALSE)*$M$14),2)</f>
        <v>0</v>
      </c>
      <c r="H843" s="21"/>
      <c r="I843" s="22">
        <f t="shared" si="23"/>
        <v>0</v>
      </c>
      <c r="J843" s="14"/>
    </row>
    <row r="844" spans="1:10" ht="12.4" hidden="1" customHeight="1">
      <c r="A844" s="13"/>
      <c r="B844" s="1"/>
      <c r="C844" s="36"/>
      <c r="D844" s="138"/>
      <c r="E844" s="139"/>
      <c r="F844" s="43" t="str">
        <f>VLOOKUP(C844,'[2]Acha Air Sales Price List'!$B$1:$D$65536,3,FALSE)</f>
        <v>first line keep open</v>
      </c>
      <c r="G844" s="21">
        <f>ROUND(IF(ISBLANK(C844),0,VLOOKUP(C844,'[2]Acha Air Sales Price List'!$B$1:$X$65536,12,FALSE)*$M$14),2)</f>
        <v>0</v>
      </c>
      <c r="H844" s="21"/>
      <c r="I844" s="22">
        <f t="shared" si="23"/>
        <v>0</v>
      </c>
      <c r="J844" s="14"/>
    </row>
    <row r="845" spans="1:10" ht="12.4" hidden="1" customHeight="1">
      <c r="A845" s="13"/>
      <c r="B845" s="1"/>
      <c r="C845" s="37"/>
      <c r="D845" s="138"/>
      <c r="E845" s="139"/>
      <c r="F845" s="43" t="str">
        <f>VLOOKUP(C845,'[2]Acha Air Sales Price List'!$B$1:$D$65536,3,FALSE)</f>
        <v>first line keep open</v>
      </c>
      <c r="G845" s="21">
        <f>ROUND(IF(ISBLANK(C845),0,VLOOKUP(C845,'[2]Acha Air Sales Price List'!$B$1:$X$65536,12,FALSE)*$M$14),2)</f>
        <v>0</v>
      </c>
      <c r="H845" s="21"/>
      <c r="I845" s="22">
        <f t="shared" si="23"/>
        <v>0</v>
      </c>
      <c r="J845" s="14"/>
    </row>
    <row r="846" spans="1:10" ht="12.4" hidden="1" customHeight="1">
      <c r="A846" s="13"/>
      <c r="B846" s="1"/>
      <c r="C846" s="37"/>
      <c r="D846" s="138"/>
      <c r="E846" s="139"/>
      <c r="F846" s="43" t="str">
        <f>VLOOKUP(C846,'[2]Acha Air Sales Price List'!$B$1:$D$65536,3,FALSE)</f>
        <v>first line keep open</v>
      </c>
      <c r="G846" s="21">
        <f>ROUND(IF(ISBLANK(C846),0,VLOOKUP(C846,'[2]Acha Air Sales Price List'!$B$1:$X$65536,12,FALSE)*$M$14),2)</f>
        <v>0</v>
      </c>
      <c r="H846" s="21"/>
      <c r="I846" s="22">
        <f t="shared" si="23"/>
        <v>0</v>
      </c>
      <c r="J846" s="14"/>
    </row>
    <row r="847" spans="1:10" ht="12.4" hidden="1" customHeight="1">
      <c r="A847" s="13"/>
      <c r="B847" s="1"/>
      <c r="C847" s="36"/>
      <c r="D847" s="138"/>
      <c r="E847" s="139"/>
      <c r="F847" s="43" t="str">
        <f>VLOOKUP(C847,'[2]Acha Air Sales Price List'!$B$1:$D$65536,3,FALSE)</f>
        <v>first line keep open</v>
      </c>
      <c r="G847" s="21">
        <f>ROUND(IF(ISBLANK(C847),0,VLOOKUP(C847,'[2]Acha Air Sales Price List'!$B$1:$X$65536,12,FALSE)*$M$14),2)</f>
        <v>0</v>
      </c>
      <c r="H847" s="21"/>
      <c r="I847" s="22">
        <f t="shared" si="23"/>
        <v>0</v>
      </c>
      <c r="J847" s="14"/>
    </row>
    <row r="848" spans="1:10" ht="12.4" hidden="1" customHeight="1">
      <c r="A848" s="13"/>
      <c r="B848" s="1"/>
      <c r="C848" s="36"/>
      <c r="D848" s="138"/>
      <c r="E848" s="139"/>
      <c r="F848" s="43" t="str">
        <f>VLOOKUP(C848,'[2]Acha Air Sales Price List'!$B$1:$D$65536,3,FALSE)</f>
        <v>first line keep open</v>
      </c>
      <c r="G848" s="21">
        <f>ROUND(IF(ISBLANK(C848),0,VLOOKUP(C848,'[2]Acha Air Sales Price List'!$B$1:$X$65536,12,FALSE)*$M$14),2)</f>
        <v>0</v>
      </c>
      <c r="H848" s="21"/>
      <c r="I848" s="22">
        <f t="shared" si="23"/>
        <v>0</v>
      </c>
      <c r="J848" s="14"/>
    </row>
    <row r="849" spans="1:10" ht="12.4" hidden="1" customHeight="1">
      <c r="A849" s="13"/>
      <c r="B849" s="1"/>
      <c r="C849" s="36"/>
      <c r="D849" s="138"/>
      <c r="E849" s="139"/>
      <c r="F849" s="43" t="str">
        <f>VLOOKUP(C849,'[2]Acha Air Sales Price List'!$B$1:$D$65536,3,FALSE)</f>
        <v>first line keep open</v>
      </c>
      <c r="G849" s="21">
        <f>ROUND(IF(ISBLANK(C849),0,VLOOKUP(C849,'[2]Acha Air Sales Price List'!$B$1:$X$65536,12,FALSE)*$M$14),2)</f>
        <v>0</v>
      </c>
      <c r="H849" s="21"/>
      <c r="I849" s="22">
        <f t="shared" si="23"/>
        <v>0</v>
      </c>
      <c r="J849" s="14"/>
    </row>
    <row r="850" spans="1:10" ht="12.4" hidden="1" customHeight="1">
      <c r="A850" s="13"/>
      <c r="B850" s="1"/>
      <c r="C850" s="36"/>
      <c r="D850" s="138"/>
      <c r="E850" s="139"/>
      <c r="F850" s="43" t="str">
        <f>VLOOKUP(C850,'[2]Acha Air Sales Price List'!$B$1:$D$65536,3,FALSE)</f>
        <v>first line keep open</v>
      </c>
      <c r="G850" s="21">
        <f>ROUND(IF(ISBLANK(C850),0,VLOOKUP(C850,'[2]Acha Air Sales Price List'!$B$1:$X$65536,12,FALSE)*$M$14),2)</f>
        <v>0</v>
      </c>
      <c r="H850" s="21"/>
      <c r="I850" s="22">
        <f t="shared" si="23"/>
        <v>0</v>
      </c>
      <c r="J850" s="14"/>
    </row>
    <row r="851" spans="1:10" ht="12.4" hidden="1" customHeight="1">
      <c r="A851" s="13"/>
      <c r="B851" s="1"/>
      <c r="C851" s="36"/>
      <c r="D851" s="138"/>
      <c r="E851" s="139"/>
      <c r="F851" s="43" t="str">
        <f>VLOOKUP(C851,'[2]Acha Air Sales Price List'!$B$1:$D$65536,3,FALSE)</f>
        <v>first line keep open</v>
      </c>
      <c r="G851" s="21">
        <f>ROUND(IF(ISBLANK(C851),0,VLOOKUP(C851,'[2]Acha Air Sales Price List'!$B$1:$X$65536,12,FALSE)*$M$14),2)</f>
        <v>0</v>
      </c>
      <c r="H851" s="21"/>
      <c r="I851" s="22">
        <f t="shared" si="23"/>
        <v>0</v>
      </c>
      <c r="J851" s="14"/>
    </row>
    <row r="852" spans="1:10" ht="12.4" hidden="1" customHeight="1">
      <c r="A852" s="13"/>
      <c r="B852" s="1"/>
      <c r="C852" s="36"/>
      <c r="D852" s="138"/>
      <c r="E852" s="139"/>
      <c r="F852" s="43" t="str">
        <f>VLOOKUP(C852,'[2]Acha Air Sales Price List'!$B$1:$D$65536,3,FALSE)</f>
        <v>first line keep open</v>
      </c>
      <c r="G852" s="21">
        <f>ROUND(IF(ISBLANK(C852),0,VLOOKUP(C852,'[2]Acha Air Sales Price List'!$B$1:$X$65536,12,FALSE)*$M$14),2)</f>
        <v>0</v>
      </c>
      <c r="H852" s="21"/>
      <c r="I852" s="22">
        <f t="shared" si="23"/>
        <v>0</v>
      </c>
      <c r="J852" s="14"/>
    </row>
    <row r="853" spans="1:10" ht="12.4" hidden="1" customHeight="1">
      <c r="A853" s="13"/>
      <c r="B853" s="1"/>
      <c r="C853" s="36"/>
      <c r="D853" s="138"/>
      <c r="E853" s="139"/>
      <c r="F853" s="43" t="str">
        <f>VLOOKUP(C853,'[2]Acha Air Sales Price List'!$B$1:$D$65536,3,FALSE)</f>
        <v>first line keep open</v>
      </c>
      <c r="G853" s="21">
        <f>ROUND(IF(ISBLANK(C853),0,VLOOKUP(C853,'[2]Acha Air Sales Price List'!$B$1:$X$65536,12,FALSE)*$M$14),2)</f>
        <v>0</v>
      </c>
      <c r="H853" s="21"/>
      <c r="I853" s="22">
        <f t="shared" si="23"/>
        <v>0</v>
      </c>
      <c r="J853" s="14"/>
    </row>
    <row r="854" spans="1:10" ht="12.4" hidden="1" customHeight="1">
      <c r="A854" s="13"/>
      <c r="B854" s="1"/>
      <c r="C854" s="36"/>
      <c r="D854" s="138"/>
      <c r="E854" s="139"/>
      <c r="F854" s="43" t="str">
        <f>VLOOKUP(C854,'[2]Acha Air Sales Price List'!$B$1:$D$65536,3,FALSE)</f>
        <v>first line keep open</v>
      </c>
      <c r="G854" s="21">
        <f>ROUND(IF(ISBLANK(C854),0,VLOOKUP(C854,'[2]Acha Air Sales Price List'!$B$1:$X$65536,12,FALSE)*$M$14),2)</f>
        <v>0</v>
      </c>
      <c r="H854" s="21"/>
      <c r="I854" s="22">
        <f t="shared" si="23"/>
        <v>0</v>
      </c>
      <c r="J854" s="14"/>
    </row>
    <row r="855" spans="1:10" ht="12.4" hidden="1" customHeight="1">
      <c r="A855" s="13"/>
      <c r="B855" s="1"/>
      <c r="C855" s="36"/>
      <c r="D855" s="138"/>
      <c r="E855" s="139"/>
      <c r="F855" s="43" t="str">
        <f>VLOOKUP(C855,'[2]Acha Air Sales Price List'!$B$1:$D$65536,3,FALSE)</f>
        <v>first line keep open</v>
      </c>
      <c r="G855" s="21">
        <f>ROUND(IF(ISBLANK(C855),0,VLOOKUP(C855,'[2]Acha Air Sales Price List'!$B$1:$X$65536,12,FALSE)*$M$14),2)</f>
        <v>0</v>
      </c>
      <c r="H855" s="21"/>
      <c r="I855" s="22">
        <f t="shared" si="23"/>
        <v>0</v>
      </c>
      <c r="J855" s="14"/>
    </row>
    <row r="856" spans="1:10" ht="12.4" hidden="1" customHeight="1">
      <c r="A856" s="13"/>
      <c r="B856" s="1"/>
      <c r="C856" s="36"/>
      <c r="D856" s="138"/>
      <c r="E856" s="139"/>
      <c r="F856" s="43" t="str">
        <f>VLOOKUP(C856,'[2]Acha Air Sales Price List'!$B$1:$D$65536,3,FALSE)</f>
        <v>first line keep open</v>
      </c>
      <c r="G856" s="21">
        <f>ROUND(IF(ISBLANK(C856),0,VLOOKUP(C856,'[2]Acha Air Sales Price List'!$B$1:$X$65536,12,FALSE)*$M$14),2)</f>
        <v>0</v>
      </c>
      <c r="H856" s="21"/>
      <c r="I856" s="22">
        <f t="shared" si="23"/>
        <v>0</v>
      </c>
      <c r="J856" s="14"/>
    </row>
    <row r="857" spans="1:10" ht="12.4" hidden="1" customHeight="1">
      <c r="A857" s="13"/>
      <c r="B857" s="1"/>
      <c r="C857" s="37"/>
      <c r="D857" s="138"/>
      <c r="E857" s="139"/>
      <c r="F857" s="43" t="str">
        <f>VLOOKUP(C857,'[2]Acha Air Sales Price List'!$B$1:$D$65536,3,FALSE)</f>
        <v>first line keep open</v>
      </c>
      <c r="G857" s="21">
        <f>ROUND(IF(ISBLANK(C857),0,VLOOKUP(C857,'[2]Acha Air Sales Price List'!$B$1:$X$65536,12,FALSE)*$M$14),2)</f>
        <v>0</v>
      </c>
      <c r="H857" s="21"/>
      <c r="I857" s="22">
        <f t="shared" si="23"/>
        <v>0</v>
      </c>
      <c r="J857" s="14"/>
    </row>
    <row r="858" spans="1:10" ht="12" hidden="1" customHeight="1">
      <c r="A858" s="13"/>
      <c r="B858" s="1"/>
      <c r="C858" s="36"/>
      <c r="D858" s="138"/>
      <c r="E858" s="139"/>
      <c r="F858" s="43" t="str">
        <f>VLOOKUP(C858,'[2]Acha Air Sales Price List'!$B$1:$D$65536,3,FALSE)</f>
        <v>first line keep open</v>
      </c>
      <c r="G858" s="21">
        <f>ROUND(IF(ISBLANK(C858),0,VLOOKUP(C858,'[2]Acha Air Sales Price List'!$B$1:$X$65536,12,FALSE)*$M$14),2)</f>
        <v>0</v>
      </c>
      <c r="H858" s="21"/>
      <c r="I858" s="22">
        <f t="shared" si="23"/>
        <v>0</v>
      </c>
      <c r="J858" s="14"/>
    </row>
    <row r="859" spans="1:10" ht="12.4" hidden="1" customHeight="1">
      <c r="A859" s="13"/>
      <c r="B859" s="1"/>
      <c r="C859" s="36"/>
      <c r="D859" s="138"/>
      <c r="E859" s="139"/>
      <c r="F859" s="43" t="str">
        <f>VLOOKUP(C859,'[2]Acha Air Sales Price List'!$B$1:$D$65536,3,FALSE)</f>
        <v>first line keep open</v>
      </c>
      <c r="G859" s="21">
        <f>ROUND(IF(ISBLANK(C859),0,VLOOKUP(C859,'[2]Acha Air Sales Price List'!$B$1:$X$65536,12,FALSE)*$M$14),2)</f>
        <v>0</v>
      </c>
      <c r="H859" s="21"/>
      <c r="I859" s="22">
        <f t="shared" si="23"/>
        <v>0</v>
      </c>
      <c r="J859" s="14"/>
    </row>
    <row r="860" spans="1:10" ht="12.4" hidden="1" customHeight="1">
      <c r="A860" s="13"/>
      <c r="B860" s="1"/>
      <c r="C860" s="36"/>
      <c r="D860" s="138"/>
      <c r="E860" s="139"/>
      <c r="F860" s="43" t="str">
        <f>VLOOKUP(C860,'[2]Acha Air Sales Price List'!$B$1:$D$65536,3,FALSE)</f>
        <v>first line keep open</v>
      </c>
      <c r="G860" s="21">
        <f>ROUND(IF(ISBLANK(C860),0,VLOOKUP(C860,'[2]Acha Air Sales Price List'!$B$1:$X$65536,12,FALSE)*$M$14),2)</f>
        <v>0</v>
      </c>
      <c r="H860" s="21"/>
      <c r="I860" s="22">
        <f t="shared" si="23"/>
        <v>0</v>
      </c>
      <c r="J860" s="14"/>
    </row>
    <row r="861" spans="1:10" ht="12.4" hidden="1" customHeight="1">
      <c r="A861" s="13"/>
      <c r="B861" s="1"/>
      <c r="C861" s="36"/>
      <c r="D861" s="138"/>
      <c r="E861" s="139"/>
      <c r="F861" s="43" t="str">
        <f>VLOOKUP(C861,'[2]Acha Air Sales Price List'!$B$1:$D$65536,3,FALSE)</f>
        <v>first line keep open</v>
      </c>
      <c r="G861" s="21">
        <f>ROUND(IF(ISBLANK(C861),0,VLOOKUP(C861,'[2]Acha Air Sales Price List'!$B$1:$X$65536,12,FALSE)*$M$14),2)</f>
        <v>0</v>
      </c>
      <c r="H861" s="21"/>
      <c r="I861" s="22">
        <f t="shared" si="23"/>
        <v>0</v>
      </c>
      <c r="J861" s="14"/>
    </row>
    <row r="862" spans="1:10" ht="12.4" hidden="1" customHeight="1">
      <c r="A862" s="13"/>
      <c r="B862" s="1"/>
      <c r="C862" s="36"/>
      <c r="D862" s="138"/>
      <c r="E862" s="139"/>
      <c r="F862" s="43" t="str">
        <f>VLOOKUP(C862,'[2]Acha Air Sales Price List'!$B$1:$D$65536,3,FALSE)</f>
        <v>first line keep open</v>
      </c>
      <c r="G862" s="21">
        <f>ROUND(IF(ISBLANK(C862),0,VLOOKUP(C862,'[2]Acha Air Sales Price List'!$B$1:$X$65536,12,FALSE)*$M$14),2)</f>
        <v>0</v>
      </c>
      <c r="H862" s="21"/>
      <c r="I862" s="22">
        <f t="shared" si="23"/>
        <v>0</v>
      </c>
      <c r="J862" s="14"/>
    </row>
    <row r="863" spans="1:10" ht="12.4" hidden="1" customHeight="1">
      <c r="A863" s="13"/>
      <c r="B863" s="1"/>
      <c r="C863" s="36"/>
      <c r="D863" s="138"/>
      <c r="E863" s="139"/>
      <c r="F863" s="43" t="str">
        <f>VLOOKUP(C863,'[2]Acha Air Sales Price List'!$B$1:$D$65536,3,FALSE)</f>
        <v>first line keep open</v>
      </c>
      <c r="G863" s="21">
        <f>ROUND(IF(ISBLANK(C863),0,VLOOKUP(C863,'[2]Acha Air Sales Price List'!$B$1:$X$65536,12,FALSE)*$M$14),2)</f>
        <v>0</v>
      </c>
      <c r="H863" s="21"/>
      <c r="I863" s="22">
        <f t="shared" si="23"/>
        <v>0</v>
      </c>
      <c r="J863" s="14"/>
    </row>
    <row r="864" spans="1:10" ht="12.4" hidden="1" customHeight="1">
      <c r="A864" s="13"/>
      <c r="B864" s="1"/>
      <c r="C864" s="36"/>
      <c r="D864" s="138"/>
      <c r="E864" s="139"/>
      <c r="F864" s="43" t="str">
        <f>VLOOKUP(C864,'[2]Acha Air Sales Price List'!$B$1:$D$65536,3,FALSE)</f>
        <v>first line keep open</v>
      </c>
      <c r="G864" s="21">
        <f>ROUND(IF(ISBLANK(C864),0,VLOOKUP(C864,'[2]Acha Air Sales Price List'!$B$1:$X$65536,12,FALSE)*$M$14),2)</f>
        <v>0</v>
      </c>
      <c r="H864" s="21"/>
      <c r="I864" s="22">
        <f t="shared" si="23"/>
        <v>0</v>
      </c>
      <c r="J864" s="14"/>
    </row>
    <row r="865" spans="1:10" ht="12.4" hidden="1" customHeight="1">
      <c r="A865" s="13"/>
      <c r="B865" s="1"/>
      <c r="C865" s="36"/>
      <c r="D865" s="138"/>
      <c r="E865" s="139"/>
      <c r="F865" s="43" t="str">
        <f>VLOOKUP(C865,'[2]Acha Air Sales Price List'!$B$1:$D$65536,3,FALSE)</f>
        <v>first line keep open</v>
      </c>
      <c r="G865" s="21">
        <f>ROUND(IF(ISBLANK(C865),0,VLOOKUP(C865,'[2]Acha Air Sales Price List'!$B$1:$X$65536,12,FALSE)*$M$14),2)</f>
        <v>0</v>
      </c>
      <c r="H865" s="21"/>
      <c r="I865" s="22">
        <f t="shared" si="23"/>
        <v>0</v>
      </c>
      <c r="J865" s="14"/>
    </row>
    <row r="866" spans="1:10" ht="12.4" hidden="1" customHeight="1">
      <c r="A866" s="13"/>
      <c r="B866" s="1"/>
      <c r="C866" s="36"/>
      <c r="D866" s="138"/>
      <c r="E866" s="139"/>
      <c r="F866" s="43" t="str">
        <f>VLOOKUP(C866,'[2]Acha Air Sales Price List'!$B$1:$D$65536,3,FALSE)</f>
        <v>first line keep open</v>
      </c>
      <c r="G866" s="21">
        <f>ROUND(IF(ISBLANK(C866),0,VLOOKUP(C866,'[2]Acha Air Sales Price List'!$B$1:$X$65536,12,FALSE)*$M$14),2)</f>
        <v>0</v>
      </c>
      <c r="H866" s="21"/>
      <c r="I866" s="22">
        <f t="shared" si="23"/>
        <v>0</v>
      </c>
      <c r="J866" s="14"/>
    </row>
    <row r="867" spans="1:10" ht="12.4" hidden="1" customHeight="1">
      <c r="A867" s="13"/>
      <c r="B867" s="1"/>
      <c r="C867" s="36"/>
      <c r="D867" s="138"/>
      <c r="E867" s="139"/>
      <c r="F867" s="43" t="str">
        <f>VLOOKUP(C867,'[2]Acha Air Sales Price List'!$B$1:$D$65536,3,FALSE)</f>
        <v>first line keep open</v>
      </c>
      <c r="G867" s="21">
        <f>ROUND(IF(ISBLANK(C867),0,VLOOKUP(C867,'[2]Acha Air Sales Price List'!$B$1:$X$65536,12,FALSE)*$M$14),2)</f>
        <v>0</v>
      </c>
      <c r="H867" s="21"/>
      <c r="I867" s="22">
        <f t="shared" si="23"/>
        <v>0</v>
      </c>
      <c r="J867" s="14"/>
    </row>
    <row r="868" spans="1:10" ht="12.4" hidden="1" customHeight="1">
      <c r="A868" s="13"/>
      <c r="B868" s="1"/>
      <c r="C868" s="36"/>
      <c r="D868" s="138"/>
      <c r="E868" s="139"/>
      <c r="F868" s="43" t="str">
        <f>VLOOKUP(C868,'[2]Acha Air Sales Price List'!$B$1:$D$65536,3,FALSE)</f>
        <v>first line keep open</v>
      </c>
      <c r="G868" s="21">
        <f>ROUND(IF(ISBLANK(C868),0,VLOOKUP(C868,'[2]Acha Air Sales Price List'!$B$1:$X$65536,12,FALSE)*$M$14),2)</f>
        <v>0</v>
      </c>
      <c r="H868" s="21"/>
      <c r="I868" s="22">
        <f t="shared" si="23"/>
        <v>0</v>
      </c>
      <c r="J868" s="14"/>
    </row>
    <row r="869" spans="1:10" ht="12.4" hidden="1" customHeight="1">
      <c r="A869" s="13"/>
      <c r="B869" s="1"/>
      <c r="C869" s="36"/>
      <c r="D869" s="138"/>
      <c r="E869" s="139"/>
      <c r="F869" s="43" t="str">
        <f>VLOOKUP(C869,'[2]Acha Air Sales Price List'!$B$1:$D$65536,3,FALSE)</f>
        <v>first line keep open</v>
      </c>
      <c r="G869" s="21">
        <f>ROUND(IF(ISBLANK(C869),0,VLOOKUP(C869,'[2]Acha Air Sales Price List'!$B$1:$X$65536,12,FALSE)*$M$14),2)</f>
        <v>0</v>
      </c>
      <c r="H869" s="21"/>
      <c r="I869" s="22">
        <f t="shared" si="23"/>
        <v>0</v>
      </c>
      <c r="J869" s="14"/>
    </row>
    <row r="870" spans="1:10" ht="12.4" hidden="1" customHeight="1">
      <c r="A870" s="13"/>
      <c r="B870" s="1"/>
      <c r="C870" s="36"/>
      <c r="D870" s="138"/>
      <c r="E870" s="139"/>
      <c r="F870" s="43" t="str">
        <f>VLOOKUP(C870,'[2]Acha Air Sales Price List'!$B$1:$D$65536,3,FALSE)</f>
        <v>first line keep open</v>
      </c>
      <c r="G870" s="21">
        <f>ROUND(IF(ISBLANK(C870),0,VLOOKUP(C870,'[2]Acha Air Sales Price List'!$B$1:$X$65536,12,FALSE)*$M$14),2)</f>
        <v>0</v>
      </c>
      <c r="H870" s="21"/>
      <c r="I870" s="22">
        <f t="shared" si="23"/>
        <v>0</v>
      </c>
      <c r="J870" s="14"/>
    </row>
    <row r="871" spans="1:10" ht="12.4" hidden="1" customHeight="1">
      <c r="A871" s="13"/>
      <c r="B871" s="1"/>
      <c r="C871" s="36"/>
      <c r="D871" s="138"/>
      <c r="E871" s="139"/>
      <c r="F871" s="43" t="str">
        <f>VLOOKUP(C871,'[2]Acha Air Sales Price List'!$B$1:$D$65536,3,FALSE)</f>
        <v>first line keep open</v>
      </c>
      <c r="G871" s="21">
        <f>ROUND(IF(ISBLANK(C871),0,VLOOKUP(C871,'[2]Acha Air Sales Price List'!$B$1:$X$65536,12,FALSE)*$M$14),2)</f>
        <v>0</v>
      </c>
      <c r="H871" s="21"/>
      <c r="I871" s="22">
        <f t="shared" si="23"/>
        <v>0</v>
      </c>
      <c r="J871" s="14"/>
    </row>
    <row r="872" spans="1:10" ht="12.4" hidden="1" customHeight="1">
      <c r="A872" s="13"/>
      <c r="B872" s="1"/>
      <c r="C872" s="36"/>
      <c r="D872" s="138"/>
      <c r="E872" s="139"/>
      <c r="F872" s="43" t="str">
        <f>VLOOKUP(C872,'[2]Acha Air Sales Price List'!$B$1:$D$65536,3,FALSE)</f>
        <v>first line keep open</v>
      </c>
      <c r="G872" s="21">
        <f>ROUND(IF(ISBLANK(C872),0,VLOOKUP(C872,'[2]Acha Air Sales Price List'!$B$1:$X$65536,12,FALSE)*$M$14),2)</f>
        <v>0</v>
      </c>
      <c r="H872" s="21"/>
      <c r="I872" s="22">
        <f t="shared" si="23"/>
        <v>0</v>
      </c>
      <c r="J872" s="14"/>
    </row>
    <row r="873" spans="1:10" ht="12.4" hidden="1" customHeight="1">
      <c r="A873" s="13"/>
      <c r="B873" s="1"/>
      <c r="C873" s="36"/>
      <c r="D873" s="138"/>
      <c r="E873" s="139"/>
      <c r="F873" s="43" t="str">
        <f>VLOOKUP(C873,'[2]Acha Air Sales Price List'!$B$1:$D$65536,3,FALSE)</f>
        <v>first line keep open</v>
      </c>
      <c r="G873" s="21">
        <f>ROUND(IF(ISBLANK(C873),0,VLOOKUP(C873,'[2]Acha Air Sales Price List'!$B$1:$X$65536,12,FALSE)*$M$14),2)</f>
        <v>0</v>
      </c>
      <c r="H873" s="21"/>
      <c r="I873" s="22">
        <f t="shared" si="23"/>
        <v>0</v>
      </c>
      <c r="J873" s="14"/>
    </row>
    <row r="874" spans="1:10" ht="12.4" hidden="1" customHeight="1">
      <c r="A874" s="13"/>
      <c r="B874" s="1"/>
      <c r="C874" s="36"/>
      <c r="D874" s="138"/>
      <c r="E874" s="139"/>
      <c r="F874" s="43" t="str">
        <f>VLOOKUP(C874,'[2]Acha Air Sales Price List'!$B$1:$D$65536,3,FALSE)</f>
        <v>first line keep open</v>
      </c>
      <c r="G874" s="21">
        <f>ROUND(IF(ISBLANK(C874),0,VLOOKUP(C874,'[2]Acha Air Sales Price List'!$B$1:$X$65536,12,FALSE)*$M$14),2)</f>
        <v>0</v>
      </c>
      <c r="H874" s="21"/>
      <c r="I874" s="22">
        <f t="shared" si="23"/>
        <v>0</v>
      </c>
      <c r="J874" s="14"/>
    </row>
    <row r="875" spans="1:10" ht="12.4" hidden="1" customHeight="1">
      <c r="A875" s="13"/>
      <c r="B875" s="1"/>
      <c r="C875" s="36"/>
      <c r="D875" s="138"/>
      <c r="E875" s="139"/>
      <c r="F875" s="43" t="str">
        <f>VLOOKUP(C875,'[2]Acha Air Sales Price List'!$B$1:$D$65536,3,FALSE)</f>
        <v>first line keep open</v>
      </c>
      <c r="G875" s="21">
        <f>ROUND(IF(ISBLANK(C875),0,VLOOKUP(C875,'[2]Acha Air Sales Price List'!$B$1:$X$65536,12,FALSE)*$M$14),2)</f>
        <v>0</v>
      </c>
      <c r="H875" s="21"/>
      <c r="I875" s="22">
        <f t="shared" si="23"/>
        <v>0</v>
      </c>
      <c r="J875" s="14"/>
    </row>
    <row r="876" spans="1:10" ht="12.4" hidden="1" customHeight="1">
      <c r="A876" s="13"/>
      <c r="B876" s="1"/>
      <c r="C876" s="36"/>
      <c r="D876" s="138"/>
      <c r="E876" s="139"/>
      <c r="F876" s="43" t="str">
        <f>VLOOKUP(C876,'[2]Acha Air Sales Price List'!$B$1:$D$65536,3,FALSE)</f>
        <v>first line keep open</v>
      </c>
      <c r="G876" s="21">
        <f>ROUND(IF(ISBLANK(C876),0,VLOOKUP(C876,'[2]Acha Air Sales Price List'!$B$1:$X$65536,12,FALSE)*$M$14),2)</f>
        <v>0</v>
      </c>
      <c r="H876" s="21"/>
      <c r="I876" s="22">
        <f t="shared" si="23"/>
        <v>0</v>
      </c>
      <c r="J876" s="14"/>
    </row>
    <row r="877" spans="1:10" ht="12.4" hidden="1" customHeight="1">
      <c r="A877" s="13"/>
      <c r="B877" s="1"/>
      <c r="C877" s="36"/>
      <c r="D877" s="138"/>
      <c r="E877" s="139"/>
      <c r="F877" s="43" t="str">
        <f>VLOOKUP(C877,'[2]Acha Air Sales Price List'!$B$1:$D$65536,3,FALSE)</f>
        <v>first line keep open</v>
      </c>
      <c r="G877" s="21">
        <f>ROUND(IF(ISBLANK(C877),0,VLOOKUP(C877,'[2]Acha Air Sales Price List'!$B$1:$X$65536,12,FALSE)*$M$14),2)</f>
        <v>0</v>
      </c>
      <c r="H877" s="21"/>
      <c r="I877" s="22">
        <f t="shared" si="23"/>
        <v>0</v>
      </c>
      <c r="J877" s="14"/>
    </row>
    <row r="878" spans="1:10" ht="12.4" hidden="1" customHeight="1">
      <c r="A878" s="13"/>
      <c r="B878" s="1"/>
      <c r="C878" s="36"/>
      <c r="D878" s="138"/>
      <c r="E878" s="139"/>
      <c r="F878" s="43" t="str">
        <f>VLOOKUP(C878,'[2]Acha Air Sales Price List'!$B$1:$D$65536,3,FALSE)</f>
        <v>first line keep open</v>
      </c>
      <c r="G878" s="21">
        <f>ROUND(IF(ISBLANK(C878),0,VLOOKUP(C878,'[2]Acha Air Sales Price List'!$B$1:$X$65536,12,FALSE)*$M$14),2)</f>
        <v>0</v>
      </c>
      <c r="H878" s="21"/>
      <c r="I878" s="22">
        <f t="shared" si="23"/>
        <v>0</v>
      </c>
      <c r="J878" s="14"/>
    </row>
    <row r="879" spans="1:10" ht="12.4" hidden="1" customHeight="1">
      <c r="A879" s="13"/>
      <c r="B879" s="1"/>
      <c r="C879" s="36"/>
      <c r="D879" s="138"/>
      <c r="E879" s="139"/>
      <c r="F879" s="43" t="str">
        <f>VLOOKUP(C879,'[2]Acha Air Sales Price List'!$B$1:$D$65536,3,FALSE)</f>
        <v>first line keep open</v>
      </c>
      <c r="G879" s="21">
        <f>ROUND(IF(ISBLANK(C879),0,VLOOKUP(C879,'[2]Acha Air Sales Price List'!$B$1:$X$65536,12,FALSE)*$M$14),2)</f>
        <v>0</v>
      </c>
      <c r="H879" s="21"/>
      <c r="I879" s="22">
        <f t="shared" si="23"/>
        <v>0</v>
      </c>
      <c r="J879" s="14"/>
    </row>
    <row r="880" spans="1:10" ht="12.4" hidden="1" customHeight="1">
      <c r="A880" s="13"/>
      <c r="B880" s="1"/>
      <c r="C880" s="36"/>
      <c r="D880" s="138"/>
      <c r="E880" s="139"/>
      <c r="F880" s="43" t="str">
        <f>VLOOKUP(C880,'[2]Acha Air Sales Price List'!$B$1:$D$65536,3,FALSE)</f>
        <v>first line keep open</v>
      </c>
      <c r="G880" s="21">
        <f>ROUND(IF(ISBLANK(C880),0,VLOOKUP(C880,'[2]Acha Air Sales Price List'!$B$1:$X$65536,12,FALSE)*$M$14),2)</f>
        <v>0</v>
      </c>
      <c r="H880" s="21"/>
      <c r="I880" s="22">
        <f t="shared" si="23"/>
        <v>0</v>
      </c>
      <c r="J880" s="14"/>
    </row>
    <row r="881" spans="1:10" ht="12.4" hidden="1" customHeight="1">
      <c r="A881" s="13"/>
      <c r="B881" s="1"/>
      <c r="C881" s="36"/>
      <c r="D881" s="138"/>
      <c r="E881" s="139"/>
      <c r="F881" s="43" t="str">
        <f>VLOOKUP(C881,'[2]Acha Air Sales Price List'!$B$1:$D$65536,3,FALSE)</f>
        <v>first line keep open</v>
      </c>
      <c r="G881" s="21">
        <f>ROUND(IF(ISBLANK(C881),0,VLOOKUP(C881,'[2]Acha Air Sales Price List'!$B$1:$X$65536,12,FALSE)*$M$14),2)</f>
        <v>0</v>
      </c>
      <c r="H881" s="21"/>
      <c r="I881" s="22">
        <f t="shared" si="23"/>
        <v>0</v>
      </c>
      <c r="J881" s="14"/>
    </row>
    <row r="882" spans="1:10" ht="12.4" hidden="1" customHeight="1">
      <c r="A882" s="13"/>
      <c r="B882" s="1"/>
      <c r="C882" s="36"/>
      <c r="D882" s="138"/>
      <c r="E882" s="139"/>
      <c r="F882" s="43" t="str">
        <f>VLOOKUP(C882,'[2]Acha Air Sales Price List'!$B$1:$D$65536,3,FALSE)</f>
        <v>first line keep open</v>
      </c>
      <c r="G882" s="21">
        <f>ROUND(IF(ISBLANK(C882),0,VLOOKUP(C882,'[2]Acha Air Sales Price List'!$B$1:$X$65536,12,FALSE)*$M$14),2)</f>
        <v>0</v>
      </c>
      <c r="H882" s="21"/>
      <c r="I882" s="22">
        <f t="shared" si="23"/>
        <v>0</v>
      </c>
      <c r="J882" s="14"/>
    </row>
    <row r="883" spans="1:10" ht="12.4" hidden="1" customHeight="1">
      <c r="A883" s="13"/>
      <c r="B883" s="1"/>
      <c r="C883" s="36"/>
      <c r="D883" s="138"/>
      <c r="E883" s="139"/>
      <c r="F883" s="43" t="str">
        <f>VLOOKUP(C883,'[2]Acha Air Sales Price List'!$B$1:$D$65536,3,FALSE)</f>
        <v>first line keep open</v>
      </c>
      <c r="G883" s="21">
        <f>ROUND(IF(ISBLANK(C883),0,VLOOKUP(C883,'[2]Acha Air Sales Price List'!$B$1:$X$65536,12,FALSE)*$M$14),2)</f>
        <v>0</v>
      </c>
      <c r="H883" s="21"/>
      <c r="I883" s="22">
        <f t="shared" si="23"/>
        <v>0</v>
      </c>
      <c r="J883" s="14"/>
    </row>
    <row r="884" spans="1:10" ht="12.4" hidden="1" customHeight="1">
      <c r="A884" s="13"/>
      <c r="B884" s="1"/>
      <c r="C884" s="36"/>
      <c r="D884" s="138"/>
      <c r="E884" s="139"/>
      <c r="F884" s="43" t="str">
        <f>VLOOKUP(C884,'[2]Acha Air Sales Price List'!$B$1:$D$65536,3,FALSE)</f>
        <v>first line keep open</v>
      </c>
      <c r="G884" s="21">
        <f>ROUND(IF(ISBLANK(C884),0,VLOOKUP(C884,'[2]Acha Air Sales Price List'!$B$1:$X$65536,12,FALSE)*$M$14),2)</f>
        <v>0</v>
      </c>
      <c r="H884" s="21"/>
      <c r="I884" s="22">
        <f t="shared" si="23"/>
        <v>0</v>
      </c>
      <c r="J884" s="14"/>
    </row>
    <row r="885" spans="1:10" ht="12.4" hidden="1" customHeight="1">
      <c r="A885" s="13"/>
      <c r="B885" s="1"/>
      <c r="C885" s="37"/>
      <c r="D885" s="138"/>
      <c r="E885" s="139"/>
      <c r="F885" s="43" t="str">
        <f>VLOOKUP(C885,'[2]Acha Air Sales Price List'!$B$1:$D$65536,3,FALSE)</f>
        <v>first line keep open</v>
      </c>
      <c r="G885" s="21">
        <f>ROUND(IF(ISBLANK(C885),0,VLOOKUP(C885,'[2]Acha Air Sales Price List'!$B$1:$X$65536,12,FALSE)*$M$14),2)</f>
        <v>0</v>
      </c>
      <c r="H885" s="21"/>
      <c r="I885" s="22">
        <f t="shared" si="23"/>
        <v>0</v>
      </c>
      <c r="J885" s="14"/>
    </row>
    <row r="886" spans="1:10" ht="12" hidden="1" customHeight="1">
      <c r="A886" s="13"/>
      <c r="B886" s="1"/>
      <c r="C886" s="36"/>
      <c r="D886" s="138"/>
      <c r="E886" s="139"/>
      <c r="F886" s="43" t="str">
        <f>VLOOKUP(C886,'[2]Acha Air Sales Price List'!$B$1:$D$65536,3,FALSE)</f>
        <v>first line keep open</v>
      </c>
      <c r="G886" s="21">
        <f>ROUND(IF(ISBLANK(C886),0,VLOOKUP(C886,'[2]Acha Air Sales Price List'!$B$1:$X$65536,12,FALSE)*$M$14),2)</f>
        <v>0</v>
      </c>
      <c r="H886" s="21"/>
      <c r="I886" s="22">
        <f t="shared" si="23"/>
        <v>0</v>
      </c>
      <c r="J886" s="14"/>
    </row>
    <row r="887" spans="1:10" ht="12.4" hidden="1" customHeight="1">
      <c r="A887" s="13"/>
      <c r="B887" s="1"/>
      <c r="C887" s="36"/>
      <c r="D887" s="138"/>
      <c r="E887" s="139"/>
      <c r="F887" s="43" t="str">
        <f>VLOOKUP(C887,'[2]Acha Air Sales Price List'!$B$1:$D$65536,3,FALSE)</f>
        <v>first line keep open</v>
      </c>
      <c r="G887" s="21">
        <f>ROUND(IF(ISBLANK(C887),0,VLOOKUP(C887,'[2]Acha Air Sales Price List'!$B$1:$X$65536,12,FALSE)*$M$14),2)</f>
        <v>0</v>
      </c>
      <c r="H887" s="21"/>
      <c r="I887" s="22">
        <f t="shared" si="23"/>
        <v>0</v>
      </c>
      <c r="J887" s="14"/>
    </row>
    <row r="888" spans="1:10" ht="12.4" hidden="1" customHeight="1">
      <c r="A888" s="13"/>
      <c r="B888" s="1"/>
      <c r="C888" s="36"/>
      <c r="D888" s="138"/>
      <c r="E888" s="139"/>
      <c r="F888" s="43" t="str">
        <f>VLOOKUP(C888,'[2]Acha Air Sales Price List'!$B$1:$D$65536,3,FALSE)</f>
        <v>first line keep open</v>
      </c>
      <c r="G888" s="21">
        <f>ROUND(IF(ISBLANK(C888),0,VLOOKUP(C888,'[2]Acha Air Sales Price List'!$B$1:$X$65536,12,FALSE)*$M$14),2)</f>
        <v>0</v>
      </c>
      <c r="H888" s="21"/>
      <c r="I888" s="22">
        <f t="shared" si="23"/>
        <v>0</v>
      </c>
      <c r="J888" s="14"/>
    </row>
    <row r="889" spans="1:10" ht="12.4" hidden="1" customHeight="1">
      <c r="A889" s="13"/>
      <c r="B889" s="1"/>
      <c r="C889" s="36"/>
      <c r="D889" s="138"/>
      <c r="E889" s="139"/>
      <c r="F889" s="43" t="str">
        <f>VLOOKUP(C889,'[2]Acha Air Sales Price List'!$B$1:$D$65536,3,FALSE)</f>
        <v>first line keep open</v>
      </c>
      <c r="G889" s="21">
        <f>ROUND(IF(ISBLANK(C889),0,VLOOKUP(C889,'[2]Acha Air Sales Price List'!$B$1:$X$65536,12,FALSE)*$M$14),2)</f>
        <v>0</v>
      </c>
      <c r="H889" s="21"/>
      <c r="I889" s="22">
        <f t="shared" si="23"/>
        <v>0</v>
      </c>
      <c r="J889" s="14"/>
    </row>
    <row r="890" spans="1:10" ht="12.4" hidden="1" customHeight="1">
      <c r="A890" s="13"/>
      <c r="B890" s="1"/>
      <c r="C890" s="36"/>
      <c r="D890" s="138"/>
      <c r="E890" s="139"/>
      <c r="F890" s="43" t="str">
        <f>VLOOKUP(C890,'[2]Acha Air Sales Price List'!$B$1:$D$65536,3,FALSE)</f>
        <v>first line keep open</v>
      </c>
      <c r="G890" s="21">
        <f>ROUND(IF(ISBLANK(C890),0,VLOOKUP(C890,'[2]Acha Air Sales Price List'!$B$1:$X$65536,12,FALSE)*$M$14),2)</f>
        <v>0</v>
      </c>
      <c r="H890" s="21"/>
      <c r="I890" s="22">
        <f t="shared" si="23"/>
        <v>0</v>
      </c>
      <c r="J890" s="14"/>
    </row>
    <row r="891" spans="1:10" ht="12.4" hidden="1" customHeight="1">
      <c r="A891" s="13"/>
      <c r="B891" s="1"/>
      <c r="C891" s="36"/>
      <c r="D891" s="138"/>
      <c r="E891" s="139"/>
      <c r="F891" s="43" t="str">
        <f>VLOOKUP(C891,'[2]Acha Air Sales Price List'!$B$1:$D$65536,3,FALSE)</f>
        <v>first line keep open</v>
      </c>
      <c r="G891" s="21">
        <f>ROUND(IF(ISBLANK(C891),0,VLOOKUP(C891,'[2]Acha Air Sales Price List'!$B$1:$X$65536,12,FALSE)*$M$14),2)</f>
        <v>0</v>
      </c>
      <c r="H891" s="21"/>
      <c r="I891" s="22">
        <f t="shared" si="23"/>
        <v>0</v>
      </c>
      <c r="J891" s="14"/>
    </row>
    <row r="892" spans="1:10" ht="12.4" hidden="1" customHeight="1">
      <c r="A892" s="13"/>
      <c r="B892" s="1"/>
      <c r="C892" s="36"/>
      <c r="D892" s="138"/>
      <c r="E892" s="139"/>
      <c r="F892" s="43" t="str">
        <f>VLOOKUP(C892,'[2]Acha Air Sales Price List'!$B$1:$D$65536,3,FALSE)</f>
        <v>first line keep open</v>
      </c>
      <c r="G892" s="21">
        <f>ROUND(IF(ISBLANK(C892),0,VLOOKUP(C892,'[2]Acha Air Sales Price List'!$B$1:$X$65536,12,FALSE)*$M$14),2)</f>
        <v>0</v>
      </c>
      <c r="H892" s="21"/>
      <c r="I892" s="22">
        <f t="shared" si="23"/>
        <v>0</v>
      </c>
      <c r="J892" s="14"/>
    </row>
    <row r="893" spans="1:10" ht="12.4" hidden="1" customHeight="1">
      <c r="A893" s="13"/>
      <c r="B893" s="1"/>
      <c r="C893" s="36"/>
      <c r="D893" s="138"/>
      <c r="E893" s="139"/>
      <c r="F893" s="43" t="str">
        <f>VLOOKUP(C893,'[2]Acha Air Sales Price List'!$B$1:$D$65536,3,FALSE)</f>
        <v>first line keep open</v>
      </c>
      <c r="G893" s="21">
        <f>ROUND(IF(ISBLANK(C893),0,VLOOKUP(C893,'[2]Acha Air Sales Price List'!$B$1:$X$65536,12,FALSE)*$M$14),2)</f>
        <v>0</v>
      </c>
      <c r="H893" s="21"/>
      <c r="I893" s="22">
        <f t="shared" si="23"/>
        <v>0</v>
      </c>
      <c r="J893" s="14"/>
    </row>
    <row r="894" spans="1:10" ht="12.4" hidden="1" customHeight="1">
      <c r="A894" s="13"/>
      <c r="B894" s="1"/>
      <c r="C894" s="36"/>
      <c r="D894" s="138"/>
      <c r="E894" s="139"/>
      <c r="F894" s="43" t="str">
        <f>VLOOKUP(C894,'[2]Acha Air Sales Price List'!$B$1:$D$65536,3,FALSE)</f>
        <v>first line keep open</v>
      </c>
      <c r="G894" s="21">
        <f>ROUND(IF(ISBLANK(C894),0,VLOOKUP(C894,'[2]Acha Air Sales Price List'!$B$1:$X$65536,12,FALSE)*$M$14),2)</f>
        <v>0</v>
      </c>
      <c r="H894" s="21"/>
      <c r="I894" s="22">
        <f t="shared" si="23"/>
        <v>0</v>
      </c>
      <c r="J894" s="14"/>
    </row>
    <row r="895" spans="1:10" ht="12.4" hidden="1" customHeight="1">
      <c r="A895" s="13"/>
      <c r="B895" s="1"/>
      <c r="C895" s="36"/>
      <c r="D895" s="138"/>
      <c r="E895" s="139"/>
      <c r="F895" s="43" t="str">
        <f>VLOOKUP(C895,'[2]Acha Air Sales Price List'!$B$1:$D$65536,3,FALSE)</f>
        <v>first line keep open</v>
      </c>
      <c r="G895" s="21">
        <f>ROUND(IF(ISBLANK(C895),0,VLOOKUP(C895,'[2]Acha Air Sales Price List'!$B$1:$X$65536,12,FALSE)*$M$14),2)</f>
        <v>0</v>
      </c>
      <c r="H895" s="21"/>
      <c r="I895" s="22">
        <f t="shared" si="23"/>
        <v>0</v>
      </c>
      <c r="J895" s="14"/>
    </row>
    <row r="896" spans="1:10" ht="12.4" hidden="1" customHeight="1">
      <c r="A896" s="13"/>
      <c r="B896" s="1"/>
      <c r="C896" s="36"/>
      <c r="D896" s="138"/>
      <c r="E896" s="139"/>
      <c r="F896" s="43" t="str">
        <f>VLOOKUP(C896,'[2]Acha Air Sales Price List'!$B$1:$D$65536,3,FALSE)</f>
        <v>first line keep open</v>
      </c>
      <c r="G896" s="21">
        <f>ROUND(IF(ISBLANK(C896),0,VLOOKUP(C896,'[2]Acha Air Sales Price List'!$B$1:$X$65536,12,FALSE)*$M$14),2)</f>
        <v>0</v>
      </c>
      <c r="H896" s="21"/>
      <c r="I896" s="22">
        <f t="shared" si="23"/>
        <v>0</v>
      </c>
      <c r="J896" s="14"/>
    </row>
    <row r="897" spans="1:10" ht="12.4" hidden="1" customHeight="1">
      <c r="A897" s="13"/>
      <c r="B897" s="1"/>
      <c r="C897" s="36"/>
      <c r="D897" s="138"/>
      <c r="E897" s="139"/>
      <c r="F897" s="43" t="str">
        <f>VLOOKUP(C897,'[2]Acha Air Sales Price List'!$B$1:$D$65536,3,FALSE)</f>
        <v>first line keep open</v>
      </c>
      <c r="G897" s="21">
        <f>ROUND(IF(ISBLANK(C897),0,VLOOKUP(C897,'[2]Acha Air Sales Price List'!$B$1:$X$65536,12,FALSE)*$M$14),2)</f>
        <v>0</v>
      </c>
      <c r="H897" s="21"/>
      <c r="I897" s="22">
        <f t="shared" si="23"/>
        <v>0</v>
      </c>
      <c r="J897" s="14"/>
    </row>
    <row r="898" spans="1:10" ht="12.4" hidden="1" customHeight="1">
      <c r="A898" s="13"/>
      <c r="B898" s="1"/>
      <c r="C898" s="36"/>
      <c r="D898" s="138"/>
      <c r="E898" s="139"/>
      <c r="F898" s="43" t="str">
        <f>VLOOKUP(C898,'[2]Acha Air Sales Price List'!$B$1:$D$65536,3,FALSE)</f>
        <v>first line keep open</v>
      </c>
      <c r="G898" s="21">
        <f>ROUND(IF(ISBLANK(C898),0,VLOOKUP(C898,'[2]Acha Air Sales Price List'!$B$1:$X$65536,12,FALSE)*$M$14),2)</f>
        <v>0</v>
      </c>
      <c r="H898" s="21"/>
      <c r="I898" s="22">
        <f t="shared" si="23"/>
        <v>0</v>
      </c>
      <c r="J898" s="14"/>
    </row>
    <row r="899" spans="1:10" ht="12.4" hidden="1" customHeight="1">
      <c r="A899" s="13"/>
      <c r="B899" s="1"/>
      <c r="C899" s="36"/>
      <c r="D899" s="138"/>
      <c r="E899" s="139"/>
      <c r="F899" s="43" t="str">
        <f>VLOOKUP(C899,'[2]Acha Air Sales Price List'!$B$1:$D$65536,3,FALSE)</f>
        <v>first line keep open</v>
      </c>
      <c r="G899" s="21">
        <f>ROUND(IF(ISBLANK(C899),0,VLOOKUP(C899,'[2]Acha Air Sales Price List'!$B$1:$X$65536,12,FALSE)*$M$14),2)</f>
        <v>0</v>
      </c>
      <c r="H899" s="21"/>
      <c r="I899" s="22">
        <f t="shared" si="23"/>
        <v>0</v>
      </c>
      <c r="J899" s="14"/>
    </row>
    <row r="900" spans="1:10" ht="12.4" hidden="1" customHeight="1">
      <c r="A900" s="13"/>
      <c r="B900" s="1"/>
      <c r="C900" s="36"/>
      <c r="D900" s="138"/>
      <c r="E900" s="139"/>
      <c r="F900" s="43" t="str">
        <f>VLOOKUP(C900,'[2]Acha Air Sales Price List'!$B$1:$D$65536,3,FALSE)</f>
        <v>first line keep open</v>
      </c>
      <c r="G900" s="21">
        <f>ROUND(IF(ISBLANK(C900),0,VLOOKUP(C900,'[2]Acha Air Sales Price List'!$B$1:$X$65536,12,FALSE)*$M$14),2)</f>
        <v>0</v>
      </c>
      <c r="H900" s="21"/>
      <c r="I900" s="22">
        <f t="shared" si="23"/>
        <v>0</v>
      </c>
      <c r="J900" s="14"/>
    </row>
    <row r="901" spans="1:10" ht="12.4" hidden="1" customHeight="1">
      <c r="A901" s="13"/>
      <c r="B901" s="1"/>
      <c r="C901" s="36"/>
      <c r="D901" s="138"/>
      <c r="E901" s="139"/>
      <c r="F901" s="43" t="str">
        <f>VLOOKUP(C901,'[2]Acha Air Sales Price List'!$B$1:$D$65536,3,FALSE)</f>
        <v>first line keep open</v>
      </c>
      <c r="G901" s="21">
        <f>ROUND(IF(ISBLANK(C901),0,VLOOKUP(C901,'[2]Acha Air Sales Price List'!$B$1:$X$65536,12,FALSE)*$M$14),2)</f>
        <v>0</v>
      </c>
      <c r="H901" s="21"/>
      <c r="I901" s="22">
        <f t="shared" si="23"/>
        <v>0</v>
      </c>
      <c r="J901" s="14"/>
    </row>
    <row r="902" spans="1:10" ht="12.4" hidden="1" customHeight="1">
      <c r="A902" s="13"/>
      <c r="B902" s="1"/>
      <c r="C902" s="36"/>
      <c r="D902" s="138"/>
      <c r="E902" s="139"/>
      <c r="F902" s="43" t="str">
        <f>VLOOKUP(C902,'[2]Acha Air Sales Price List'!$B$1:$D$65536,3,FALSE)</f>
        <v>first line keep open</v>
      </c>
      <c r="G902" s="21">
        <f>ROUND(IF(ISBLANK(C902),0,VLOOKUP(C902,'[2]Acha Air Sales Price List'!$B$1:$X$65536,12,FALSE)*$M$14),2)</f>
        <v>0</v>
      </c>
      <c r="H902" s="21"/>
      <c r="I902" s="22">
        <f t="shared" si="23"/>
        <v>0</v>
      </c>
      <c r="J902" s="14"/>
    </row>
    <row r="903" spans="1:10" ht="12.4" hidden="1" customHeight="1">
      <c r="A903" s="13"/>
      <c r="B903" s="1"/>
      <c r="C903" s="36"/>
      <c r="D903" s="138"/>
      <c r="E903" s="139"/>
      <c r="F903" s="43" t="str">
        <f>VLOOKUP(C903,'[2]Acha Air Sales Price List'!$B$1:$D$65536,3,FALSE)</f>
        <v>first line keep open</v>
      </c>
      <c r="G903" s="21">
        <f>ROUND(IF(ISBLANK(C903),0,VLOOKUP(C903,'[2]Acha Air Sales Price List'!$B$1:$X$65536,12,FALSE)*$M$14),2)</f>
        <v>0</v>
      </c>
      <c r="H903" s="21"/>
      <c r="I903" s="22">
        <f t="shared" si="23"/>
        <v>0</v>
      </c>
      <c r="J903" s="14"/>
    </row>
    <row r="904" spans="1:10" ht="12.4" hidden="1" customHeight="1">
      <c r="A904" s="13"/>
      <c r="B904" s="1"/>
      <c r="C904" s="36"/>
      <c r="D904" s="138"/>
      <c r="E904" s="139"/>
      <c r="F904" s="43" t="str">
        <f>VLOOKUP(C904,'[2]Acha Air Sales Price List'!$B$1:$D$65536,3,FALSE)</f>
        <v>first line keep open</v>
      </c>
      <c r="G904" s="21">
        <f>ROUND(IF(ISBLANK(C904),0,VLOOKUP(C904,'[2]Acha Air Sales Price List'!$B$1:$X$65536,12,FALSE)*$M$14),2)</f>
        <v>0</v>
      </c>
      <c r="H904" s="21"/>
      <c r="I904" s="22">
        <f t="shared" si="23"/>
        <v>0</v>
      </c>
      <c r="J904" s="14"/>
    </row>
    <row r="905" spans="1:10" ht="12.4" hidden="1" customHeight="1">
      <c r="A905" s="13"/>
      <c r="B905" s="1"/>
      <c r="C905" s="36"/>
      <c r="D905" s="138"/>
      <c r="E905" s="139"/>
      <c r="F905" s="43" t="str">
        <f>VLOOKUP(C905,'[2]Acha Air Sales Price List'!$B$1:$D$65536,3,FALSE)</f>
        <v>first line keep open</v>
      </c>
      <c r="G905" s="21">
        <f>ROUND(IF(ISBLANK(C905),0,VLOOKUP(C905,'[2]Acha Air Sales Price List'!$B$1:$X$65536,12,FALSE)*$M$14),2)</f>
        <v>0</v>
      </c>
      <c r="H905" s="21"/>
      <c r="I905" s="22">
        <f t="shared" si="23"/>
        <v>0</v>
      </c>
      <c r="J905" s="14"/>
    </row>
    <row r="906" spans="1:10" ht="12.4" hidden="1" customHeight="1">
      <c r="A906" s="13"/>
      <c r="B906" s="1"/>
      <c r="C906" s="36"/>
      <c r="D906" s="138"/>
      <c r="E906" s="139"/>
      <c r="F906" s="43" t="str">
        <f>VLOOKUP(C906,'[2]Acha Air Sales Price List'!$B$1:$D$65536,3,FALSE)</f>
        <v>first line keep open</v>
      </c>
      <c r="G906" s="21">
        <f>ROUND(IF(ISBLANK(C906),0,VLOOKUP(C906,'[2]Acha Air Sales Price List'!$B$1:$X$65536,12,FALSE)*$M$14),2)</f>
        <v>0</v>
      </c>
      <c r="H906" s="21"/>
      <c r="I906" s="22">
        <f t="shared" ref="I906:I936" si="24">ROUND(IF(ISNUMBER(B906), G906*B906, 0),5)</f>
        <v>0</v>
      </c>
      <c r="J906" s="14"/>
    </row>
    <row r="907" spans="1:10" ht="12.4" hidden="1" customHeight="1">
      <c r="A907" s="13"/>
      <c r="B907" s="1"/>
      <c r="C907" s="36"/>
      <c r="D907" s="138"/>
      <c r="E907" s="139"/>
      <c r="F907" s="43" t="str">
        <f>VLOOKUP(C907,'[2]Acha Air Sales Price List'!$B$1:$D$65536,3,FALSE)</f>
        <v>first line keep open</v>
      </c>
      <c r="G907" s="21">
        <f>ROUND(IF(ISBLANK(C907),0,VLOOKUP(C907,'[2]Acha Air Sales Price List'!$B$1:$X$65536,12,FALSE)*$M$14),2)</f>
        <v>0</v>
      </c>
      <c r="H907" s="21"/>
      <c r="I907" s="22">
        <f t="shared" si="24"/>
        <v>0</v>
      </c>
      <c r="J907" s="14"/>
    </row>
    <row r="908" spans="1:10" ht="12.4" hidden="1" customHeight="1">
      <c r="A908" s="13"/>
      <c r="B908" s="1"/>
      <c r="C908" s="36"/>
      <c r="D908" s="138"/>
      <c r="E908" s="139"/>
      <c r="F908" s="43" t="str">
        <f>VLOOKUP(C908,'[2]Acha Air Sales Price List'!$B$1:$D$65536,3,FALSE)</f>
        <v>first line keep open</v>
      </c>
      <c r="G908" s="21">
        <f>ROUND(IF(ISBLANK(C908),0,VLOOKUP(C908,'[2]Acha Air Sales Price List'!$B$1:$X$65536,12,FALSE)*$M$14),2)</f>
        <v>0</v>
      </c>
      <c r="H908" s="21"/>
      <c r="I908" s="22">
        <f t="shared" si="24"/>
        <v>0</v>
      </c>
      <c r="J908" s="14"/>
    </row>
    <row r="909" spans="1:10" ht="12.4" hidden="1" customHeight="1">
      <c r="A909" s="13"/>
      <c r="B909" s="1"/>
      <c r="C909" s="37"/>
      <c r="D909" s="138"/>
      <c r="E909" s="139"/>
      <c r="F909" s="43" t="str">
        <f>VLOOKUP(C909,'[2]Acha Air Sales Price List'!$B$1:$D$65536,3,FALSE)</f>
        <v>first line keep open</v>
      </c>
      <c r="G909" s="21">
        <f>ROUND(IF(ISBLANK(C909),0,VLOOKUP(C909,'[2]Acha Air Sales Price List'!$B$1:$X$65536,12,FALSE)*$M$14),2)</f>
        <v>0</v>
      </c>
      <c r="H909" s="21"/>
      <c r="I909" s="22">
        <f t="shared" si="24"/>
        <v>0</v>
      </c>
      <c r="J909" s="14"/>
    </row>
    <row r="910" spans="1:10" ht="12" hidden="1" customHeight="1">
      <c r="A910" s="13"/>
      <c r="B910" s="1"/>
      <c r="C910" s="36"/>
      <c r="D910" s="138"/>
      <c r="E910" s="139"/>
      <c r="F910" s="43" t="str">
        <f>VLOOKUP(C910,'[2]Acha Air Sales Price List'!$B$1:$D$65536,3,FALSE)</f>
        <v>first line keep open</v>
      </c>
      <c r="G910" s="21">
        <f>ROUND(IF(ISBLANK(C910),0,VLOOKUP(C910,'[2]Acha Air Sales Price List'!$B$1:$X$65536,12,FALSE)*$M$14),2)</f>
        <v>0</v>
      </c>
      <c r="H910" s="21"/>
      <c r="I910" s="22">
        <f t="shared" si="24"/>
        <v>0</v>
      </c>
      <c r="J910" s="14"/>
    </row>
    <row r="911" spans="1:10" ht="12.4" hidden="1" customHeight="1">
      <c r="A911" s="13"/>
      <c r="B911" s="1"/>
      <c r="C911" s="36"/>
      <c r="D911" s="138"/>
      <c r="E911" s="139"/>
      <c r="F911" s="43" t="str">
        <f>VLOOKUP(C911,'[2]Acha Air Sales Price List'!$B$1:$D$65536,3,FALSE)</f>
        <v>first line keep open</v>
      </c>
      <c r="G911" s="21">
        <f>ROUND(IF(ISBLANK(C911),0,VLOOKUP(C911,'[2]Acha Air Sales Price List'!$B$1:$X$65536,12,FALSE)*$M$14),2)</f>
        <v>0</v>
      </c>
      <c r="H911" s="21"/>
      <c r="I911" s="22">
        <f t="shared" si="24"/>
        <v>0</v>
      </c>
      <c r="J911" s="14"/>
    </row>
    <row r="912" spans="1:10" ht="12.4" hidden="1" customHeight="1">
      <c r="A912" s="13"/>
      <c r="B912" s="1"/>
      <c r="C912" s="36"/>
      <c r="D912" s="138"/>
      <c r="E912" s="139"/>
      <c r="F912" s="43" t="str">
        <f>VLOOKUP(C912,'[2]Acha Air Sales Price List'!$B$1:$D$65536,3,FALSE)</f>
        <v>first line keep open</v>
      </c>
      <c r="G912" s="21">
        <f>ROUND(IF(ISBLANK(C912),0,VLOOKUP(C912,'[2]Acha Air Sales Price List'!$B$1:$X$65536,12,FALSE)*$M$14),2)</f>
        <v>0</v>
      </c>
      <c r="H912" s="21"/>
      <c r="I912" s="22">
        <f t="shared" si="24"/>
        <v>0</v>
      </c>
      <c r="J912" s="14"/>
    </row>
    <row r="913" spans="1:10" ht="12.4" hidden="1" customHeight="1">
      <c r="A913" s="13"/>
      <c r="B913" s="1"/>
      <c r="C913" s="36"/>
      <c r="D913" s="138"/>
      <c r="E913" s="139"/>
      <c r="F913" s="43" t="str">
        <f>VLOOKUP(C913,'[2]Acha Air Sales Price List'!$B$1:$D$65536,3,FALSE)</f>
        <v>first line keep open</v>
      </c>
      <c r="G913" s="21">
        <f>ROUND(IF(ISBLANK(C913),0,VLOOKUP(C913,'[2]Acha Air Sales Price List'!$B$1:$X$65536,12,FALSE)*$M$14),2)</f>
        <v>0</v>
      </c>
      <c r="H913" s="21"/>
      <c r="I913" s="22">
        <f t="shared" si="24"/>
        <v>0</v>
      </c>
      <c r="J913" s="14"/>
    </row>
    <row r="914" spans="1:10" ht="12.4" hidden="1" customHeight="1">
      <c r="A914" s="13"/>
      <c r="B914" s="1"/>
      <c r="C914" s="36"/>
      <c r="D914" s="138"/>
      <c r="E914" s="139"/>
      <c r="F914" s="43" t="str">
        <f>VLOOKUP(C914,'[2]Acha Air Sales Price List'!$B$1:$D$65536,3,FALSE)</f>
        <v>first line keep open</v>
      </c>
      <c r="G914" s="21">
        <f>ROUND(IF(ISBLANK(C914),0,VLOOKUP(C914,'[2]Acha Air Sales Price List'!$B$1:$X$65536,12,FALSE)*$M$14),2)</f>
        <v>0</v>
      </c>
      <c r="H914" s="21"/>
      <c r="I914" s="22">
        <f t="shared" si="24"/>
        <v>0</v>
      </c>
      <c r="J914" s="14"/>
    </row>
    <row r="915" spans="1:10" ht="12.4" hidden="1" customHeight="1">
      <c r="A915" s="13"/>
      <c r="B915" s="1"/>
      <c r="C915" s="36"/>
      <c r="D915" s="138"/>
      <c r="E915" s="139"/>
      <c r="F915" s="43" t="str">
        <f>VLOOKUP(C915,'[2]Acha Air Sales Price List'!$B$1:$D$65536,3,FALSE)</f>
        <v>first line keep open</v>
      </c>
      <c r="G915" s="21">
        <f>ROUND(IF(ISBLANK(C915),0,VLOOKUP(C915,'[2]Acha Air Sales Price List'!$B$1:$X$65536,12,FALSE)*$M$14),2)</f>
        <v>0</v>
      </c>
      <c r="H915" s="21"/>
      <c r="I915" s="22">
        <f t="shared" si="24"/>
        <v>0</v>
      </c>
      <c r="J915" s="14"/>
    </row>
    <row r="916" spans="1:10" ht="12.4" hidden="1" customHeight="1">
      <c r="A916" s="13"/>
      <c r="B916" s="1"/>
      <c r="C916" s="36"/>
      <c r="D916" s="138"/>
      <c r="E916" s="139"/>
      <c r="F916" s="43" t="str">
        <f>VLOOKUP(C916,'[2]Acha Air Sales Price List'!$B$1:$D$65536,3,FALSE)</f>
        <v>first line keep open</v>
      </c>
      <c r="G916" s="21">
        <f>ROUND(IF(ISBLANK(C916),0,VLOOKUP(C916,'[2]Acha Air Sales Price List'!$B$1:$X$65536,12,FALSE)*$M$14),2)</f>
        <v>0</v>
      </c>
      <c r="H916" s="21"/>
      <c r="I916" s="22">
        <f t="shared" si="24"/>
        <v>0</v>
      </c>
      <c r="J916" s="14"/>
    </row>
    <row r="917" spans="1:10" ht="12.4" hidden="1" customHeight="1">
      <c r="A917" s="13"/>
      <c r="B917" s="1"/>
      <c r="C917" s="36"/>
      <c r="D917" s="138"/>
      <c r="E917" s="139"/>
      <c r="F917" s="43" t="str">
        <f>VLOOKUP(C917,'[2]Acha Air Sales Price List'!$B$1:$D$65536,3,FALSE)</f>
        <v>first line keep open</v>
      </c>
      <c r="G917" s="21">
        <f>ROUND(IF(ISBLANK(C917),0,VLOOKUP(C917,'[2]Acha Air Sales Price List'!$B$1:$X$65536,12,FALSE)*$M$14),2)</f>
        <v>0</v>
      </c>
      <c r="H917" s="21"/>
      <c r="I917" s="22">
        <f t="shared" si="24"/>
        <v>0</v>
      </c>
      <c r="J917" s="14"/>
    </row>
    <row r="918" spans="1:10" ht="12.4" hidden="1" customHeight="1">
      <c r="A918" s="13"/>
      <c r="B918" s="1"/>
      <c r="C918" s="36"/>
      <c r="D918" s="138"/>
      <c r="E918" s="139"/>
      <c r="F918" s="43" t="str">
        <f>VLOOKUP(C918,'[2]Acha Air Sales Price List'!$B$1:$D$65536,3,FALSE)</f>
        <v>first line keep open</v>
      </c>
      <c r="G918" s="21">
        <f>ROUND(IF(ISBLANK(C918),0,VLOOKUP(C918,'[2]Acha Air Sales Price List'!$B$1:$X$65536,12,FALSE)*$M$14),2)</f>
        <v>0</v>
      </c>
      <c r="H918" s="21"/>
      <c r="I918" s="22">
        <f t="shared" si="24"/>
        <v>0</v>
      </c>
      <c r="J918" s="14"/>
    </row>
    <row r="919" spans="1:10" ht="12.4" hidden="1" customHeight="1">
      <c r="A919" s="13"/>
      <c r="B919" s="1"/>
      <c r="C919" s="36"/>
      <c r="D919" s="138"/>
      <c r="E919" s="139"/>
      <c r="F919" s="43" t="str">
        <f>VLOOKUP(C919,'[2]Acha Air Sales Price List'!$B$1:$D$65536,3,FALSE)</f>
        <v>first line keep open</v>
      </c>
      <c r="G919" s="21">
        <f>ROUND(IF(ISBLANK(C919),0,VLOOKUP(C919,'[2]Acha Air Sales Price List'!$B$1:$X$65536,12,FALSE)*$M$14),2)</f>
        <v>0</v>
      </c>
      <c r="H919" s="21"/>
      <c r="I919" s="22">
        <f t="shared" si="24"/>
        <v>0</v>
      </c>
      <c r="J919" s="14"/>
    </row>
    <row r="920" spans="1:10" ht="12.4" hidden="1" customHeight="1">
      <c r="A920" s="13"/>
      <c r="B920" s="1"/>
      <c r="C920" s="36"/>
      <c r="D920" s="138"/>
      <c r="E920" s="139"/>
      <c r="F920" s="43" t="str">
        <f>VLOOKUP(C920,'[2]Acha Air Sales Price List'!$B$1:$D$65536,3,FALSE)</f>
        <v>first line keep open</v>
      </c>
      <c r="G920" s="21">
        <f>ROUND(IF(ISBLANK(C920),0,VLOOKUP(C920,'[2]Acha Air Sales Price List'!$B$1:$X$65536,12,FALSE)*$M$14),2)</f>
        <v>0</v>
      </c>
      <c r="H920" s="21"/>
      <c r="I920" s="22">
        <f t="shared" si="24"/>
        <v>0</v>
      </c>
      <c r="J920" s="14"/>
    </row>
    <row r="921" spans="1:10" ht="12.4" hidden="1" customHeight="1">
      <c r="A921" s="13"/>
      <c r="B921" s="1"/>
      <c r="C921" s="36"/>
      <c r="D921" s="138"/>
      <c r="E921" s="139"/>
      <c r="F921" s="43" t="str">
        <f>VLOOKUP(C921,'[2]Acha Air Sales Price List'!$B$1:$D$65536,3,FALSE)</f>
        <v>first line keep open</v>
      </c>
      <c r="G921" s="21">
        <f>ROUND(IF(ISBLANK(C921),0,VLOOKUP(C921,'[2]Acha Air Sales Price List'!$B$1:$X$65536,12,FALSE)*$M$14),2)</f>
        <v>0</v>
      </c>
      <c r="H921" s="21"/>
      <c r="I921" s="22">
        <f t="shared" si="24"/>
        <v>0</v>
      </c>
      <c r="J921" s="14"/>
    </row>
    <row r="922" spans="1:10" ht="12.4" hidden="1" customHeight="1">
      <c r="A922" s="13"/>
      <c r="B922" s="1"/>
      <c r="C922" s="36"/>
      <c r="D922" s="138"/>
      <c r="E922" s="139"/>
      <c r="F922" s="43" t="str">
        <f>VLOOKUP(C922,'[2]Acha Air Sales Price List'!$B$1:$D$65536,3,FALSE)</f>
        <v>first line keep open</v>
      </c>
      <c r="G922" s="21">
        <f>ROUND(IF(ISBLANK(C922),0,VLOOKUP(C922,'[2]Acha Air Sales Price List'!$B$1:$X$65536,12,FALSE)*$M$14),2)</f>
        <v>0</v>
      </c>
      <c r="H922" s="21"/>
      <c r="I922" s="22">
        <f t="shared" si="24"/>
        <v>0</v>
      </c>
      <c r="J922" s="14"/>
    </row>
    <row r="923" spans="1:10" ht="12.4" hidden="1" customHeight="1">
      <c r="A923" s="13"/>
      <c r="B923" s="1"/>
      <c r="C923" s="36"/>
      <c r="D923" s="138"/>
      <c r="E923" s="139"/>
      <c r="F923" s="43" t="str">
        <f>VLOOKUP(C923,'[2]Acha Air Sales Price List'!$B$1:$D$65536,3,FALSE)</f>
        <v>first line keep open</v>
      </c>
      <c r="G923" s="21">
        <f>ROUND(IF(ISBLANK(C923),0,VLOOKUP(C923,'[2]Acha Air Sales Price List'!$B$1:$X$65536,12,FALSE)*$M$14),2)</f>
        <v>0</v>
      </c>
      <c r="H923" s="21"/>
      <c r="I923" s="22">
        <f t="shared" si="24"/>
        <v>0</v>
      </c>
      <c r="J923" s="14"/>
    </row>
    <row r="924" spans="1:10" ht="12.4" hidden="1" customHeight="1">
      <c r="A924" s="13"/>
      <c r="B924" s="1"/>
      <c r="C924" s="36"/>
      <c r="D924" s="138"/>
      <c r="E924" s="139"/>
      <c r="F924" s="43" t="str">
        <f>VLOOKUP(C924,'[2]Acha Air Sales Price List'!$B$1:$D$65536,3,FALSE)</f>
        <v>first line keep open</v>
      </c>
      <c r="G924" s="21">
        <f>ROUND(IF(ISBLANK(C924),0,VLOOKUP(C924,'[2]Acha Air Sales Price List'!$B$1:$X$65536,12,FALSE)*$M$14),2)</f>
        <v>0</v>
      </c>
      <c r="H924" s="21"/>
      <c r="I924" s="22">
        <f t="shared" si="24"/>
        <v>0</v>
      </c>
      <c r="J924" s="14"/>
    </row>
    <row r="925" spans="1:10" ht="12.4" hidden="1" customHeight="1">
      <c r="A925" s="13"/>
      <c r="B925" s="1"/>
      <c r="C925" s="36"/>
      <c r="D925" s="138"/>
      <c r="E925" s="139"/>
      <c r="F925" s="43" t="str">
        <f>VLOOKUP(C925,'[2]Acha Air Sales Price List'!$B$1:$D$65536,3,FALSE)</f>
        <v>first line keep open</v>
      </c>
      <c r="G925" s="21">
        <f>ROUND(IF(ISBLANK(C925),0,VLOOKUP(C925,'[2]Acha Air Sales Price List'!$B$1:$X$65536,12,FALSE)*$M$14),2)</f>
        <v>0</v>
      </c>
      <c r="H925" s="21"/>
      <c r="I925" s="22">
        <f t="shared" si="24"/>
        <v>0</v>
      </c>
      <c r="J925" s="14"/>
    </row>
    <row r="926" spans="1:10" ht="12.4" hidden="1" customHeight="1">
      <c r="A926" s="13"/>
      <c r="B926" s="1"/>
      <c r="C926" s="36"/>
      <c r="D926" s="138"/>
      <c r="E926" s="139"/>
      <c r="F926" s="43" t="str">
        <f>VLOOKUP(C926,'[2]Acha Air Sales Price List'!$B$1:$D$65536,3,FALSE)</f>
        <v>first line keep open</v>
      </c>
      <c r="G926" s="21">
        <f>ROUND(IF(ISBLANK(C926),0,VLOOKUP(C926,'[2]Acha Air Sales Price List'!$B$1:$X$65536,12,FALSE)*$M$14),2)</f>
        <v>0</v>
      </c>
      <c r="H926" s="21"/>
      <c r="I926" s="22">
        <f t="shared" si="24"/>
        <v>0</v>
      </c>
      <c r="J926" s="14"/>
    </row>
    <row r="927" spans="1:10" ht="12.4" hidden="1" customHeight="1">
      <c r="A927" s="13"/>
      <c r="B927" s="1"/>
      <c r="C927" s="36"/>
      <c r="D927" s="138"/>
      <c r="E927" s="139"/>
      <c r="F927" s="43" t="str">
        <f>VLOOKUP(C927,'[2]Acha Air Sales Price List'!$B$1:$D$65536,3,FALSE)</f>
        <v>first line keep open</v>
      </c>
      <c r="G927" s="21">
        <f>ROUND(IF(ISBLANK(C927),0,VLOOKUP(C927,'[2]Acha Air Sales Price List'!$B$1:$X$65536,12,FALSE)*$M$14),2)</f>
        <v>0</v>
      </c>
      <c r="H927" s="21"/>
      <c r="I927" s="22">
        <f t="shared" si="24"/>
        <v>0</v>
      </c>
      <c r="J927" s="14"/>
    </row>
    <row r="928" spans="1:10" ht="12.4" hidden="1" customHeight="1">
      <c r="A928" s="13"/>
      <c r="B928" s="1"/>
      <c r="C928" s="36"/>
      <c r="D928" s="138"/>
      <c r="E928" s="139"/>
      <c r="F928" s="43" t="str">
        <f>VLOOKUP(C928,'[2]Acha Air Sales Price List'!$B$1:$D$65536,3,FALSE)</f>
        <v>first line keep open</v>
      </c>
      <c r="G928" s="21">
        <f>ROUND(IF(ISBLANK(C928),0,VLOOKUP(C928,'[2]Acha Air Sales Price List'!$B$1:$X$65536,12,FALSE)*$M$14),2)</f>
        <v>0</v>
      </c>
      <c r="H928" s="21"/>
      <c r="I928" s="22">
        <f t="shared" si="24"/>
        <v>0</v>
      </c>
      <c r="J928" s="14"/>
    </row>
    <row r="929" spans="1:10" ht="12.4" hidden="1" customHeight="1">
      <c r="A929" s="13"/>
      <c r="B929" s="1"/>
      <c r="C929" s="36"/>
      <c r="D929" s="138"/>
      <c r="E929" s="139"/>
      <c r="F929" s="43" t="str">
        <f>VLOOKUP(C929,'[2]Acha Air Sales Price List'!$B$1:$D$65536,3,FALSE)</f>
        <v>first line keep open</v>
      </c>
      <c r="G929" s="21">
        <f>ROUND(IF(ISBLANK(C929),0,VLOOKUP(C929,'[2]Acha Air Sales Price List'!$B$1:$X$65536,12,FALSE)*$M$14),2)</f>
        <v>0</v>
      </c>
      <c r="H929" s="21"/>
      <c r="I929" s="22">
        <f t="shared" si="24"/>
        <v>0</v>
      </c>
      <c r="J929" s="14"/>
    </row>
    <row r="930" spans="1:10" ht="12.4" hidden="1" customHeight="1">
      <c r="A930" s="13"/>
      <c r="B930" s="1"/>
      <c r="C930" s="36"/>
      <c r="D930" s="138"/>
      <c r="E930" s="139"/>
      <c r="F930" s="43" t="str">
        <f>VLOOKUP(C930,'[2]Acha Air Sales Price List'!$B$1:$D$65536,3,FALSE)</f>
        <v>first line keep open</v>
      </c>
      <c r="G930" s="21">
        <f>ROUND(IF(ISBLANK(C930),0,VLOOKUP(C930,'[2]Acha Air Sales Price List'!$B$1:$X$65536,12,FALSE)*$M$14),2)</f>
        <v>0</v>
      </c>
      <c r="H930" s="21"/>
      <c r="I930" s="22">
        <f t="shared" si="24"/>
        <v>0</v>
      </c>
      <c r="J930" s="14"/>
    </row>
    <row r="931" spans="1:10" ht="12.4" hidden="1" customHeight="1">
      <c r="A931" s="13"/>
      <c r="B931" s="1"/>
      <c r="C931" s="36"/>
      <c r="D931" s="138"/>
      <c r="E931" s="139"/>
      <c r="F931" s="43" t="str">
        <f>VLOOKUP(C931,'[2]Acha Air Sales Price List'!$B$1:$D$65536,3,FALSE)</f>
        <v>first line keep open</v>
      </c>
      <c r="G931" s="21">
        <f>ROUND(IF(ISBLANK(C931),0,VLOOKUP(C931,'[2]Acha Air Sales Price List'!$B$1:$X$65536,12,FALSE)*$M$14),2)</f>
        <v>0</v>
      </c>
      <c r="H931" s="21"/>
      <c r="I931" s="22">
        <f t="shared" si="24"/>
        <v>0</v>
      </c>
      <c r="J931" s="14"/>
    </row>
    <row r="932" spans="1:10" ht="12.4" hidden="1" customHeight="1">
      <c r="A932" s="13"/>
      <c r="B932" s="1"/>
      <c r="C932" s="36"/>
      <c r="D932" s="138"/>
      <c r="E932" s="139"/>
      <c r="F932" s="43" t="str">
        <f>VLOOKUP(C932,'[2]Acha Air Sales Price List'!$B$1:$D$65536,3,FALSE)</f>
        <v>first line keep open</v>
      </c>
      <c r="G932" s="21">
        <f>ROUND(IF(ISBLANK(C932),0,VLOOKUP(C932,'[2]Acha Air Sales Price List'!$B$1:$X$65536,12,FALSE)*$M$14),2)</f>
        <v>0</v>
      </c>
      <c r="H932" s="21"/>
      <c r="I932" s="22">
        <f t="shared" si="24"/>
        <v>0</v>
      </c>
      <c r="J932" s="14"/>
    </row>
    <row r="933" spans="1:10" ht="12.4" hidden="1" customHeight="1">
      <c r="A933" s="13"/>
      <c r="B933" s="1"/>
      <c r="C933" s="36"/>
      <c r="D933" s="138"/>
      <c r="E933" s="139"/>
      <c r="F933" s="43" t="str">
        <f>VLOOKUP(C933,'[2]Acha Air Sales Price List'!$B$1:$D$65536,3,FALSE)</f>
        <v>first line keep open</v>
      </c>
      <c r="G933" s="21">
        <f>ROUND(IF(ISBLANK(C933),0,VLOOKUP(C933,'[2]Acha Air Sales Price List'!$B$1:$X$65536,12,FALSE)*$M$14),2)</f>
        <v>0</v>
      </c>
      <c r="H933" s="21"/>
      <c r="I933" s="22">
        <f t="shared" si="24"/>
        <v>0</v>
      </c>
      <c r="J933" s="14"/>
    </row>
    <row r="934" spans="1:10" ht="12.4" hidden="1" customHeight="1">
      <c r="A934" s="13"/>
      <c r="B934" s="1"/>
      <c r="C934" s="36"/>
      <c r="D934" s="138"/>
      <c r="E934" s="139"/>
      <c r="F934" s="43" t="str">
        <f>VLOOKUP(C934,'[2]Acha Air Sales Price List'!$B$1:$D$65536,3,FALSE)</f>
        <v>first line keep open</v>
      </c>
      <c r="G934" s="21">
        <f>ROUND(IF(ISBLANK(C934),0,VLOOKUP(C934,'[2]Acha Air Sales Price List'!$B$1:$X$65536,12,FALSE)*$M$14),2)</f>
        <v>0</v>
      </c>
      <c r="H934" s="21"/>
      <c r="I934" s="22">
        <f t="shared" si="24"/>
        <v>0</v>
      </c>
      <c r="J934" s="14"/>
    </row>
    <row r="935" spans="1:10" ht="12.4" hidden="1" customHeight="1">
      <c r="A935" s="13"/>
      <c r="B935" s="1"/>
      <c r="C935" s="36"/>
      <c r="D935" s="138"/>
      <c r="E935" s="139"/>
      <c r="F935" s="43" t="str">
        <f>VLOOKUP(C935,'[2]Acha Air Sales Price List'!$B$1:$D$65536,3,FALSE)</f>
        <v>first line keep open</v>
      </c>
      <c r="G935" s="21">
        <f>ROUND(IF(ISBLANK(C935),0,VLOOKUP(C935,'[2]Acha Air Sales Price List'!$B$1:$X$65536,12,FALSE)*$M$14),2)</f>
        <v>0</v>
      </c>
      <c r="H935" s="21"/>
      <c r="I935" s="22">
        <f t="shared" si="24"/>
        <v>0</v>
      </c>
      <c r="J935" s="14"/>
    </row>
    <row r="936" spans="1:10" ht="12.4" hidden="1" customHeight="1">
      <c r="A936" s="13"/>
      <c r="B936" s="1"/>
      <c r="C936" s="36"/>
      <c r="D936" s="138"/>
      <c r="E936" s="139"/>
      <c r="F936" s="43" t="str">
        <f>VLOOKUP(C936,'[2]Acha Air Sales Price List'!$B$1:$D$65536,3,FALSE)</f>
        <v>first line keep open</v>
      </c>
      <c r="G936" s="21">
        <f>ROUND(IF(ISBLANK(C936),0,VLOOKUP(C936,'[2]Acha Air Sales Price List'!$B$1:$X$65536,12,FALSE)*$M$14),2)</f>
        <v>0</v>
      </c>
      <c r="H936" s="21"/>
      <c r="I936" s="22">
        <f t="shared" si="24"/>
        <v>0</v>
      </c>
      <c r="J936" s="14"/>
    </row>
    <row r="937" spans="1:10" ht="12.4" hidden="1" customHeight="1">
      <c r="A937" s="13"/>
      <c r="B937" s="1"/>
      <c r="C937" s="37"/>
      <c r="D937" s="138"/>
      <c r="E937" s="139"/>
      <c r="F937" s="43" t="str">
        <f>VLOOKUP(C937,'[2]Acha Air Sales Price List'!$B$1:$D$65536,3,FALSE)</f>
        <v>first line keep open</v>
      </c>
      <c r="G937" s="21">
        <f>ROUND(IF(ISBLANK(C937),0,VLOOKUP(C937,'[2]Acha Air Sales Price List'!$B$1:$X$65536,12,FALSE)*$M$14),2)</f>
        <v>0</v>
      </c>
      <c r="H937" s="21"/>
      <c r="I937" s="22">
        <f>ROUND(IF(ISNUMBER(B937), G937*B937, 0),5)</f>
        <v>0</v>
      </c>
      <c r="J937" s="14"/>
    </row>
    <row r="938" spans="1:10" ht="12" hidden="1" customHeight="1">
      <c r="A938" s="13"/>
      <c r="B938" s="1"/>
      <c r="C938" s="36"/>
      <c r="D938" s="138"/>
      <c r="E938" s="139"/>
      <c r="F938" s="43" t="str">
        <f>VLOOKUP(C938,'[2]Acha Air Sales Price List'!$B$1:$D$65536,3,FALSE)</f>
        <v>first line keep open</v>
      </c>
      <c r="G938" s="21">
        <f>ROUND(IF(ISBLANK(C938),0,VLOOKUP(C938,'[2]Acha Air Sales Price List'!$B$1:$X$65536,12,FALSE)*$M$14),2)</f>
        <v>0</v>
      </c>
      <c r="H938" s="21"/>
      <c r="I938" s="22">
        <f t="shared" ref="I938:I1001" si="25">ROUND(IF(ISNUMBER(B938), G938*B938, 0),5)</f>
        <v>0</v>
      </c>
      <c r="J938" s="14"/>
    </row>
    <row r="939" spans="1:10" ht="12.4" hidden="1" customHeight="1">
      <c r="A939" s="13"/>
      <c r="B939" s="1"/>
      <c r="C939" s="36"/>
      <c r="D939" s="138"/>
      <c r="E939" s="139"/>
      <c r="F939" s="43" t="str">
        <f>VLOOKUP(C939,'[2]Acha Air Sales Price List'!$B$1:$D$65536,3,FALSE)</f>
        <v>first line keep open</v>
      </c>
      <c r="G939" s="21">
        <f>ROUND(IF(ISBLANK(C939),0,VLOOKUP(C939,'[2]Acha Air Sales Price List'!$B$1:$X$65536,12,FALSE)*$M$14),2)</f>
        <v>0</v>
      </c>
      <c r="H939" s="21"/>
      <c r="I939" s="22">
        <f t="shared" si="25"/>
        <v>0</v>
      </c>
      <c r="J939" s="14"/>
    </row>
    <row r="940" spans="1:10" ht="12.4" hidden="1" customHeight="1">
      <c r="A940" s="13"/>
      <c r="B940" s="1"/>
      <c r="C940" s="36"/>
      <c r="D940" s="138"/>
      <c r="E940" s="139"/>
      <c r="F940" s="43" t="str">
        <f>VLOOKUP(C940,'[2]Acha Air Sales Price List'!$B$1:$D$65536,3,FALSE)</f>
        <v>first line keep open</v>
      </c>
      <c r="G940" s="21">
        <f>ROUND(IF(ISBLANK(C940),0,VLOOKUP(C940,'[2]Acha Air Sales Price List'!$B$1:$X$65536,12,FALSE)*$M$14),2)</f>
        <v>0</v>
      </c>
      <c r="H940" s="21"/>
      <c r="I940" s="22">
        <f t="shared" si="25"/>
        <v>0</v>
      </c>
      <c r="J940" s="14"/>
    </row>
    <row r="941" spans="1:10" ht="12.4" hidden="1" customHeight="1">
      <c r="A941" s="13"/>
      <c r="B941" s="1"/>
      <c r="C941" s="36"/>
      <c r="D941" s="138"/>
      <c r="E941" s="139"/>
      <c r="F941" s="43" t="str">
        <f>VLOOKUP(C941,'[2]Acha Air Sales Price List'!$B$1:$D$65536,3,FALSE)</f>
        <v>first line keep open</v>
      </c>
      <c r="G941" s="21">
        <f>ROUND(IF(ISBLANK(C941),0,VLOOKUP(C941,'[2]Acha Air Sales Price List'!$B$1:$X$65536,12,FALSE)*$M$14),2)</f>
        <v>0</v>
      </c>
      <c r="H941" s="21"/>
      <c r="I941" s="22">
        <f t="shared" si="25"/>
        <v>0</v>
      </c>
      <c r="J941" s="14"/>
    </row>
    <row r="942" spans="1:10" ht="12.4" hidden="1" customHeight="1">
      <c r="A942" s="13"/>
      <c r="B942" s="1"/>
      <c r="C942" s="36"/>
      <c r="D942" s="138"/>
      <c r="E942" s="139"/>
      <c r="F942" s="43" t="str">
        <f>VLOOKUP(C942,'[2]Acha Air Sales Price List'!$B$1:$D$65536,3,FALSE)</f>
        <v>first line keep open</v>
      </c>
      <c r="G942" s="21">
        <f>ROUND(IF(ISBLANK(C942),0,VLOOKUP(C942,'[2]Acha Air Sales Price List'!$B$1:$X$65536,12,FALSE)*$M$14),2)</f>
        <v>0</v>
      </c>
      <c r="H942" s="21"/>
      <c r="I942" s="22">
        <f t="shared" si="25"/>
        <v>0</v>
      </c>
      <c r="J942" s="14"/>
    </row>
    <row r="943" spans="1:10" ht="12.4" hidden="1" customHeight="1">
      <c r="A943" s="13"/>
      <c r="B943" s="1"/>
      <c r="C943" s="36"/>
      <c r="D943" s="138"/>
      <c r="E943" s="139"/>
      <c r="F943" s="43" t="str">
        <f>VLOOKUP(C943,'[2]Acha Air Sales Price List'!$B$1:$D$65536,3,FALSE)</f>
        <v>first line keep open</v>
      </c>
      <c r="G943" s="21">
        <f>ROUND(IF(ISBLANK(C943),0,VLOOKUP(C943,'[2]Acha Air Sales Price List'!$B$1:$X$65536,12,FALSE)*$M$14),2)</f>
        <v>0</v>
      </c>
      <c r="H943" s="21"/>
      <c r="I943" s="22">
        <f t="shared" si="25"/>
        <v>0</v>
      </c>
      <c r="J943" s="14"/>
    </row>
    <row r="944" spans="1:10" ht="12.4" hidden="1" customHeight="1">
      <c r="A944" s="13"/>
      <c r="B944" s="1"/>
      <c r="C944" s="36"/>
      <c r="D944" s="138"/>
      <c r="E944" s="139"/>
      <c r="F944" s="43" t="str">
        <f>VLOOKUP(C944,'[2]Acha Air Sales Price List'!$B$1:$D$65536,3,FALSE)</f>
        <v>first line keep open</v>
      </c>
      <c r="G944" s="21">
        <f>ROUND(IF(ISBLANK(C944),0,VLOOKUP(C944,'[2]Acha Air Sales Price List'!$B$1:$X$65536,12,FALSE)*$M$14),2)</f>
        <v>0</v>
      </c>
      <c r="H944" s="21"/>
      <c r="I944" s="22">
        <f t="shared" si="25"/>
        <v>0</v>
      </c>
      <c r="J944" s="14"/>
    </row>
    <row r="945" spans="1:10" ht="12.4" hidden="1" customHeight="1">
      <c r="A945" s="13"/>
      <c r="B945" s="1"/>
      <c r="C945" s="36"/>
      <c r="D945" s="138"/>
      <c r="E945" s="139"/>
      <c r="F945" s="43" t="str">
        <f>VLOOKUP(C945,'[2]Acha Air Sales Price List'!$B$1:$D$65536,3,FALSE)</f>
        <v>first line keep open</v>
      </c>
      <c r="G945" s="21">
        <f>ROUND(IF(ISBLANK(C945),0,VLOOKUP(C945,'[2]Acha Air Sales Price List'!$B$1:$X$65536,12,FALSE)*$M$14),2)</f>
        <v>0</v>
      </c>
      <c r="H945" s="21"/>
      <c r="I945" s="22">
        <f t="shared" si="25"/>
        <v>0</v>
      </c>
      <c r="J945" s="14"/>
    </row>
    <row r="946" spans="1:10" ht="12.4" hidden="1" customHeight="1">
      <c r="A946" s="13"/>
      <c r="B946" s="1"/>
      <c r="C946" s="36"/>
      <c r="D946" s="138"/>
      <c r="E946" s="139"/>
      <c r="F946" s="43" t="str">
        <f>VLOOKUP(C946,'[2]Acha Air Sales Price List'!$B$1:$D$65536,3,FALSE)</f>
        <v>first line keep open</v>
      </c>
      <c r="G946" s="21">
        <f>ROUND(IF(ISBLANK(C946),0,VLOOKUP(C946,'[2]Acha Air Sales Price List'!$B$1:$X$65536,12,FALSE)*$M$14),2)</f>
        <v>0</v>
      </c>
      <c r="H946" s="21"/>
      <c r="I946" s="22">
        <f t="shared" si="25"/>
        <v>0</v>
      </c>
      <c r="J946" s="14"/>
    </row>
    <row r="947" spans="1:10" ht="12.4" hidden="1" customHeight="1">
      <c r="A947" s="13"/>
      <c r="B947" s="1"/>
      <c r="C947" s="36"/>
      <c r="D947" s="138"/>
      <c r="E947" s="139"/>
      <c r="F947" s="43" t="str">
        <f>VLOOKUP(C947,'[2]Acha Air Sales Price List'!$B$1:$D$65536,3,FALSE)</f>
        <v>first line keep open</v>
      </c>
      <c r="G947" s="21">
        <f>ROUND(IF(ISBLANK(C947),0,VLOOKUP(C947,'[2]Acha Air Sales Price List'!$B$1:$X$65536,12,FALSE)*$M$14),2)</f>
        <v>0</v>
      </c>
      <c r="H947" s="21"/>
      <c r="I947" s="22">
        <f t="shared" si="25"/>
        <v>0</v>
      </c>
      <c r="J947" s="14"/>
    </row>
    <row r="948" spans="1:10" ht="12.4" hidden="1" customHeight="1">
      <c r="A948" s="13"/>
      <c r="B948" s="1"/>
      <c r="C948" s="36"/>
      <c r="D948" s="138"/>
      <c r="E948" s="139"/>
      <c r="F948" s="43" t="str">
        <f>VLOOKUP(C948,'[2]Acha Air Sales Price List'!$B$1:$D$65536,3,FALSE)</f>
        <v>first line keep open</v>
      </c>
      <c r="G948" s="21">
        <f>ROUND(IF(ISBLANK(C948),0,VLOOKUP(C948,'[2]Acha Air Sales Price List'!$B$1:$X$65536,12,FALSE)*$M$14),2)</f>
        <v>0</v>
      </c>
      <c r="H948" s="21"/>
      <c r="I948" s="22">
        <f t="shared" si="25"/>
        <v>0</v>
      </c>
      <c r="J948" s="14"/>
    </row>
    <row r="949" spans="1:10" ht="12.4" hidden="1" customHeight="1">
      <c r="A949" s="13"/>
      <c r="B949" s="1"/>
      <c r="C949" s="36"/>
      <c r="D949" s="138"/>
      <c r="E949" s="139"/>
      <c r="F949" s="43" t="str">
        <f>VLOOKUP(C949,'[2]Acha Air Sales Price List'!$B$1:$D$65536,3,FALSE)</f>
        <v>first line keep open</v>
      </c>
      <c r="G949" s="21">
        <f>ROUND(IF(ISBLANK(C949),0,VLOOKUP(C949,'[2]Acha Air Sales Price List'!$B$1:$X$65536,12,FALSE)*$M$14),2)</f>
        <v>0</v>
      </c>
      <c r="H949" s="21"/>
      <c r="I949" s="22">
        <f t="shared" si="25"/>
        <v>0</v>
      </c>
      <c r="J949" s="14"/>
    </row>
    <row r="950" spans="1:10" ht="12.4" hidden="1" customHeight="1">
      <c r="A950" s="13"/>
      <c r="B950" s="1"/>
      <c r="C950" s="36"/>
      <c r="D950" s="138"/>
      <c r="E950" s="139"/>
      <c r="F950" s="43" t="str">
        <f>VLOOKUP(C950,'[2]Acha Air Sales Price List'!$B$1:$D$65536,3,FALSE)</f>
        <v>first line keep open</v>
      </c>
      <c r="G950" s="21">
        <f>ROUND(IF(ISBLANK(C950),0,VLOOKUP(C950,'[2]Acha Air Sales Price List'!$B$1:$X$65536,12,FALSE)*$M$14),2)</f>
        <v>0</v>
      </c>
      <c r="H950" s="21"/>
      <c r="I950" s="22">
        <f t="shared" si="25"/>
        <v>0</v>
      </c>
      <c r="J950" s="14"/>
    </row>
    <row r="951" spans="1:10" ht="12" hidden="1" customHeight="1">
      <c r="A951" s="13"/>
      <c r="B951" s="1"/>
      <c r="C951" s="36"/>
      <c r="D951" s="138"/>
      <c r="E951" s="139"/>
      <c r="F951" s="43" t="str">
        <f>VLOOKUP(C951,'[2]Acha Air Sales Price List'!$B$1:$D$65536,3,FALSE)</f>
        <v>first line keep open</v>
      </c>
      <c r="G951" s="21">
        <f>ROUND(IF(ISBLANK(C951),0,VLOOKUP(C951,'[2]Acha Air Sales Price List'!$B$1:$X$65536,12,FALSE)*$M$14),2)</f>
        <v>0</v>
      </c>
      <c r="H951" s="21"/>
      <c r="I951" s="22">
        <f t="shared" si="25"/>
        <v>0</v>
      </c>
      <c r="J951" s="14"/>
    </row>
    <row r="952" spans="1:10" ht="12.4" hidden="1" customHeight="1">
      <c r="A952" s="13"/>
      <c r="B952" s="1"/>
      <c r="C952" s="36"/>
      <c r="D952" s="138"/>
      <c r="E952" s="139"/>
      <c r="F952" s="43" t="str">
        <f>VLOOKUP(C952,'[2]Acha Air Sales Price List'!$B$1:$D$65536,3,FALSE)</f>
        <v>first line keep open</v>
      </c>
      <c r="G952" s="21">
        <f>ROUND(IF(ISBLANK(C952),0,VLOOKUP(C952,'[2]Acha Air Sales Price List'!$B$1:$X$65536,12,FALSE)*$M$14),2)</f>
        <v>0</v>
      </c>
      <c r="H952" s="21"/>
      <c r="I952" s="22">
        <f t="shared" si="25"/>
        <v>0</v>
      </c>
      <c r="J952" s="14"/>
    </row>
    <row r="953" spans="1:10" ht="12.4" hidden="1" customHeight="1">
      <c r="A953" s="13"/>
      <c r="B953" s="1"/>
      <c r="C953" s="36"/>
      <c r="D953" s="138"/>
      <c r="E953" s="139"/>
      <c r="F953" s="43" t="str">
        <f>VLOOKUP(C953,'[2]Acha Air Sales Price List'!$B$1:$D$65536,3,FALSE)</f>
        <v>first line keep open</v>
      </c>
      <c r="G953" s="21">
        <f>ROUND(IF(ISBLANK(C953),0,VLOOKUP(C953,'[2]Acha Air Sales Price List'!$B$1:$X$65536,12,FALSE)*$M$14),2)</f>
        <v>0</v>
      </c>
      <c r="H953" s="21"/>
      <c r="I953" s="22">
        <f t="shared" si="25"/>
        <v>0</v>
      </c>
      <c r="J953" s="14"/>
    </row>
    <row r="954" spans="1:10" ht="12.4" hidden="1" customHeight="1">
      <c r="A954" s="13"/>
      <c r="B954" s="1"/>
      <c r="C954" s="36"/>
      <c r="D954" s="138"/>
      <c r="E954" s="139"/>
      <c r="F954" s="43" t="str">
        <f>VLOOKUP(C954,'[2]Acha Air Sales Price List'!$B$1:$D$65536,3,FALSE)</f>
        <v>first line keep open</v>
      </c>
      <c r="G954" s="21">
        <f>ROUND(IF(ISBLANK(C954),0,VLOOKUP(C954,'[2]Acha Air Sales Price List'!$B$1:$X$65536,12,FALSE)*$M$14),2)</f>
        <v>0</v>
      </c>
      <c r="H954" s="21"/>
      <c r="I954" s="22">
        <f t="shared" si="25"/>
        <v>0</v>
      </c>
      <c r="J954" s="14"/>
    </row>
    <row r="955" spans="1:10" ht="12.4" hidden="1" customHeight="1">
      <c r="A955" s="13"/>
      <c r="B955" s="1"/>
      <c r="C955" s="36"/>
      <c r="D955" s="138"/>
      <c r="E955" s="139"/>
      <c r="F955" s="43" t="str">
        <f>VLOOKUP(C955,'[2]Acha Air Sales Price List'!$B$1:$D$65536,3,FALSE)</f>
        <v>first line keep open</v>
      </c>
      <c r="G955" s="21">
        <f>ROUND(IF(ISBLANK(C955),0,VLOOKUP(C955,'[2]Acha Air Sales Price List'!$B$1:$X$65536,12,FALSE)*$M$14),2)</f>
        <v>0</v>
      </c>
      <c r="H955" s="21"/>
      <c r="I955" s="22">
        <f t="shared" si="25"/>
        <v>0</v>
      </c>
      <c r="J955" s="14"/>
    </row>
    <row r="956" spans="1:10" ht="12.4" hidden="1" customHeight="1">
      <c r="A956" s="13"/>
      <c r="B956" s="1"/>
      <c r="C956" s="36"/>
      <c r="D956" s="138"/>
      <c r="E956" s="139"/>
      <c r="F956" s="43" t="str">
        <f>VLOOKUP(C956,'[2]Acha Air Sales Price List'!$B$1:$D$65536,3,FALSE)</f>
        <v>first line keep open</v>
      </c>
      <c r="G956" s="21">
        <f>ROUND(IF(ISBLANK(C956),0,VLOOKUP(C956,'[2]Acha Air Sales Price List'!$B$1:$X$65536,12,FALSE)*$M$14),2)</f>
        <v>0</v>
      </c>
      <c r="H956" s="21"/>
      <c r="I956" s="22">
        <f t="shared" si="25"/>
        <v>0</v>
      </c>
      <c r="J956" s="14"/>
    </row>
    <row r="957" spans="1:10" ht="12.4" hidden="1" customHeight="1">
      <c r="A957" s="13"/>
      <c r="B957" s="1"/>
      <c r="C957" s="36"/>
      <c r="D957" s="138"/>
      <c r="E957" s="139"/>
      <c r="F957" s="43" t="str">
        <f>VLOOKUP(C957,'[2]Acha Air Sales Price List'!$B$1:$D$65536,3,FALSE)</f>
        <v>first line keep open</v>
      </c>
      <c r="G957" s="21">
        <f>ROUND(IF(ISBLANK(C957),0,VLOOKUP(C957,'[2]Acha Air Sales Price List'!$B$1:$X$65536,12,FALSE)*$M$14),2)</f>
        <v>0</v>
      </c>
      <c r="H957" s="21"/>
      <c r="I957" s="22">
        <f t="shared" si="25"/>
        <v>0</v>
      </c>
      <c r="J957" s="14"/>
    </row>
    <row r="958" spans="1:10" ht="12.4" hidden="1" customHeight="1">
      <c r="A958" s="13"/>
      <c r="B958" s="1"/>
      <c r="C958" s="36"/>
      <c r="D958" s="138"/>
      <c r="E958" s="139"/>
      <c r="F958" s="43" t="str">
        <f>VLOOKUP(C958,'[2]Acha Air Sales Price List'!$B$1:$D$65536,3,FALSE)</f>
        <v>first line keep open</v>
      </c>
      <c r="G958" s="21">
        <f>ROUND(IF(ISBLANK(C958),0,VLOOKUP(C958,'[2]Acha Air Sales Price List'!$B$1:$X$65536,12,FALSE)*$M$14),2)</f>
        <v>0</v>
      </c>
      <c r="H958" s="21"/>
      <c r="I958" s="22">
        <f t="shared" si="25"/>
        <v>0</v>
      </c>
      <c r="J958" s="14"/>
    </row>
    <row r="959" spans="1:10" ht="12.4" hidden="1" customHeight="1">
      <c r="A959" s="13"/>
      <c r="B959" s="1"/>
      <c r="C959" s="36"/>
      <c r="D959" s="138"/>
      <c r="E959" s="139"/>
      <c r="F959" s="43" t="str">
        <f>VLOOKUP(C959,'[2]Acha Air Sales Price List'!$B$1:$D$65536,3,FALSE)</f>
        <v>first line keep open</v>
      </c>
      <c r="G959" s="21">
        <f>ROUND(IF(ISBLANK(C959),0,VLOOKUP(C959,'[2]Acha Air Sales Price List'!$B$1:$X$65536,12,FALSE)*$M$14),2)</f>
        <v>0</v>
      </c>
      <c r="H959" s="21"/>
      <c r="I959" s="22">
        <f t="shared" si="25"/>
        <v>0</v>
      </c>
      <c r="J959" s="14"/>
    </row>
    <row r="960" spans="1:10" ht="12.4" hidden="1" customHeight="1">
      <c r="A960" s="13"/>
      <c r="B960" s="1"/>
      <c r="C960" s="36"/>
      <c r="D960" s="138"/>
      <c r="E960" s="139"/>
      <c r="F960" s="43" t="str">
        <f>VLOOKUP(C960,'[2]Acha Air Sales Price List'!$B$1:$D$65536,3,FALSE)</f>
        <v>first line keep open</v>
      </c>
      <c r="G960" s="21">
        <f>ROUND(IF(ISBLANK(C960),0,VLOOKUP(C960,'[2]Acha Air Sales Price List'!$B$1:$X$65536,12,FALSE)*$M$14),2)</f>
        <v>0</v>
      </c>
      <c r="H960" s="21"/>
      <c r="I960" s="22">
        <f t="shared" si="25"/>
        <v>0</v>
      </c>
      <c r="J960" s="14"/>
    </row>
    <row r="961" spans="1:10" ht="12.4" hidden="1" customHeight="1">
      <c r="A961" s="13"/>
      <c r="B961" s="1"/>
      <c r="C961" s="36"/>
      <c r="D961" s="138"/>
      <c r="E961" s="139"/>
      <c r="F961" s="43" t="str">
        <f>VLOOKUP(C961,'[2]Acha Air Sales Price List'!$B$1:$D$65536,3,FALSE)</f>
        <v>first line keep open</v>
      </c>
      <c r="G961" s="21">
        <f>ROUND(IF(ISBLANK(C961),0,VLOOKUP(C961,'[2]Acha Air Sales Price List'!$B$1:$X$65536,12,FALSE)*$M$14),2)</f>
        <v>0</v>
      </c>
      <c r="H961" s="21"/>
      <c r="I961" s="22">
        <f t="shared" si="25"/>
        <v>0</v>
      </c>
      <c r="J961" s="14"/>
    </row>
    <row r="962" spans="1:10" ht="12.4" hidden="1" customHeight="1">
      <c r="A962" s="13"/>
      <c r="B962" s="1"/>
      <c r="C962" s="36"/>
      <c r="D962" s="138"/>
      <c r="E962" s="139"/>
      <c r="F962" s="43" t="str">
        <f>VLOOKUP(C962,'[2]Acha Air Sales Price List'!$B$1:$D$65536,3,FALSE)</f>
        <v>first line keep open</v>
      </c>
      <c r="G962" s="21">
        <f>ROUND(IF(ISBLANK(C962),0,VLOOKUP(C962,'[2]Acha Air Sales Price List'!$B$1:$X$65536,12,FALSE)*$M$14),2)</f>
        <v>0</v>
      </c>
      <c r="H962" s="21"/>
      <c r="I962" s="22">
        <f t="shared" si="25"/>
        <v>0</v>
      </c>
      <c r="J962" s="14"/>
    </row>
    <row r="963" spans="1:10" ht="12.4" hidden="1" customHeight="1">
      <c r="A963" s="13"/>
      <c r="B963" s="1"/>
      <c r="C963" s="36"/>
      <c r="D963" s="138"/>
      <c r="E963" s="139"/>
      <c r="F963" s="43" t="str">
        <f>VLOOKUP(C963,'[2]Acha Air Sales Price List'!$B$1:$D$65536,3,FALSE)</f>
        <v>first line keep open</v>
      </c>
      <c r="G963" s="21">
        <f>ROUND(IF(ISBLANK(C963),0,VLOOKUP(C963,'[2]Acha Air Sales Price List'!$B$1:$X$65536,12,FALSE)*$M$14),2)</f>
        <v>0</v>
      </c>
      <c r="H963" s="21"/>
      <c r="I963" s="22">
        <f t="shared" si="25"/>
        <v>0</v>
      </c>
      <c r="J963" s="14"/>
    </row>
    <row r="964" spans="1:10" ht="12.4" hidden="1" customHeight="1">
      <c r="A964" s="13"/>
      <c r="B964" s="1"/>
      <c r="C964" s="36"/>
      <c r="D964" s="138"/>
      <c r="E964" s="139"/>
      <c r="F964" s="43" t="str">
        <f>VLOOKUP(C964,'[2]Acha Air Sales Price List'!$B$1:$D$65536,3,FALSE)</f>
        <v>first line keep open</v>
      </c>
      <c r="G964" s="21">
        <f>ROUND(IF(ISBLANK(C964),0,VLOOKUP(C964,'[2]Acha Air Sales Price List'!$B$1:$X$65536,12,FALSE)*$M$14),2)</f>
        <v>0</v>
      </c>
      <c r="H964" s="21"/>
      <c r="I964" s="22">
        <f t="shared" si="25"/>
        <v>0</v>
      </c>
      <c r="J964" s="14"/>
    </row>
    <row r="965" spans="1:10" ht="12.4" hidden="1" customHeight="1">
      <c r="A965" s="13"/>
      <c r="B965" s="1"/>
      <c r="C965" s="36"/>
      <c r="D965" s="138"/>
      <c r="E965" s="139"/>
      <c r="F965" s="43" t="str">
        <f>VLOOKUP(C965,'[2]Acha Air Sales Price List'!$B$1:$D$65536,3,FALSE)</f>
        <v>first line keep open</v>
      </c>
      <c r="G965" s="21">
        <f>ROUND(IF(ISBLANK(C965),0,VLOOKUP(C965,'[2]Acha Air Sales Price List'!$B$1:$X$65536,12,FALSE)*$M$14),2)</f>
        <v>0</v>
      </c>
      <c r="H965" s="21"/>
      <c r="I965" s="22">
        <f t="shared" si="25"/>
        <v>0</v>
      </c>
      <c r="J965" s="14"/>
    </row>
    <row r="966" spans="1:10" ht="12.4" hidden="1" customHeight="1">
      <c r="A966" s="13"/>
      <c r="B966" s="1"/>
      <c r="C966" s="36"/>
      <c r="D966" s="138"/>
      <c r="E966" s="139"/>
      <c r="F966" s="43" t="str">
        <f>VLOOKUP(C966,'[2]Acha Air Sales Price List'!$B$1:$D$65536,3,FALSE)</f>
        <v>first line keep open</v>
      </c>
      <c r="G966" s="21">
        <f>ROUND(IF(ISBLANK(C966),0,VLOOKUP(C966,'[2]Acha Air Sales Price List'!$B$1:$X$65536,12,FALSE)*$M$14),2)</f>
        <v>0</v>
      </c>
      <c r="H966" s="21"/>
      <c r="I966" s="22">
        <f t="shared" si="25"/>
        <v>0</v>
      </c>
      <c r="J966" s="14"/>
    </row>
    <row r="967" spans="1:10" ht="12.4" hidden="1" customHeight="1">
      <c r="A967" s="13"/>
      <c r="B967" s="1"/>
      <c r="C967" s="36"/>
      <c r="D967" s="138"/>
      <c r="E967" s="139"/>
      <c r="F967" s="43" t="str">
        <f>VLOOKUP(C967,'[2]Acha Air Sales Price List'!$B$1:$D$65536,3,FALSE)</f>
        <v>first line keep open</v>
      </c>
      <c r="G967" s="21">
        <f>ROUND(IF(ISBLANK(C967),0,VLOOKUP(C967,'[2]Acha Air Sales Price List'!$B$1:$X$65536,12,FALSE)*$M$14),2)</f>
        <v>0</v>
      </c>
      <c r="H967" s="21"/>
      <c r="I967" s="22">
        <f t="shared" si="25"/>
        <v>0</v>
      </c>
      <c r="J967" s="14"/>
    </row>
    <row r="968" spans="1:10" ht="12.4" hidden="1" customHeight="1">
      <c r="A968" s="13"/>
      <c r="B968" s="1"/>
      <c r="C968" s="36"/>
      <c r="D968" s="138"/>
      <c r="E968" s="139"/>
      <c r="F968" s="43" t="str">
        <f>VLOOKUP(C968,'[2]Acha Air Sales Price List'!$B$1:$D$65536,3,FALSE)</f>
        <v>first line keep open</v>
      </c>
      <c r="G968" s="21">
        <f>ROUND(IF(ISBLANK(C968),0,VLOOKUP(C968,'[2]Acha Air Sales Price List'!$B$1:$X$65536,12,FALSE)*$M$14),2)</f>
        <v>0</v>
      </c>
      <c r="H968" s="21"/>
      <c r="I968" s="22">
        <f t="shared" si="25"/>
        <v>0</v>
      </c>
      <c r="J968" s="14"/>
    </row>
    <row r="969" spans="1:10" ht="12.4" hidden="1" customHeight="1">
      <c r="A969" s="13"/>
      <c r="B969" s="1"/>
      <c r="C969" s="36"/>
      <c r="D969" s="138"/>
      <c r="E969" s="139"/>
      <c r="F969" s="43" t="str">
        <f>VLOOKUP(C969,'[2]Acha Air Sales Price List'!$B$1:$D$65536,3,FALSE)</f>
        <v>first line keep open</v>
      </c>
      <c r="G969" s="21">
        <f>ROUND(IF(ISBLANK(C969),0,VLOOKUP(C969,'[2]Acha Air Sales Price List'!$B$1:$X$65536,12,FALSE)*$M$14),2)</f>
        <v>0</v>
      </c>
      <c r="H969" s="21"/>
      <c r="I969" s="22">
        <f t="shared" si="25"/>
        <v>0</v>
      </c>
      <c r="J969" s="14"/>
    </row>
    <row r="970" spans="1:10" ht="12.4" hidden="1" customHeight="1">
      <c r="A970" s="13"/>
      <c r="B970" s="1"/>
      <c r="C970" s="36"/>
      <c r="D970" s="138"/>
      <c r="E970" s="139"/>
      <c r="F970" s="43" t="str">
        <f>VLOOKUP(C970,'[2]Acha Air Sales Price List'!$B$1:$D$65536,3,FALSE)</f>
        <v>first line keep open</v>
      </c>
      <c r="G970" s="21">
        <f>ROUND(IF(ISBLANK(C970),0,VLOOKUP(C970,'[2]Acha Air Sales Price List'!$B$1:$X$65536,12,FALSE)*$M$14),2)</f>
        <v>0</v>
      </c>
      <c r="H970" s="21"/>
      <c r="I970" s="22">
        <f t="shared" si="25"/>
        <v>0</v>
      </c>
      <c r="J970" s="14"/>
    </row>
    <row r="971" spans="1:10" ht="12.4" hidden="1" customHeight="1">
      <c r="A971" s="13"/>
      <c r="B971" s="1"/>
      <c r="C971" s="36"/>
      <c r="D971" s="138"/>
      <c r="E971" s="139"/>
      <c r="F971" s="43" t="str">
        <f>VLOOKUP(C971,'[2]Acha Air Sales Price List'!$B$1:$D$65536,3,FALSE)</f>
        <v>first line keep open</v>
      </c>
      <c r="G971" s="21">
        <f>ROUND(IF(ISBLANK(C971),0,VLOOKUP(C971,'[2]Acha Air Sales Price List'!$B$1:$X$65536,12,FALSE)*$M$14),2)</f>
        <v>0</v>
      </c>
      <c r="H971" s="21"/>
      <c r="I971" s="22">
        <f t="shared" si="25"/>
        <v>0</v>
      </c>
      <c r="J971" s="14"/>
    </row>
    <row r="972" spans="1:10" ht="12.4" hidden="1" customHeight="1">
      <c r="A972" s="13"/>
      <c r="B972" s="1"/>
      <c r="C972" s="36"/>
      <c r="D972" s="138"/>
      <c r="E972" s="139"/>
      <c r="F972" s="43" t="str">
        <f>VLOOKUP(C972,'[2]Acha Air Sales Price List'!$B$1:$D$65536,3,FALSE)</f>
        <v>first line keep open</v>
      </c>
      <c r="G972" s="21">
        <f>ROUND(IF(ISBLANK(C972),0,VLOOKUP(C972,'[2]Acha Air Sales Price List'!$B$1:$X$65536,12,FALSE)*$M$14),2)</f>
        <v>0</v>
      </c>
      <c r="H972" s="21"/>
      <c r="I972" s="22">
        <f t="shared" si="25"/>
        <v>0</v>
      </c>
      <c r="J972" s="14"/>
    </row>
    <row r="973" spans="1:10" ht="12.4" hidden="1" customHeight="1">
      <c r="A973" s="13"/>
      <c r="B973" s="1"/>
      <c r="C973" s="36"/>
      <c r="D973" s="138"/>
      <c r="E973" s="139"/>
      <c r="F973" s="43" t="str">
        <f>VLOOKUP(C973,'[2]Acha Air Sales Price List'!$B$1:$D$65536,3,FALSE)</f>
        <v>first line keep open</v>
      </c>
      <c r="G973" s="21">
        <f>ROUND(IF(ISBLANK(C973),0,VLOOKUP(C973,'[2]Acha Air Sales Price List'!$B$1:$X$65536,12,FALSE)*$M$14),2)</f>
        <v>0</v>
      </c>
      <c r="H973" s="21"/>
      <c r="I973" s="22">
        <f t="shared" si="25"/>
        <v>0</v>
      </c>
      <c r="J973" s="14"/>
    </row>
    <row r="974" spans="1:10" ht="12.4" hidden="1" customHeight="1">
      <c r="A974" s="13"/>
      <c r="B974" s="1"/>
      <c r="C974" s="37"/>
      <c r="D974" s="138"/>
      <c r="E974" s="139"/>
      <c r="F974" s="43" t="str">
        <f>VLOOKUP(C974,'[2]Acha Air Sales Price List'!$B$1:$D$65536,3,FALSE)</f>
        <v>first line keep open</v>
      </c>
      <c r="G974" s="21">
        <f>ROUND(IF(ISBLANK(C974),0,VLOOKUP(C974,'[2]Acha Air Sales Price List'!$B$1:$X$65536,12,FALSE)*$M$14),2)</f>
        <v>0</v>
      </c>
      <c r="H974" s="21"/>
      <c r="I974" s="22">
        <f t="shared" si="25"/>
        <v>0</v>
      </c>
      <c r="J974" s="14"/>
    </row>
    <row r="975" spans="1:10" ht="12" hidden="1" customHeight="1">
      <c r="A975" s="13"/>
      <c r="B975" s="1"/>
      <c r="C975" s="36"/>
      <c r="D975" s="138"/>
      <c r="E975" s="139"/>
      <c r="F975" s="43" t="str">
        <f>VLOOKUP(C975,'[2]Acha Air Sales Price List'!$B$1:$D$65536,3,FALSE)</f>
        <v>first line keep open</v>
      </c>
      <c r="G975" s="21">
        <f>ROUND(IF(ISBLANK(C975),0,VLOOKUP(C975,'[2]Acha Air Sales Price List'!$B$1:$X$65536,12,FALSE)*$M$14),2)</f>
        <v>0</v>
      </c>
      <c r="H975" s="21"/>
      <c r="I975" s="22">
        <f t="shared" si="25"/>
        <v>0</v>
      </c>
      <c r="J975" s="14"/>
    </row>
    <row r="976" spans="1:10" ht="12.4" hidden="1" customHeight="1">
      <c r="A976" s="13"/>
      <c r="B976" s="1"/>
      <c r="C976" s="36"/>
      <c r="D976" s="138"/>
      <c r="E976" s="139"/>
      <c r="F976" s="43" t="str">
        <f>VLOOKUP(C976,'[2]Acha Air Sales Price List'!$B$1:$D$65536,3,FALSE)</f>
        <v>first line keep open</v>
      </c>
      <c r="G976" s="21">
        <f>ROUND(IF(ISBLANK(C976),0,VLOOKUP(C976,'[2]Acha Air Sales Price List'!$B$1:$X$65536,12,FALSE)*$M$14),2)</f>
        <v>0</v>
      </c>
      <c r="H976" s="21"/>
      <c r="I976" s="22">
        <f t="shared" si="25"/>
        <v>0</v>
      </c>
      <c r="J976" s="14"/>
    </row>
    <row r="977" spans="1:10" ht="12.4" hidden="1" customHeight="1">
      <c r="A977" s="13"/>
      <c r="B977" s="1"/>
      <c r="C977" s="36"/>
      <c r="D977" s="138"/>
      <c r="E977" s="139"/>
      <c r="F977" s="43" t="str">
        <f>VLOOKUP(C977,'[2]Acha Air Sales Price List'!$B$1:$D$65536,3,FALSE)</f>
        <v>first line keep open</v>
      </c>
      <c r="G977" s="21">
        <f>ROUND(IF(ISBLANK(C977),0,VLOOKUP(C977,'[2]Acha Air Sales Price List'!$B$1:$X$65536,12,FALSE)*$M$14),2)</f>
        <v>0</v>
      </c>
      <c r="H977" s="21"/>
      <c r="I977" s="22">
        <f t="shared" si="25"/>
        <v>0</v>
      </c>
      <c r="J977" s="14"/>
    </row>
    <row r="978" spans="1:10" ht="12.4" hidden="1" customHeight="1">
      <c r="A978" s="13"/>
      <c r="B978" s="1"/>
      <c r="C978" s="36"/>
      <c r="D978" s="138"/>
      <c r="E978" s="139"/>
      <c r="F978" s="43" t="str">
        <f>VLOOKUP(C978,'[2]Acha Air Sales Price List'!$B$1:$D$65536,3,FALSE)</f>
        <v>first line keep open</v>
      </c>
      <c r="G978" s="21">
        <f>ROUND(IF(ISBLANK(C978),0,VLOOKUP(C978,'[2]Acha Air Sales Price List'!$B$1:$X$65536,12,FALSE)*$M$14),2)</f>
        <v>0</v>
      </c>
      <c r="H978" s="21"/>
      <c r="I978" s="22">
        <f t="shared" si="25"/>
        <v>0</v>
      </c>
      <c r="J978" s="14"/>
    </row>
    <row r="979" spans="1:10" ht="12.4" hidden="1" customHeight="1">
      <c r="A979" s="13"/>
      <c r="B979" s="1"/>
      <c r="C979" s="36"/>
      <c r="D979" s="138"/>
      <c r="E979" s="139"/>
      <c r="F979" s="43" t="str">
        <f>VLOOKUP(C979,'[2]Acha Air Sales Price List'!$B$1:$D$65536,3,FALSE)</f>
        <v>first line keep open</v>
      </c>
      <c r="G979" s="21">
        <f>ROUND(IF(ISBLANK(C979),0,VLOOKUP(C979,'[2]Acha Air Sales Price List'!$B$1:$X$65536,12,FALSE)*$M$14),2)</f>
        <v>0</v>
      </c>
      <c r="H979" s="21"/>
      <c r="I979" s="22">
        <f t="shared" si="25"/>
        <v>0</v>
      </c>
      <c r="J979" s="14"/>
    </row>
    <row r="980" spans="1:10" ht="12.4" hidden="1" customHeight="1">
      <c r="A980" s="13"/>
      <c r="B980" s="1"/>
      <c r="C980" s="36"/>
      <c r="D980" s="138"/>
      <c r="E980" s="139"/>
      <c r="F980" s="43" t="str">
        <f>VLOOKUP(C980,'[2]Acha Air Sales Price List'!$B$1:$D$65536,3,FALSE)</f>
        <v>first line keep open</v>
      </c>
      <c r="G980" s="21">
        <f>ROUND(IF(ISBLANK(C980),0,VLOOKUP(C980,'[2]Acha Air Sales Price List'!$B$1:$X$65536,12,FALSE)*$M$14),2)</f>
        <v>0</v>
      </c>
      <c r="H980" s="21"/>
      <c r="I980" s="22">
        <f t="shared" si="25"/>
        <v>0</v>
      </c>
      <c r="J980" s="14"/>
    </row>
    <row r="981" spans="1:10" ht="12.4" hidden="1" customHeight="1">
      <c r="A981" s="13"/>
      <c r="B981" s="1"/>
      <c r="C981" s="36"/>
      <c r="D981" s="138"/>
      <c r="E981" s="139"/>
      <c r="F981" s="43" t="str">
        <f>VLOOKUP(C981,'[2]Acha Air Sales Price List'!$B$1:$D$65536,3,FALSE)</f>
        <v>first line keep open</v>
      </c>
      <c r="G981" s="21">
        <f>ROUND(IF(ISBLANK(C981),0,VLOOKUP(C981,'[2]Acha Air Sales Price List'!$B$1:$X$65536,12,FALSE)*$M$14),2)</f>
        <v>0</v>
      </c>
      <c r="H981" s="21"/>
      <c r="I981" s="22">
        <f t="shared" si="25"/>
        <v>0</v>
      </c>
      <c r="J981" s="14"/>
    </row>
    <row r="982" spans="1:10" ht="12.4" hidden="1" customHeight="1">
      <c r="A982" s="13"/>
      <c r="B982" s="1"/>
      <c r="C982" s="36"/>
      <c r="D982" s="138"/>
      <c r="E982" s="139"/>
      <c r="F982" s="43" t="str">
        <f>VLOOKUP(C982,'[2]Acha Air Sales Price List'!$B$1:$D$65536,3,FALSE)</f>
        <v>first line keep open</v>
      </c>
      <c r="G982" s="21">
        <f>ROUND(IF(ISBLANK(C982),0,VLOOKUP(C982,'[2]Acha Air Sales Price List'!$B$1:$X$65536,12,FALSE)*$M$14),2)</f>
        <v>0</v>
      </c>
      <c r="H982" s="21"/>
      <c r="I982" s="22">
        <f t="shared" si="25"/>
        <v>0</v>
      </c>
      <c r="J982" s="14"/>
    </row>
    <row r="983" spans="1:10" ht="12.4" hidden="1" customHeight="1">
      <c r="A983" s="13"/>
      <c r="B983" s="1"/>
      <c r="C983" s="36"/>
      <c r="D983" s="138"/>
      <c r="E983" s="139"/>
      <c r="F983" s="43" t="str">
        <f>VLOOKUP(C983,'[2]Acha Air Sales Price List'!$B$1:$D$65536,3,FALSE)</f>
        <v>first line keep open</v>
      </c>
      <c r="G983" s="21">
        <f>ROUND(IF(ISBLANK(C983),0,VLOOKUP(C983,'[2]Acha Air Sales Price List'!$B$1:$X$65536,12,FALSE)*$M$14),2)</f>
        <v>0</v>
      </c>
      <c r="H983" s="21"/>
      <c r="I983" s="22">
        <f t="shared" si="25"/>
        <v>0</v>
      </c>
      <c r="J983" s="14"/>
    </row>
    <row r="984" spans="1:10" ht="12.4" hidden="1" customHeight="1">
      <c r="A984" s="13"/>
      <c r="B984" s="1"/>
      <c r="C984" s="36"/>
      <c r="D984" s="138"/>
      <c r="E984" s="139"/>
      <c r="F984" s="43" t="str">
        <f>VLOOKUP(C984,'[2]Acha Air Sales Price List'!$B$1:$D$65536,3,FALSE)</f>
        <v>first line keep open</v>
      </c>
      <c r="G984" s="21">
        <f>ROUND(IF(ISBLANK(C984),0,VLOOKUP(C984,'[2]Acha Air Sales Price List'!$B$1:$X$65536,12,FALSE)*$M$14),2)</f>
        <v>0</v>
      </c>
      <c r="H984" s="21"/>
      <c r="I984" s="22">
        <f t="shared" si="25"/>
        <v>0</v>
      </c>
      <c r="J984" s="14"/>
    </row>
    <row r="985" spans="1:10" ht="12.4" hidden="1" customHeight="1">
      <c r="A985" s="13"/>
      <c r="B985" s="1"/>
      <c r="C985" s="36"/>
      <c r="D985" s="138"/>
      <c r="E985" s="139"/>
      <c r="F985" s="43" t="str">
        <f>VLOOKUP(C985,'[2]Acha Air Sales Price List'!$B$1:$D$65536,3,FALSE)</f>
        <v>first line keep open</v>
      </c>
      <c r="G985" s="21">
        <f>ROUND(IF(ISBLANK(C985),0,VLOOKUP(C985,'[2]Acha Air Sales Price List'!$B$1:$X$65536,12,FALSE)*$M$14),2)</f>
        <v>0</v>
      </c>
      <c r="H985" s="21"/>
      <c r="I985" s="22">
        <f t="shared" si="25"/>
        <v>0</v>
      </c>
      <c r="J985" s="14"/>
    </row>
    <row r="986" spans="1:10" ht="12.4" hidden="1" customHeight="1">
      <c r="A986" s="13"/>
      <c r="B986" s="1"/>
      <c r="C986" s="36"/>
      <c r="D986" s="138"/>
      <c r="E986" s="139"/>
      <c r="F986" s="43" t="str">
        <f>VLOOKUP(C986,'[2]Acha Air Sales Price List'!$B$1:$D$65536,3,FALSE)</f>
        <v>first line keep open</v>
      </c>
      <c r="G986" s="21">
        <f>ROUND(IF(ISBLANK(C986),0,VLOOKUP(C986,'[2]Acha Air Sales Price List'!$B$1:$X$65536,12,FALSE)*$M$14),2)</f>
        <v>0</v>
      </c>
      <c r="H986" s="21"/>
      <c r="I986" s="22">
        <f t="shared" si="25"/>
        <v>0</v>
      </c>
      <c r="J986" s="14"/>
    </row>
    <row r="987" spans="1:10" ht="12.4" hidden="1" customHeight="1">
      <c r="A987" s="13"/>
      <c r="B987" s="1"/>
      <c r="C987" s="36"/>
      <c r="D987" s="138"/>
      <c r="E987" s="139"/>
      <c r="F987" s="43" t="str">
        <f>VLOOKUP(C987,'[2]Acha Air Sales Price List'!$B$1:$D$65536,3,FALSE)</f>
        <v>first line keep open</v>
      </c>
      <c r="G987" s="21">
        <f>ROUND(IF(ISBLANK(C987),0,VLOOKUP(C987,'[2]Acha Air Sales Price List'!$B$1:$X$65536,12,FALSE)*$M$14),2)</f>
        <v>0</v>
      </c>
      <c r="H987" s="21"/>
      <c r="I987" s="22">
        <f t="shared" si="25"/>
        <v>0</v>
      </c>
      <c r="J987" s="14"/>
    </row>
    <row r="988" spans="1:10" ht="12.4" hidden="1" customHeight="1">
      <c r="A988" s="13"/>
      <c r="B988" s="1"/>
      <c r="C988" s="36"/>
      <c r="D988" s="138"/>
      <c r="E988" s="139"/>
      <c r="F988" s="43" t="str">
        <f>VLOOKUP(C988,'[2]Acha Air Sales Price List'!$B$1:$D$65536,3,FALSE)</f>
        <v>first line keep open</v>
      </c>
      <c r="G988" s="21">
        <f>ROUND(IF(ISBLANK(C988),0,VLOOKUP(C988,'[2]Acha Air Sales Price List'!$B$1:$X$65536,12,FALSE)*$M$14),2)</f>
        <v>0</v>
      </c>
      <c r="H988" s="21"/>
      <c r="I988" s="22">
        <f t="shared" si="25"/>
        <v>0</v>
      </c>
      <c r="J988" s="14"/>
    </row>
    <row r="989" spans="1:10" ht="12.4" hidden="1" customHeight="1">
      <c r="A989" s="13"/>
      <c r="B989" s="1"/>
      <c r="C989" s="36"/>
      <c r="D989" s="138"/>
      <c r="E989" s="139"/>
      <c r="F989" s="43" t="str">
        <f>VLOOKUP(C989,'[2]Acha Air Sales Price List'!$B$1:$D$65536,3,FALSE)</f>
        <v>first line keep open</v>
      </c>
      <c r="G989" s="21">
        <f>ROUND(IF(ISBLANK(C989),0,VLOOKUP(C989,'[2]Acha Air Sales Price List'!$B$1:$X$65536,12,FALSE)*$M$14),2)</f>
        <v>0</v>
      </c>
      <c r="H989" s="21"/>
      <c r="I989" s="22">
        <f t="shared" si="25"/>
        <v>0</v>
      </c>
      <c r="J989" s="14"/>
    </row>
    <row r="990" spans="1:10" ht="12.4" hidden="1" customHeight="1">
      <c r="A990" s="13"/>
      <c r="B990" s="1"/>
      <c r="C990" s="36"/>
      <c r="D990" s="138"/>
      <c r="E990" s="139"/>
      <c r="F990" s="43" t="str">
        <f>VLOOKUP(C990,'[2]Acha Air Sales Price List'!$B$1:$D$65536,3,FALSE)</f>
        <v>first line keep open</v>
      </c>
      <c r="G990" s="21">
        <f>ROUND(IF(ISBLANK(C990),0,VLOOKUP(C990,'[2]Acha Air Sales Price List'!$B$1:$X$65536,12,FALSE)*$M$14),2)</f>
        <v>0</v>
      </c>
      <c r="H990" s="21"/>
      <c r="I990" s="22">
        <f t="shared" si="25"/>
        <v>0</v>
      </c>
      <c r="J990" s="14"/>
    </row>
    <row r="991" spans="1:10" ht="12.4" hidden="1" customHeight="1">
      <c r="A991" s="13"/>
      <c r="B991" s="1"/>
      <c r="C991" s="36"/>
      <c r="D991" s="138"/>
      <c r="E991" s="139"/>
      <c r="F991" s="43" t="str">
        <f>VLOOKUP(C991,'[2]Acha Air Sales Price List'!$B$1:$D$65536,3,FALSE)</f>
        <v>first line keep open</v>
      </c>
      <c r="G991" s="21">
        <f>ROUND(IF(ISBLANK(C991),0,VLOOKUP(C991,'[2]Acha Air Sales Price List'!$B$1:$X$65536,12,FALSE)*$M$14),2)</f>
        <v>0</v>
      </c>
      <c r="H991" s="21"/>
      <c r="I991" s="22">
        <f t="shared" si="25"/>
        <v>0</v>
      </c>
      <c r="J991" s="14"/>
    </row>
    <row r="992" spans="1:10" ht="12.4" hidden="1" customHeight="1">
      <c r="A992" s="13"/>
      <c r="B992" s="1"/>
      <c r="C992" s="36"/>
      <c r="D992" s="138"/>
      <c r="E992" s="139"/>
      <c r="F992" s="43" t="str">
        <f>VLOOKUP(C992,'[2]Acha Air Sales Price List'!$B$1:$D$65536,3,FALSE)</f>
        <v>first line keep open</v>
      </c>
      <c r="G992" s="21">
        <f>ROUND(IF(ISBLANK(C992),0,VLOOKUP(C992,'[2]Acha Air Sales Price List'!$B$1:$X$65536,12,FALSE)*$M$14),2)</f>
        <v>0</v>
      </c>
      <c r="H992" s="21"/>
      <c r="I992" s="22">
        <f t="shared" si="25"/>
        <v>0</v>
      </c>
      <c r="J992" s="14"/>
    </row>
    <row r="993" spans="1:10" ht="12.4" hidden="1" customHeight="1">
      <c r="A993" s="13"/>
      <c r="B993" s="1"/>
      <c r="C993" s="36"/>
      <c r="D993" s="138"/>
      <c r="E993" s="139"/>
      <c r="F993" s="43" t="str">
        <f>VLOOKUP(C993,'[2]Acha Air Sales Price List'!$B$1:$D$65536,3,FALSE)</f>
        <v>first line keep open</v>
      </c>
      <c r="G993" s="21">
        <f>ROUND(IF(ISBLANK(C993),0,VLOOKUP(C993,'[2]Acha Air Sales Price List'!$B$1:$X$65536,12,FALSE)*$M$14),2)</f>
        <v>0</v>
      </c>
      <c r="H993" s="21"/>
      <c r="I993" s="22">
        <f t="shared" si="25"/>
        <v>0</v>
      </c>
      <c r="J993" s="14"/>
    </row>
    <row r="994" spans="1:10" ht="12.4" hidden="1" customHeight="1">
      <c r="A994" s="13"/>
      <c r="B994" s="1"/>
      <c r="C994" s="36"/>
      <c r="D994" s="138"/>
      <c r="E994" s="139"/>
      <c r="F994" s="43" t="str">
        <f>VLOOKUP(C994,'[2]Acha Air Sales Price List'!$B$1:$D$65536,3,FALSE)</f>
        <v>first line keep open</v>
      </c>
      <c r="G994" s="21">
        <f>ROUND(IF(ISBLANK(C994),0,VLOOKUP(C994,'[2]Acha Air Sales Price List'!$B$1:$X$65536,12,FALSE)*$M$14),2)</f>
        <v>0</v>
      </c>
      <c r="H994" s="21"/>
      <c r="I994" s="22">
        <f t="shared" si="25"/>
        <v>0</v>
      </c>
      <c r="J994" s="14"/>
    </row>
    <row r="995" spans="1:10" ht="12.4" hidden="1" customHeight="1">
      <c r="A995" s="13"/>
      <c r="B995" s="1"/>
      <c r="C995" s="36"/>
      <c r="D995" s="138"/>
      <c r="E995" s="139"/>
      <c r="F995" s="43" t="str">
        <f>VLOOKUP(C995,'[2]Acha Air Sales Price List'!$B$1:$D$65536,3,FALSE)</f>
        <v>first line keep open</v>
      </c>
      <c r="G995" s="21">
        <f>ROUND(IF(ISBLANK(C995),0,VLOOKUP(C995,'[2]Acha Air Sales Price List'!$B$1:$X$65536,12,FALSE)*$M$14),2)</f>
        <v>0</v>
      </c>
      <c r="H995" s="21"/>
      <c r="I995" s="22">
        <f t="shared" si="25"/>
        <v>0</v>
      </c>
      <c r="J995" s="14"/>
    </row>
    <row r="996" spans="1:10" ht="12.4" hidden="1" customHeight="1">
      <c r="A996" s="13"/>
      <c r="B996" s="1"/>
      <c r="C996" s="36"/>
      <c r="D996" s="138"/>
      <c r="E996" s="139"/>
      <c r="F996" s="43" t="str">
        <f>VLOOKUP(C996,'[2]Acha Air Sales Price List'!$B$1:$D$65536,3,FALSE)</f>
        <v>first line keep open</v>
      </c>
      <c r="G996" s="21">
        <f>ROUND(IF(ISBLANK(C996),0,VLOOKUP(C996,'[2]Acha Air Sales Price List'!$B$1:$X$65536,12,FALSE)*$M$14),2)</f>
        <v>0</v>
      </c>
      <c r="H996" s="21"/>
      <c r="I996" s="22">
        <f t="shared" si="25"/>
        <v>0</v>
      </c>
      <c r="J996" s="14"/>
    </row>
    <row r="997" spans="1:10" ht="12.4" hidden="1" customHeight="1">
      <c r="A997" s="13"/>
      <c r="B997" s="1"/>
      <c r="C997" s="36"/>
      <c r="D997" s="138"/>
      <c r="E997" s="139"/>
      <c r="F997" s="43" t="str">
        <f>VLOOKUP(C997,'[2]Acha Air Sales Price List'!$B$1:$D$65536,3,FALSE)</f>
        <v>first line keep open</v>
      </c>
      <c r="G997" s="21">
        <f>ROUND(IF(ISBLANK(C997),0,VLOOKUP(C997,'[2]Acha Air Sales Price List'!$B$1:$X$65536,12,FALSE)*$M$14),2)</f>
        <v>0</v>
      </c>
      <c r="H997" s="21"/>
      <c r="I997" s="22">
        <f t="shared" si="25"/>
        <v>0</v>
      </c>
      <c r="J997" s="14"/>
    </row>
    <row r="998" spans="1:10" ht="12.4" hidden="1" customHeight="1">
      <c r="A998" s="13"/>
      <c r="B998" s="1"/>
      <c r="C998" s="36"/>
      <c r="D998" s="138"/>
      <c r="E998" s="139"/>
      <c r="F998" s="43" t="str">
        <f>VLOOKUP(C998,'[2]Acha Air Sales Price List'!$B$1:$D$65536,3,FALSE)</f>
        <v>first line keep open</v>
      </c>
      <c r="G998" s="21">
        <f>ROUND(IF(ISBLANK(C998),0,VLOOKUP(C998,'[2]Acha Air Sales Price List'!$B$1:$X$65536,12,FALSE)*$M$14),2)</f>
        <v>0</v>
      </c>
      <c r="H998" s="21"/>
      <c r="I998" s="22">
        <f t="shared" si="25"/>
        <v>0</v>
      </c>
      <c r="J998" s="14"/>
    </row>
    <row r="999" spans="1:10" ht="12.4" hidden="1" customHeight="1">
      <c r="A999" s="13"/>
      <c r="B999" s="1"/>
      <c r="C999" s="36"/>
      <c r="D999" s="138"/>
      <c r="E999" s="139"/>
      <c r="F999" s="43" t="str">
        <f>VLOOKUP(C999,'[2]Acha Air Sales Price List'!$B$1:$D$65536,3,FALSE)</f>
        <v>first line keep open</v>
      </c>
      <c r="G999" s="21">
        <f>ROUND(IF(ISBLANK(C999),0,VLOOKUP(C999,'[2]Acha Air Sales Price List'!$B$1:$X$65536,12,FALSE)*$M$14),2)</f>
        <v>0</v>
      </c>
      <c r="H999" s="21"/>
      <c r="I999" s="22">
        <f t="shared" si="25"/>
        <v>0</v>
      </c>
      <c r="J999" s="14"/>
    </row>
    <row r="1000" spans="1:10" ht="12.4" hidden="1" customHeight="1">
      <c r="A1000" s="13"/>
      <c r="B1000" s="1"/>
      <c r="C1000" s="36"/>
      <c r="D1000" s="138"/>
      <c r="E1000" s="139"/>
      <c r="F1000" s="43" t="str">
        <f>VLOOKUP(C1000,'[2]Acha Air Sales Price List'!$B$1:$D$65536,3,FALSE)</f>
        <v>first line keep open</v>
      </c>
      <c r="G1000" s="21">
        <f>ROUND(IF(ISBLANK(C1000),0,VLOOKUP(C1000,'[2]Acha Air Sales Price List'!$B$1:$X$65536,12,FALSE)*$M$14),2)</f>
        <v>0</v>
      </c>
      <c r="H1000" s="21"/>
      <c r="I1000" s="22">
        <f t="shared" si="25"/>
        <v>0</v>
      </c>
      <c r="J1000" s="14"/>
    </row>
    <row r="1001" spans="1:10" ht="12.4" hidden="1" customHeight="1">
      <c r="A1001" s="13"/>
      <c r="B1001" s="1"/>
      <c r="C1001" s="102"/>
      <c r="D1001" s="138"/>
      <c r="E1001" s="139"/>
      <c r="F1001" s="43"/>
      <c r="G1001" s="21">
        <f>ROUND(IF(ISBLANK(C1001),0,VLOOKUP(C1001,'[2]Acha Air Sales Price List'!$B$1:$X$65536,12,FALSE)*$M$14),2)</f>
        <v>0</v>
      </c>
      <c r="H1001" s="21"/>
      <c r="I1001" s="22">
        <f t="shared" si="25"/>
        <v>0</v>
      </c>
      <c r="J1001" s="14"/>
    </row>
    <row r="1002" spans="1:10" ht="12.4" customHeight="1">
      <c r="A1002" s="13"/>
      <c r="B1002" s="1"/>
      <c r="C1002" s="37"/>
      <c r="D1002" s="168"/>
      <c r="E1002" s="169"/>
      <c r="F1002" s="43"/>
      <c r="G1002" s="21"/>
      <c r="H1002" s="21"/>
      <c r="I1002" s="22">
        <f>G1002</f>
        <v>0</v>
      </c>
      <c r="J1002" s="14"/>
    </row>
    <row r="1003" spans="1:10" ht="12.4" customHeight="1" thickBot="1">
      <c r="A1003" s="13"/>
      <c r="B1003" s="23"/>
      <c r="C1003" s="24"/>
      <c r="D1003" s="149"/>
      <c r="E1003" s="150"/>
      <c r="F1003" s="44"/>
      <c r="G1003" s="25">
        <f>ROUND(IF(ISBLANK(C1003),0,VLOOKUP(C1003,'[2]Acha Air Sales Price List'!$B$1:$X$65536,12,FALSE)*$X$14),2)</f>
        <v>0</v>
      </c>
      <c r="H1003" s="25"/>
      <c r="I1003" s="26">
        <f>ROUND(IF(ISNUMBER(B1003), G1003*B1003, 0),5)</f>
        <v>0</v>
      </c>
      <c r="J1003" s="14"/>
    </row>
    <row r="1004" spans="1:10" ht="10.5" customHeight="1" thickBot="1">
      <c r="A1004" s="13"/>
      <c r="B1004" s="2"/>
      <c r="C1004" s="2"/>
      <c r="D1004" s="2"/>
      <c r="E1004" s="2"/>
      <c r="F1004" s="2"/>
      <c r="G1004" s="31"/>
      <c r="H1004" s="31"/>
      <c r="I1004" s="32"/>
      <c r="J1004" s="14"/>
    </row>
    <row r="1005" spans="1:10" ht="16.5" thickBot="1">
      <c r="A1005" s="13"/>
      <c r="B1005" s="30"/>
      <c r="C1005" s="3"/>
      <c r="D1005" s="3"/>
      <c r="E1005" s="3"/>
      <c r="F1005" s="3"/>
      <c r="G1005" s="33" t="s">
        <v>18</v>
      </c>
      <c r="H1005" s="121"/>
      <c r="I1005" s="34">
        <f>SUM(I21:I1003)</f>
        <v>4644.3200000000015</v>
      </c>
      <c r="J1005" s="14"/>
    </row>
    <row r="1006" spans="1:10" ht="16.5" thickBot="1">
      <c r="A1006" s="13"/>
      <c r="B1006" s="30"/>
      <c r="C1006" s="3"/>
      <c r="D1006" s="3"/>
      <c r="E1006" s="3"/>
      <c r="F1006" s="3"/>
      <c r="G1006" s="33" t="s">
        <v>23</v>
      </c>
      <c r="H1006" s="121"/>
      <c r="I1006" s="34">
        <f>ROUND(I1005/38.76,2)</f>
        <v>119.82</v>
      </c>
      <c r="J1006" s="14"/>
    </row>
    <row r="1007" spans="1:10" ht="10.5" customHeight="1">
      <c r="A1007" s="18"/>
      <c r="B1007" s="19"/>
      <c r="C1007" s="19"/>
      <c r="D1007" s="19"/>
      <c r="E1007" s="19"/>
      <c r="F1007" s="19"/>
      <c r="G1007" s="19"/>
      <c r="H1007" s="19"/>
      <c r="I1007" s="19"/>
      <c r="J1007" s="20"/>
    </row>
    <row r="1011" spans="9:9">
      <c r="I1011" s="45"/>
    </row>
  </sheetData>
  <mergeCells count="997">
    <mergeCell ref="B13:D13"/>
    <mergeCell ref="G13:G14"/>
    <mergeCell ref="I13:I14"/>
    <mergeCell ref="B14:D14"/>
    <mergeCell ref="D19:E19"/>
    <mergeCell ref="D21:E21"/>
    <mergeCell ref="B8:D8"/>
    <mergeCell ref="B9:D9"/>
    <mergeCell ref="G9:G10"/>
    <mergeCell ref="I9:I10"/>
    <mergeCell ref="B10:D10"/>
    <mergeCell ref="B11:D11"/>
    <mergeCell ref="G11:G12"/>
    <mergeCell ref="I11:I12"/>
    <mergeCell ref="B12:D12"/>
    <mergeCell ref="D28:E28"/>
    <mergeCell ref="D29:E29"/>
    <mergeCell ref="D30:E30"/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D40:E40"/>
    <mergeCell ref="D41:E41"/>
    <mergeCell ref="D42:E42"/>
    <mergeCell ref="D43:E43"/>
    <mergeCell ref="D44:E44"/>
    <mergeCell ref="D45:E45"/>
    <mergeCell ref="D34:E34"/>
    <mergeCell ref="D35:E35"/>
    <mergeCell ref="D36:E36"/>
    <mergeCell ref="D37:E37"/>
    <mergeCell ref="D38:E38"/>
    <mergeCell ref="D39:E39"/>
    <mergeCell ref="D52:E52"/>
    <mergeCell ref="D53:E53"/>
    <mergeCell ref="D54:E54"/>
    <mergeCell ref="D55:E55"/>
    <mergeCell ref="D56:E56"/>
    <mergeCell ref="D57:E57"/>
    <mergeCell ref="D46:E46"/>
    <mergeCell ref="D47:E47"/>
    <mergeCell ref="D48:E48"/>
    <mergeCell ref="D49:E49"/>
    <mergeCell ref="D50:E50"/>
    <mergeCell ref="D51:E51"/>
    <mergeCell ref="D64:E64"/>
    <mergeCell ref="D65:E65"/>
    <mergeCell ref="D66:E66"/>
    <mergeCell ref="D67:E67"/>
    <mergeCell ref="D68:E68"/>
    <mergeCell ref="D69:E69"/>
    <mergeCell ref="D58:E58"/>
    <mergeCell ref="D59:E59"/>
    <mergeCell ref="D60:E60"/>
    <mergeCell ref="D61:E61"/>
    <mergeCell ref="D62:E62"/>
    <mergeCell ref="D63:E63"/>
    <mergeCell ref="D76:E76"/>
    <mergeCell ref="D77:E77"/>
    <mergeCell ref="D78:E78"/>
    <mergeCell ref="D79:E79"/>
    <mergeCell ref="D80:E80"/>
    <mergeCell ref="D81:E81"/>
    <mergeCell ref="D70:E70"/>
    <mergeCell ref="D71:E71"/>
    <mergeCell ref="D72:E72"/>
    <mergeCell ref="D73:E73"/>
    <mergeCell ref="D74:E74"/>
    <mergeCell ref="D75:E75"/>
    <mergeCell ref="D88:E88"/>
    <mergeCell ref="D89:E89"/>
    <mergeCell ref="D90:E90"/>
    <mergeCell ref="D91:E91"/>
    <mergeCell ref="D92:E92"/>
    <mergeCell ref="D93:E93"/>
    <mergeCell ref="D82:E82"/>
    <mergeCell ref="D83:E83"/>
    <mergeCell ref="D84:E84"/>
    <mergeCell ref="D85:E85"/>
    <mergeCell ref="D86:E86"/>
    <mergeCell ref="D87:E87"/>
    <mergeCell ref="D100:E100"/>
    <mergeCell ref="D101:E101"/>
    <mergeCell ref="D102:E102"/>
    <mergeCell ref="D103:E103"/>
    <mergeCell ref="D104:E104"/>
    <mergeCell ref="D105:E105"/>
    <mergeCell ref="D94:E94"/>
    <mergeCell ref="D95:E95"/>
    <mergeCell ref="D96:E96"/>
    <mergeCell ref="D97:E97"/>
    <mergeCell ref="D98:E98"/>
    <mergeCell ref="D99:E99"/>
    <mergeCell ref="D112:E112"/>
    <mergeCell ref="D113:E113"/>
    <mergeCell ref="D114:E114"/>
    <mergeCell ref="D115:E115"/>
    <mergeCell ref="D116:E116"/>
    <mergeCell ref="D117:E117"/>
    <mergeCell ref="D106:E106"/>
    <mergeCell ref="D107:E107"/>
    <mergeCell ref="D108:E108"/>
    <mergeCell ref="D109:E109"/>
    <mergeCell ref="D110:E110"/>
    <mergeCell ref="D111:E111"/>
    <mergeCell ref="D124:E124"/>
    <mergeCell ref="D125:E125"/>
    <mergeCell ref="D126:E126"/>
    <mergeCell ref="D127:E127"/>
    <mergeCell ref="D128:E128"/>
    <mergeCell ref="D129:E129"/>
    <mergeCell ref="D118:E118"/>
    <mergeCell ref="D119:E119"/>
    <mergeCell ref="D120:E120"/>
    <mergeCell ref="D121:E121"/>
    <mergeCell ref="D122:E122"/>
    <mergeCell ref="D123:E123"/>
    <mergeCell ref="D136:E136"/>
    <mergeCell ref="D137:E137"/>
    <mergeCell ref="D138:E138"/>
    <mergeCell ref="D139:E139"/>
    <mergeCell ref="D140:E140"/>
    <mergeCell ref="D141:E141"/>
    <mergeCell ref="D130:E130"/>
    <mergeCell ref="D131:E131"/>
    <mergeCell ref="D132:E132"/>
    <mergeCell ref="D133:E133"/>
    <mergeCell ref="D134:E134"/>
    <mergeCell ref="D135:E135"/>
    <mergeCell ref="D148:E148"/>
    <mergeCell ref="D149:E149"/>
    <mergeCell ref="D150:E150"/>
    <mergeCell ref="D151:E151"/>
    <mergeCell ref="D152:E152"/>
    <mergeCell ref="D153:E153"/>
    <mergeCell ref="D142:E142"/>
    <mergeCell ref="D143:E143"/>
    <mergeCell ref="D144:E144"/>
    <mergeCell ref="D145:E145"/>
    <mergeCell ref="D146:E146"/>
    <mergeCell ref="D147:E147"/>
    <mergeCell ref="D160:E160"/>
    <mergeCell ref="D161:E161"/>
    <mergeCell ref="D162:E162"/>
    <mergeCell ref="D163:E163"/>
    <mergeCell ref="D164:E164"/>
    <mergeCell ref="D165:E165"/>
    <mergeCell ref="D154:E154"/>
    <mergeCell ref="D155:E155"/>
    <mergeCell ref="D156:E156"/>
    <mergeCell ref="D157:E157"/>
    <mergeCell ref="D158:E158"/>
    <mergeCell ref="D159:E159"/>
    <mergeCell ref="D172:E172"/>
    <mergeCell ref="D173:E173"/>
    <mergeCell ref="D174:E174"/>
    <mergeCell ref="D175:E175"/>
    <mergeCell ref="D176:E176"/>
    <mergeCell ref="D177:E177"/>
    <mergeCell ref="D166:E166"/>
    <mergeCell ref="D167:E167"/>
    <mergeCell ref="D168:E168"/>
    <mergeCell ref="D169:E169"/>
    <mergeCell ref="D170:E170"/>
    <mergeCell ref="D171:E171"/>
    <mergeCell ref="D184:E184"/>
    <mergeCell ref="D185:E185"/>
    <mergeCell ref="D186:E186"/>
    <mergeCell ref="D187:E187"/>
    <mergeCell ref="D188:E188"/>
    <mergeCell ref="D189:E189"/>
    <mergeCell ref="D178:E178"/>
    <mergeCell ref="D179:E179"/>
    <mergeCell ref="D180:E180"/>
    <mergeCell ref="D181:E181"/>
    <mergeCell ref="D182:E182"/>
    <mergeCell ref="D183:E183"/>
    <mergeCell ref="D196:E196"/>
    <mergeCell ref="D197:E197"/>
    <mergeCell ref="D198:E198"/>
    <mergeCell ref="D199:E199"/>
    <mergeCell ref="D200:E200"/>
    <mergeCell ref="D201:E201"/>
    <mergeCell ref="D190:E190"/>
    <mergeCell ref="D191:E191"/>
    <mergeCell ref="D192:E192"/>
    <mergeCell ref="D193:E193"/>
    <mergeCell ref="D194:E194"/>
    <mergeCell ref="D195:E195"/>
    <mergeCell ref="D208:E208"/>
    <mergeCell ref="D209:E209"/>
    <mergeCell ref="D210:E210"/>
    <mergeCell ref="D211:E211"/>
    <mergeCell ref="D212:E212"/>
    <mergeCell ref="D213:E213"/>
    <mergeCell ref="D202:E202"/>
    <mergeCell ref="D203:E203"/>
    <mergeCell ref="D204:E204"/>
    <mergeCell ref="D205:E205"/>
    <mergeCell ref="D206:E206"/>
    <mergeCell ref="D207:E207"/>
    <mergeCell ref="D220:E220"/>
    <mergeCell ref="D221:E221"/>
    <mergeCell ref="D222:E222"/>
    <mergeCell ref="D223:E223"/>
    <mergeCell ref="D224:E224"/>
    <mergeCell ref="D225:E225"/>
    <mergeCell ref="D214:E214"/>
    <mergeCell ref="D215:E215"/>
    <mergeCell ref="D216:E216"/>
    <mergeCell ref="D217:E217"/>
    <mergeCell ref="D218:E218"/>
    <mergeCell ref="D219:E219"/>
    <mergeCell ref="D232:E232"/>
    <mergeCell ref="D233:E233"/>
    <mergeCell ref="D234:E234"/>
    <mergeCell ref="D235:E235"/>
    <mergeCell ref="D236:E236"/>
    <mergeCell ref="D237:E237"/>
    <mergeCell ref="D226:E226"/>
    <mergeCell ref="D227:E227"/>
    <mergeCell ref="D228:E228"/>
    <mergeCell ref="D229:E229"/>
    <mergeCell ref="D230:E230"/>
    <mergeCell ref="D231:E231"/>
    <mergeCell ref="D244:E244"/>
    <mergeCell ref="D245:E245"/>
    <mergeCell ref="D246:E246"/>
    <mergeCell ref="D247:E247"/>
    <mergeCell ref="D248:E248"/>
    <mergeCell ref="D249:E249"/>
    <mergeCell ref="D238:E238"/>
    <mergeCell ref="D239:E239"/>
    <mergeCell ref="D240:E240"/>
    <mergeCell ref="D241:E241"/>
    <mergeCell ref="D242:E242"/>
    <mergeCell ref="D243:E243"/>
    <mergeCell ref="D256:E256"/>
    <mergeCell ref="D257:E257"/>
    <mergeCell ref="D258:E258"/>
    <mergeCell ref="D259:E259"/>
    <mergeCell ref="D260:E260"/>
    <mergeCell ref="D261:E261"/>
    <mergeCell ref="D250:E250"/>
    <mergeCell ref="D251:E251"/>
    <mergeCell ref="D252:E252"/>
    <mergeCell ref="D253:E253"/>
    <mergeCell ref="D254:E254"/>
    <mergeCell ref="D255:E255"/>
    <mergeCell ref="D268:E268"/>
    <mergeCell ref="D269:E269"/>
    <mergeCell ref="D270:E270"/>
    <mergeCell ref="D271:E271"/>
    <mergeCell ref="D272:E272"/>
    <mergeCell ref="D273:E273"/>
    <mergeCell ref="D262:E262"/>
    <mergeCell ref="D263:E263"/>
    <mergeCell ref="D264:E264"/>
    <mergeCell ref="D265:E265"/>
    <mergeCell ref="D266:E266"/>
    <mergeCell ref="D267:E267"/>
    <mergeCell ref="D280:E280"/>
    <mergeCell ref="D281:E281"/>
    <mergeCell ref="D282:E282"/>
    <mergeCell ref="D283:E283"/>
    <mergeCell ref="D284:E284"/>
    <mergeCell ref="D285:E285"/>
    <mergeCell ref="D274:E274"/>
    <mergeCell ref="D275:E275"/>
    <mergeCell ref="D276:E276"/>
    <mergeCell ref="D277:E277"/>
    <mergeCell ref="D278:E278"/>
    <mergeCell ref="D279:E279"/>
    <mergeCell ref="D292:E292"/>
    <mergeCell ref="D293:E293"/>
    <mergeCell ref="D294:E294"/>
    <mergeCell ref="D295:E295"/>
    <mergeCell ref="D296:E296"/>
    <mergeCell ref="D297:E297"/>
    <mergeCell ref="D286:E286"/>
    <mergeCell ref="D287:E287"/>
    <mergeCell ref="D288:E288"/>
    <mergeCell ref="D289:E289"/>
    <mergeCell ref="D290:E290"/>
    <mergeCell ref="D291:E291"/>
    <mergeCell ref="D304:E304"/>
    <mergeCell ref="D305:E305"/>
    <mergeCell ref="D306:E306"/>
    <mergeCell ref="D307:E307"/>
    <mergeCell ref="D308:E308"/>
    <mergeCell ref="D309:E309"/>
    <mergeCell ref="D298:E298"/>
    <mergeCell ref="D299:E299"/>
    <mergeCell ref="D300:E300"/>
    <mergeCell ref="D301:E301"/>
    <mergeCell ref="D302:E302"/>
    <mergeCell ref="D303:E303"/>
    <mergeCell ref="D316:E316"/>
    <mergeCell ref="D317:E317"/>
    <mergeCell ref="D318:E318"/>
    <mergeCell ref="D319:E319"/>
    <mergeCell ref="D320:E320"/>
    <mergeCell ref="D321:E321"/>
    <mergeCell ref="D310:E310"/>
    <mergeCell ref="D311:E311"/>
    <mergeCell ref="D312:E312"/>
    <mergeCell ref="D313:E313"/>
    <mergeCell ref="D314:E314"/>
    <mergeCell ref="D315:E315"/>
    <mergeCell ref="D328:E328"/>
    <mergeCell ref="D329:E329"/>
    <mergeCell ref="D330:E330"/>
    <mergeCell ref="D331:E331"/>
    <mergeCell ref="D332:E332"/>
    <mergeCell ref="D333:E333"/>
    <mergeCell ref="D322:E322"/>
    <mergeCell ref="D323:E323"/>
    <mergeCell ref="D324:E324"/>
    <mergeCell ref="D325:E325"/>
    <mergeCell ref="D326:E326"/>
    <mergeCell ref="D327:E327"/>
    <mergeCell ref="D340:E340"/>
    <mergeCell ref="D341:E341"/>
    <mergeCell ref="D342:E342"/>
    <mergeCell ref="D343:E343"/>
    <mergeCell ref="D344:E344"/>
    <mergeCell ref="D345:E345"/>
    <mergeCell ref="D334:E334"/>
    <mergeCell ref="D335:E335"/>
    <mergeCell ref="D336:E336"/>
    <mergeCell ref="D337:E337"/>
    <mergeCell ref="D338:E338"/>
    <mergeCell ref="D339:E339"/>
    <mergeCell ref="D352:E352"/>
    <mergeCell ref="D353:E353"/>
    <mergeCell ref="D354:E354"/>
    <mergeCell ref="D355:E355"/>
    <mergeCell ref="D356:E356"/>
    <mergeCell ref="D357:E357"/>
    <mergeCell ref="D346:E346"/>
    <mergeCell ref="D347:E347"/>
    <mergeCell ref="D348:E348"/>
    <mergeCell ref="D349:E349"/>
    <mergeCell ref="D350:E350"/>
    <mergeCell ref="D351:E351"/>
    <mergeCell ref="D364:E364"/>
    <mergeCell ref="D365:E365"/>
    <mergeCell ref="D366:E366"/>
    <mergeCell ref="D367:E367"/>
    <mergeCell ref="D368:E368"/>
    <mergeCell ref="D369:E369"/>
    <mergeCell ref="D358:E358"/>
    <mergeCell ref="D359:E359"/>
    <mergeCell ref="D360:E360"/>
    <mergeCell ref="D361:E361"/>
    <mergeCell ref="D362:E362"/>
    <mergeCell ref="D363:E363"/>
    <mergeCell ref="D376:E376"/>
    <mergeCell ref="D377:E377"/>
    <mergeCell ref="D378:E378"/>
    <mergeCell ref="D379:E379"/>
    <mergeCell ref="D380:E380"/>
    <mergeCell ref="D381:E381"/>
    <mergeCell ref="D370:E370"/>
    <mergeCell ref="D371:E371"/>
    <mergeCell ref="D372:E372"/>
    <mergeCell ref="D373:E373"/>
    <mergeCell ref="D374:E374"/>
    <mergeCell ref="D375:E375"/>
    <mergeCell ref="D388:E388"/>
    <mergeCell ref="D389:E389"/>
    <mergeCell ref="D390:E390"/>
    <mergeCell ref="D391:E391"/>
    <mergeCell ref="D392:E392"/>
    <mergeCell ref="D393:E393"/>
    <mergeCell ref="D382:E382"/>
    <mergeCell ref="D383:E383"/>
    <mergeCell ref="D384:E384"/>
    <mergeCell ref="D385:E385"/>
    <mergeCell ref="D386:E386"/>
    <mergeCell ref="D387:E387"/>
    <mergeCell ref="D400:E400"/>
    <mergeCell ref="D401:E401"/>
    <mergeCell ref="D402:E402"/>
    <mergeCell ref="D403:E403"/>
    <mergeCell ref="D404:E404"/>
    <mergeCell ref="D405:E405"/>
    <mergeCell ref="D394:E394"/>
    <mergeCell ref="D395:E395"/>
    <mergeCell ref="D396:E396"/>
    <mergeCell ref="D397:E397"/>
    <mergeCell ref="D398:E398"/>
    <mergeCell ref="D399:E399"/>
    <mergeCell ref="D412:E412"/>
    <mergeCell ref="D413:E413"/>
    <mergeCell ref="D414:E414"/>
    <mergeCell ref="D415:E415"/>
    <mergeCell ref="D416:E416"/>
    <mergeCell ref="D417:E417"/>
    <mergeCell ref="D406:E406"/>
    <mergeCell ref="D407:E407"/>
    <mergeCell ref="D408:E408"/>
    <mergeCell ref="D409:E409"/>
    <mergeCell ref="D410:E410"/>
    <mergeCell ref="D411:E411"/>
    <mergeCell ref="D424:E424"/>
    <mergeCell ref="D425:E425"/>
    <mergeCell ref="D426:E426"/>
    <mergeCell ref="D427:E427"/>
    <mergeCell ref="D428:E428"/>
    <mergeCell ref="D429:E429"/>
    <mergeCell ref="D418:E418"/>
    <mergeCell ref="D419:E419"/>
    <mergeCell ref="D420:E420"/>
    <mergeCell ref="D421:E421"/>
    <mergeCell ref="D422:E422"/>
    <mergeCell ref="D423:E423"/>
    <mergeCell ref="D436:E436"/>
    <mergeCell ref="D437:E437"/>
    <mergeCell ref="D438:E438"/>
    <mergeCell ref="D439:E439"/>
    <mergeCell ref="D440:E440"/>
    <mergeCell ref="D441:E441"/>
    <mergeCell ref="D430:E430"/>
    <mergeCell ref="D431:E431"/>
    <mergeCell ref="D432:E432"/>
    <mergeCell ref="D433:E433"/>
    <mergeCell ref="D434:E434"/>
    <mergeCell ref="D435:E435"/>
    <mergeCell ref="D448:E448"/>
    <mergeCell ref="D449:E449"/>
    <mergeCell ref="D450:E450"/>
    <mergeCell ref="D451:E451"/>
    <mergeCell ref="D452:E452"/>
    <mergeCell ref="D453:E453"/>
    <mergeCell ref="D442:E442"/>
    <mergeCell ref="D443:E443"/>
    <mergeCell ref="D444:E444"/>
    <mergeCell ref="D445:E445"/>
    <mergeCell ref="D446:E446"/>
    <mergeCell ref="D447:E447"/>
    <mergeCell ref="D460:E460"/>
    <mergeCell ref="D461:E461"/>
    <mergeCell ref="D462:E462"/>
    <mergeCell ref="D463:E463"/>
    <mergeCell ref="D464:E464"/>
    <mergeCell ref="D465:E465"/>
    <mergeCell ref="D454:E454"/>
    <mergeCell ref="D455:E455"/>
    <mergeCell ref="D456:E456"/>
    <mergeCell ref="D457:E457"/>
    <mergeCell ref="D458:E458"/>
    <mergeCell ref="D459:E459"/>
    <mergeCell ref="D472:E472"/>
    <mergeCell ref="D473:E473"/>
    <mergeCell ref="D474:E474"/>
    <mergeCell ref="D475:E475"/>
    <mergeCell ref="D476:E476"/>
    <mergeCell ref="D477:E477"/>
    <mergeCell ref="D466:E466"/>
    <mergeCell ref="D467:E467"/>
    <mergeCell ref="D468:E468"/>
    <mergeCell ref="D469:E469"/>
    <mergeCell ref="D470:E470"/>
    <mergeCell ref="D471:E471"/>
    <mergeCell ref="D484:E484"/>
    <mergeCell ref="D485:E485"/>
    <mergeCell ref="D486:E486"/>
    <mergeCell ref="D487:E487"/>
    <mergeCell ref="D488:E488"/>
    <mergeCell ref="D489:E489"/>
    <mergeCell ref="D478:E478"/>
    <mergeCell ref="D479:E479"/>
    <mergeCell ref="D480:E480"/>
    <mergeCell ref="D481:E481"/>
    <mergeCell ref="D482:E482"/>
    <mergeCell ref="D483:E483"/>
    <mergeCell ref="D496:E496"/>
    <mergeCell ref="D497:E497"/>
    <mergeCell ref="D498:E498"/>
    <mergeCell ref="D499:E499"/>
    <mergeCell ref="D500:E500"/>
    <mergeCell ref="D501:E501"/>
    <mergeCell ref="D490:E490"/>
    <mergeCell ref="D491:E491"/>
    <mergeCell ref="D492:E492"/>
    <mergeCell ref="D493:E493"/>
    <mergeCell ref="D494:E494"/>
    <mergeCell ref="D495:E495"/>
    <mergeCell ref="D508:E508"/>
    <mergeCell ref="D509:E509"/>
    <mergeCell ref="D510:E510"/>
    <mergeCell ref="D511:E511"/>
    <mergeCell ref="D512:E512"/>
    <mergeCell ref="D513:E513"/>
    <mergeCell ref="D502:E502"/>
    <mergeCell ref="D503:E503"/>
    <mergeCell ref="D504:E504"/>
    <mergeCell ref="D505:E505"/>
    <mergeCell ref="D506:E506"/>
    <mergeCell ref="D507:E507"/>
    <mergeCell ref="D520:E520"/>
    <mergeCell ref="D521:E521"/>
    <mergeCell ref="D522:E522"/>
    <mergeCell ref="D523:E523"/>
    <mergeCell ref="D524:E524"/>
    <mergeCell ref="D525:E525"/>
    <mergeCell ref="D514:E514"/>
    <mergeCell ref="D515:E515"/>
    <mergeCell ref="D516:E516"/>
    <mergeCell ref="D517:E517"/>
    <mergeCell ref="D518:E518"/>
    <mergeCell ref="D519:E519"/>
    <mergeCell ref="D532:E532"/>
    <mergeCell ref="D533:E533"/>
    <mergeCell ref="D534:E534"/>
    <mergeCell ref="D535:E535"/>
    <mergeCell ref="D536:E536"/>
    <mergeCell ref="D537:E537"/>
    <mergeCell ref="D526:E526"/>
    <mergeCell ref="D527:E527"/>
    <mergeCell ref="D528:E528"/>
    <mergeCell ref="D529:E529"/>
    <mergeCell ref="D530:E530"/>
    <mergeCell ref="D531:E531"/>
    <mergeCell ref="D544:E544"/>
    <mergeCell ref="D545:E545"/>
    <mergeCell ref="D546:E546"/>
    <mergeCell ref="D547:E547"/>
    <mergeCell ref="D548:E548"/>
    <mergeCell ref="D549:E549"/>
    <mergeCell ref="D538:E538"/>
    <mergeCell ref="D539:E539"/>
    <mergeCell ref="D540:E540"/>
    <mergeCell ref="D541:E541"/>
    <mergeCell ref="D542:E542"/>
    <mergeCell ref="D543:E543"/>
    <mergeCell ref="D556:E556"/>
    <mergeCell ref="D557:E557"/>
    <mergeCell ref="D558:E558"/>
    <mergeCell ref="D559:E559"/>
    <mergeCell ref="D560:E560"/>
    <mergeCell ref="D561:E561"/>
    <mergeCell ref="D550:E550"/>
    <mergeCell ref="D551:E551"/>
    <mergeCell ref="D552:E552"/>
    <mergeCell ref="D553:E553"/>
    <mergeCell ref="D554:E554"/>
    <mergeCell ref="D555:E555"/>
    <mergeCell ref="D568:E568"/>
    <mergeCell ref="D569:E569"/>
    <mergeCell ref="D570:E570"/>
    <mergeCell ref="D571:E571"/>
    <mergeCell ref="D572:E572"/>
    <mergeCell ref="D573:E573"/>
    <mergeCell ref="D562:E562"/>
    <mergeCell ref="D563:E563"/>
    <mergeCell ref="D564:E564"/>
    <mergeCell ref="D565:E565"/>
    <mergeCell ref="D566:E566"/>
    <mergeCell ref="D567:E567"/>
    <mergeCell ref="D580:E580"/>
    <mergeCell ref="D581:E581"/>
    <mergeCell ref="D582:E582"/>
    <mergeCell ref="D583:E583"/>
    <mergeCell ref="D584:E584"/>
    <mergeCell ref="D585:E585"/>
    <mergeCell ref="D574:E574"/>
    <mergeCell ref="D575:E575"/>
    <mergeCell ref="D576:E576"/>
    <mergeCell ref="D577:E577"/>
    <mergeCell ref="D578:E578"/>
    <mergeCell ref="D579:E579"/>
    <mergeCell ref="D592:E592"/>
    <mergeCell ref="D593:E593"/>
    <mergeCell ref="D594:E594"/>
    <mergeCell ref="D595:E595"/>
    <mergeCell ref="D596:E596"/>
    <mergeCell ref="D597:E597"/>
    <mergeCell ref="D586:E586"/>
    <mergeCell ref="D587:E587"/>
    <mergeCell ref="D588:E588"/>
    <mergeCell ref="D589:E589"/>
    <mergeCell ref="D590:E590"/>
    <mergeCell ref="D591:E591"/>
    <mergeCell ref="D604:E604"/>
    <mergeCell ref="D605:E605"/>
    <mergeCell ref="D606:E606"/>
    <mergeCell ref="D607:E607"/>
    <mergeCell ref="D608:E608"/>
    <mergeCell ref="D609:E609"/>
    <mergeCell ref="D598:E598"/>
    <mergeCell ref="D599:E599"/>
    <mergeCell ref="D600:E600"/>
    <mergeCell ref="D601:E601"/>
    <mergeCell ref="D602:E602"/>
    <mergeCell ref="D603:E603"/>
    <mergeCell ref="D616:E616"/>
    <mergeCell ref="D617:E617"/>
    <mergeCell ref="D618:E618"/>
    <mergeCell ref="D619:E619"/>
    <mergeCell ref="D620:E620"/>
    <mergeCell ref="D621:E621"/>
    <mergeCell ref="D610:E610"/>
    <mergeCell ref="D611:E611"/>
    <mergeCell ref="D612:E612"/>
    <mergeCell ref="D613:E613"/>
    <mergeCell ref="D614:E614"/>
    <mergeCell ref="D615:E615"/>
    <mergeCell ref="D628:E628"/>
    <mergeCell ref="D629:E629"/>
    <mergeCell ref="D630:E630"/>
    <mergeCell ref="D631:E631"/>
    <mergeCell ref="D632:E632"/>
    <mergeCell ref="D633:E633"/>
    <mergeCell ref="D622:E622"/>
    <mergeCell ref="D623:E623"/>
    <mergeCell ref="D624:E624"/>
    <mergeCell ref="D625:E625"/>
    <mergeCell ref="D626:E626"/>
    <mergeCell ref="D627:E627"/>
    <mergeCell ref="D640:E640"/>
    <mergeCell ref="D641:E641"/>
    <mergeCell ref="D642:E642"/>
    <mergeCell ref="D643:E643"/>
    <mergeCell ref="D644:E644"/>
    <mergeCell ref="D645:E645"/>
    <mergeCell ref="D634:E634"/>
    <mergeCell ref="D635:E635"/>
    <mergeCell ref="D636:E636"/>
    <mergeCell ref="D637:E637"/>
    <mergeCell ref="D638:E638"/>
    <mergeCell ref="D639:E639"/>
    <mergeCell ref="D652:E652"/>
    <mergeCell ref="D653:E653"/>
    <mergeCell ref="D654:E654"/>
    <mergeCell ref="D655:E655"/>
    <mergeCell ref="D656:E656"/>
    <mergeCell ref="D657:E657"/>
    <mergeCell ref="D646:E646"/>
    <mergeCell ref="D647:E647"/>
    <mergeCell ref="D648:E648"/>
    <mergeCell ref="D649:E649"/>
    <mergeCell ref="D650:E650"/>
    <mergeCell ref="D651:E651"/>
    <mergeCell ref="D664:E664"/>
    <mergeCell ref="D665:E665"/>
    <mergeCell ref="D666:E666"/>
    <mergeCell ref="D667:E667"/>
    <mergeCell ref="D668:E668"/>
    <mergeCell ref="D669:E669"/>
    <mergeCell ref="D658:E658"/>
    <mergeCell ref="D659:E659"/>
    <mergeCell ref="D660:E660"/>
    <mergeCell ref="D661:E661"/>
    <mergeCell ref="D662:E662"/>
    <mergeCell ref="D663:E663"/>
    <mergeCell ref="D676:E676"/>
    <mergeCell ref="D677:E677"/>
    <mergeCell ref="D678:E678"/>
    <mergeCell ref="D679:E679"/>
    <mergeCell ref="D680:E680"/>
    <mergeCell ref="D681:E681"/>
    <mergeCell ref="D670:E670"/>
    <mergeCell ref="D671:E671"/>
    <mergeCell ref="D672:E672"/>
    <mergeCell ref="D673:E673"/>
    <mergeCell ref="D674:E674"/>
    <mergeCell ref="D675:E675"/>
    <mergeCell ref="D688:E688"/>
    <mergeCell ref="D689:E689"/>
    <mergeCell ref="D690:E690"/>
    <mergeCell ref="D691:E691"/>
    <mergeCell ref="D692:E692"/>
    <mergeCell ref="D693:E693"/>
    <mergeCell ref="D682:E682"/>
    <mergeCell ref="D683:E683"/>
    <mergeCell ref="D684:E684"/>
    <mergeCell ref="D685:E685"/>
    <mergeCell ref="D686:E686"/>
    <mergeCell ref="D687:E687"/>
    <mergeCell ref="D700:E700"/>
    <mergeCell ref="D701:E701"/>
    <mergeCell ref="D702:E702"/>
    <mergeCell ref="D703:E703"/>
    <mergeCell ref="D704:E704"/>
    <mergeCell ref="D705:E705"/>
    <mergeCell ref="D694:E694"/>
    <mergeCell ref="D695:E695"/>
    <mergeCell ref="D696:E696"/>
    <mergeCell ref="D697:E697"/>
    <mergeCell ref="D698:E698"/>
    <mergeCell ref="D699:E699"/>
    <mergeCell ref="D712:E712"/>
    <mergeCell ref="D713:E713"/>
    <mergeCell ref="D714:E714"/>
    <mergeCell ref="D715:E715"/>
    <mergeCell ref="D716:E716"/>
    <mergeCell ref="D717:E717"/>
    <mergeCell ref="D706:E706"/>
    <mergeCell ref="D707:E707"/>
    <mergeCell ref="D708:E708"/>
    <mergeCell ref="D709:E709"/>
    <mergeCell ref="D710:E710"/>
    <mergeCell ref="D711:E711"/>
    <mergeCell ref="D724:E724"/>
    <mergeCell ref="D725:E725"/>
    <mergeCell ref="D726:E726"/>
    <mergeCell ref="D727:E727"/>
    <mergeCell ref="D728:E728"/>
    <mergeCell ref="D729:E729"/>
    <mergeCell ref="D718:E718"/>
    <mergeCell ref="D719:E719"/>
    <mergeCell ref="D720:E720"/>
    <mergeCell ref="D721:E721"/>
    <mergeCell ref="D722:E722"/>
    <mergeCell ref="D723:E723"/>
    <mergeCell ref="D736:E736"/>
    <mergeCell ref="D737:E737"/>
    <mergeCell ref="D738:E738"/>
    <mergeCell ref="D739:E739"/>
    <mergeCell ref="D740:E740"/>
    <mergeCell ref="D741:E741"/>
    <mergeCell ref="D730:E730"/>
    <mergeCell ref="D731:E731"/>
    <mergeCell ref="D732:E732"/>
    <mergeCell ref="D733:E733"/>
    <mergeCell ref="D734:E734"/>
    <mergeCell ref="D735:E735"/>
    <mergeCell ref="D748:E748"/>
    <mergeCell ref="D749:E749"/>
    <mergeCell ref="D750:E750"/>
    <mergeCell ref="D751:E751"/>
    <mergeCell ref="D752:E752"/>
    <mergeCell ref="D753:E753"/>
    <mergeCell ref="D742:E742"/>
    <mergeCell ref="D743:E743"/>
    <mergeCell ref="D744:E744"/>
    <mergeCell ref="D745:E745"/>
    <mergeCell ref="D746:E746"/>
    <mergeCell ref="D747:E747"/>
    <mergeCell ref="D760:E760"/>
    <mergeCell ref="D761:E761"/>
    <mergeCell ref="D762:E762"/>
    <mergeCell ref="D763:E763"/>
    <mergeCell ref="D764:E764"/>
    <mergeCell ref="D765:E765"/>
    <mergeCell ref="D754:E754"/>
    <mergeCell ref="D755:E755"/>
    <mergeCell ref="D756:E756"/>
    <mergeCell ref="D757:E757"/>
    <mergeCell ref="D758:E758"/>
    <mergeCell ref="D759:E759"/>
    <mergeCell ref="D772:E772"/>
    <mergeCell ref="D773:E773"/>
    <mergeCell ref="D774:E774"/>
    <mergeCell ref="D775:E775"/>
    <mergeCell ref="D776:E776"/>
    <mergeCell ref="D777:E777"/>
    <mergeCell ref="D766:E766"/>
    <mergeCell ref="D767:E767"/>
    <mergeCell ref="D768:E768"/>
    <mergeCell ref="D769:E769"/>
    <mergeCell ref="D770:E770"/>
    <mergeCell ref="D771:E771"/>
    <mergeCell ref="D784:E784"/>
    <mergeCell ref="D785:E785"/>
    <mergeCell ref="D786:E786"/>
    <mergeCell ref="D787:E787"/>
    <mergeCell ref="D788:E788"/>
    <mergeCell ref="D789:E789"/>
    <mergeCell ref="D778:E778"/>
    <mergeCell ref="D779:E779"/>
    <mergeCell ref="D780:E780"/>
    <mergeCell ref="D781:E781"/>
    <mergeCell ref="D782:E782"/>
    <mergeCell ref="D783:E783"/>
    <mergeCell ref="D796:E796"/>
    <mergeCell ref="D797:E797"/>
    <mergeCell ref="D798:E798"/>
    <mergeCell ref="D799:E799"/>
    <mergeCell ref="D800:E800"/>
    <mergeCell ref="D801:E801"/>
    <mergeCell ref="D790:E790"/>
    <mergeCell ref="D791:E791"/>
    <mergeCell ref="D792:E792"/>
    <mergeCell ref="D793:E793"/>
    <mergeCell ref="D794:E794"/>
    <mergeCell ref="D795:E795"/>
    <mergeCell ref="D808:E808"/>
    <mergeCell ref="D809:E809"/>
    <mergeCell ref="D810:E810"/>
    <mergeCell ref="D811:E811"/>
    <mergeCell ref="D812:E812"/>
    <mergeCell ref="D813:E813"/>
    <mergeCell ref="D802:E802"/>
    <mergeCell ref="D803:E803"/>
    <mergeCell ref="D804:E804"/>
    <mergeCell ref="D805:E805"/>
    <mergeCell ref="D806:E806"/>
    <mergeCell ref="D807:E807"/>
    <mergeCell ref="D820:E820"/>
    <mergeCell ref="D821:E821"/>
    <mergeCell ref="D822:E822"/>
    <mergeCell ref="D823:E823"/>
    <mergeCell ref="D824:E824"/>
    <mergeCell ref="D825:E825"/>
    <mergeCell ref="D814:E814"/>
    <mergeCell ref="D815:E815"/>
    <mergeCell ref="D816:E816"/>
    <mergeCell ref="D817:E817"/>
    <mergeCell ref="D818:E818"/>
    <mergeCell ref="D819:E819"/>
    <mergeCell ref="D832:E832"/>
    <mergeCell ref="D833:E833"/>
    <mergeCell ref="D834:E834"/>
    <mergeCell ref="D835:E835"/>
    <mergeCell ref="D836:E836"/>
    <mergeCell ref="D837:E837"/>
    <mergeCell ref="D826:E826"/>
    <mergeCell ref="D827:E827"/>
    <mergeCell ref="D828:E828"/>
    <mergeCell ref="D829:E829"/>
    <mergeCell ref="D830:E830"/>
    <mergeCell ref="D831:E831"/>
    <mergeCell ref="D844:E844"/>
    <mergeCell ref="D845:E845"/>
    <mergeCell ref="D846:E846"/>
    <mergeCell ref="D847:E847"/>
    <mergeCell ref="D848:E848"/>
    <mergeCell ref="D849:E849"/>
    <mergeCell ref="D838:E838"/>
    <mergeCell ref="D839:E839"/>
    <mergeCell ref="D840:E840"/>
    <mergeCell ref="D841:E841"/>
    <mergeCell ref="D842:E842"/>
    <mergeCell ref="D843:E843"/>
    <mergeCell ref="D856:E856"/>
    <mergeCell ref="D857:E857"/>
    <mergeCell ref="D858:E858"/>
    <mergeCell ref="D859:E859"/>
    <mergeCell ref="D860:E860"/>
    <mergeCell ref="D861:E861"/>
    <mergeCell ref="D850:E850"/>
    <mergeCell ref="D851:E851"/>
    <mergeCell ref="D852:E852"/>
    <mergeCell ref="D853:E853"/>
    <mergeCell ref="D854:E854"/>
    <mergeCell ref="D855:E855"/>
    <mergeCell ref="D868:E868"/>
    <mergeCell ref="D869:E869"/>
    <mergeCell ref="D870:E870"/>
    <mergeCell ref="D871:E871"/>
    <mergeCell ref="D872:E872"/>
    <mergeCell ref="D873:E873"/>
    <mergeCell ref="D862:E862"/>
    <mergeCell ref="D863:E863"/>
    <mergeCell ref="D864:E864"/>
    <mergeCell ref="D865:E865"/>
    <mergeCell ref="D866:E866"/>
    <mergeCell ref="D867:E867"/>
    <mergeCell ref="D880:E880"/>
    <mergeCell ref="D881:E881"/>
    <mergeCell ref="D882:E882"/>
    <mergeCell ref="D883:E883"/>
    <mergeCell ref="D884:E884"/>
    <mergeCell ref="D885:E885"/>
    <mergeCell ref="D874:E874"/>
    <mergeCell ref="D875:E875"/>
    <mergeCell ref="D876:E876"/>
    <mergeCell ref="D877:E877"/>
    <mergeCell ref="D878:E878"/>
    <mergeCell ref="D879:E879"/>
    <mergeCell ref="D892:E892"/>
    <mergeCell ref="D893:E893"/>
    <mergeCell ref="D894:E894"/>
    <mergeCell ref="D895:E895"/>
    <mergeCell ref="D896:E896"/>
    <mergeCell ref="D897:E897"/>
    <mergeCell ref="D886:E886"/>
    <mergeCell ref="D887:E887"/>
    <mergeCell ref="D888:E888"/>
    <mergeCell ref="D889:E889"/>
    <mergeCell ref="D890:E890"/>
    <mergeCell ref="D891:E891"/>
    <mergeCell ref="D904:E904"/>
    <mergeCell ref="D905:E905"/>
    <mergeCell ref="D906:E906"/>
    <mergeCell ref="D907:E907"/>
    <mergeCell ref="D908:E908"/>
    <mergeCell ref="D909:E909"/>
    <mergeCell ref="D898:E898"/>
    <mergeCell ref="D899:E899"/>
    <mergeCell ref="D900:E900"/>
    <mergeCell ref="D901:E901"/>
    <mergeCell ref="D902:E902"/>
    <mergeCell ref="D903:E903"/>
    <mergeCell ref="D916:E916"/>
    <mergeCell ref="D917:E917"/>
    <mergeCell ref="D918:E918"/>
    <mergeCell ref="D919:E919"/>
    <mergeCell ref="D920:E920"/>
    <mergeCell ref="D921:E921"/>
    <mergeCell ref="D910:E910"/>
    <mergeCell ref="D911:E911"/>
    <mergeCell ref="D912:E912"/>
    <mergeCell ref="D913:E913"/>
    <mergeCell ref="D914:E914"/>
    <mergeCell ref="D915:E915"/>
    <mergeCell ref="D928:E928"/>
    <mergeCell ref="D929:E929"/>
    <mergeCell ref="D930:E930"/>
    <mergeCell ref="D931:E931"/>
    <mergeCell ref="D932:E932"/>
    <mergeCell ref="D933:E933"/>
    <mergeCell ref="D922:E922"/>
    <mergeCell ref="D923:E923"/>
    <mergeCell ref="D924:E924"/>
    <mergeCell ref="D925:E925"/>
    <mergeCell ref="D926:E926"/>
    <mergeCell ref="D927:E927"/>
    <mergeCell ref="D940:E940"/>
    <mergeCell ref="D941:E941"/>
    <mergeCell ref="D942:E942"/>
    <mergeCell ref="D943:E943"/>
    <mergeCell ref="D944:E944"/>
    <mergeCell ref="D945:E945"/>
    <mergeCell ref="D934:E934"/>
    <mergeCell ref="D935:E935"/>
    <mergeCell ref="D936:E936"/>
    <mergeCell ref="D937:E937"/>
    <mergeCell ref="D938:E938"/>
    <mergeCell ref="D939:E939"/>
    <mergeCell ref="D952:E952"/>
    <mergeCell ref="D953:E953"/>
    <mergeCell ref="D954:E954"/>
    <mergeCell ref="D955:E955"/>
    <mergeCell ref="D956:E956"/>
    <mergeCell ref="D957:E957"/>
    <mergeCell ref="D946:E946"/>
    <mergeCell ref="D947:E947"/>
    <mergeCell ref="D948:E948"/>
    <mergeCell ref="D949:E949"/>
    <mergeCell ref="D950:E950"/>
    <mergeCell ref="D951:E951"/>
    <mergeCell ref="D964:E964"/>
    <mergeCell ref="D965:E965"/>
    <mergeCell ref="D966:E966"/>
    <mergeCell ref="D967:E967"/>
    <mergeCell ref="D968:E968"/>
    <mergeCell ref="D969:E969"/>
    <mergeCell ref="D958:E958"/>
    <mergeCell ref="D959:E959"/>
    <mergeCell ref="D960:E960"/>
    <mergeCell ref="D961:E961"/>
    <mergeCell ref="D962:E962"/>
    <mergeCell ref="D963:E963"/>
    <mergeCell ref="D976:E976"/>
    <mergeCell ref="D977:E977"/>
    <mergeCell ref="D978:E978"/>
    <mergeCell ref="D979:E979"/>
    <mergeCell ref="D980:E980"/>
    <mergeCell ref="D981:E981"/>
    <mergeCell ref="D970:E970"/>
    <mergeCell ref="D971:E971"/>
    <mergeCell ref="D972:E972"/>
    <mergeCell ref="D973:E973"/>
    <mergeCell ref="D974:E974"/>
    <mergeCell ref="D975:E975"/>
    <mergeCell ref="D988:E988"/>
    <mergeCell ref="D989:E989"/>
    <mergeCell ref="D990:E990"/>
    <mergeCell ref="D991:E991"/>
    <mergeCell ref="D992:E992"/>
    <mergeCell ref="D993:E993"/>
    <mergeCell ref="D982:E982"/>
    <mergeCell ref="D983:E983"/>
    <mergeCell ref="D984:E984"/>
    <mergeCell ref="D985:E985"/>
    <mergeCell ref="D986:E986"/>
    <mergeCell ref="D987:E987"/>
    <mergeCell ref="D1000:E1000"/>
    <mergeCell ref="D1001:E1001"/>
    <mergeCell ref="D1002:E1002"/>
    <mergeCell ref="D1003:E1003"/>
    <mergeCell ref="D994:E994"/>
    <mergeCell ref="D995:E995"/>
    <mergeCell ref="D996:E996"/>
    <mergeCell ref="D997:E997"/>
    <mergeCell ref="D998:E998"/>
    <mergeCell ref="D999:E999"/>
  </mergeCells>
  <conditionalFormatting sqref="B21:B1003">
    <cfRule type="cellIs" dxfId="16" priority="7" stopIfTrue="1" operator="equal">
      <formula>"ALERT"</formula>
    </cfRule>
  </conditionalFormatting>
  <conditionalFormatting sqref="F9:F14">
    <cfRule type="cellIs" dxfId="15" priority="5" stopIfTrue="1" operator="equal">
      <formula>0</formula>
    </cfRule>
  </conditionalFormatting>
  <conditionalFormatting sqref="F10:F14">
    <cfRule type="containsBlanks" dxfId="14" priority="6" stopIfTrue="1">
      <formula>LEN(TRIM(F10))=0</formula>
    </cfRule>
  </conditionalFormatting>
  <conditionalFormatting sqref="F21:F1000">
    <cfRule type="containsText" dxfId="13" priority="1" stopIfTrue="1" operator="containsText" text="Exchange rate :">
      <formula>NOT(ISERROR(SEARCH("Exchange rate :",F21)))</formula>
    </cfRule>
  </conditionalFormatting>
  <conditionalFormatting sqref="F21:I1003 I1005:I1006">
    <cfRule type="containsErrors" dxfId="12" priority="2" stopIfTrue="1">
      <formula>ISERROR(F21)</formula>
    </cfRule>
    <cfRule type="cellIs" dxfId="11" priority="3" stopIfTrue="1" operator="equal">
      <formula>"NA"</formula>
    </cfRule>
    <cfRule type="cellIs" dxfId="10" priority="4" stopIfTrue="1" operator="equal">
      <formula>0</formula>
    </cfRule>
  </conditionalFormatting>
  <hyperlinks>
    <hyperlink ref="B6" r:id="rId1" display="http://www.achadirect.com/" xr:uid="{CBB27892-4002-4BDE-8888-E01BE2D9F2E6}"/>
  </hyperlinks>
  <printOptions horizontalCentered="1"/>
  <pageMargins left="0.35" right="0.21" top="0.47" bottom="0.34" header="0.22" footer="0.17"/>
  <pageSetup scale="77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342"/>
  <sheetViews>
    <sheetView topLeftCell="A91" zoomScaleNormal="100" workbookViewId="0">
      <selection activeCell="O22" sqref="O22"/>
    </sheetView>
  </sheetViews>
  <sheetFormatPr defaultRowHeight="12.75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>
      <c r="A1" s="47" t="s">
        <v>1</v>
      </c>
      <c r="B1" s="48" t="s">
        <v>24</v>
      </c>
      <c r="C1" s="49"/>
      <c r="D1" s="49"/>
      <c r="E1" s="49"/>
      <c r="F1" s="49"/>
      <c r="G1" s="50"/>
      <c r="H1" s="51"/>
    </row>
    <row r="2" spans="1:8" s="52" customFormat="1" ht="13.5" thickBot="1">
      <c r="A2" s="53" t="s">
        <v>43</v>
      </c>
      <c r="B2" s="54" t="s">
        <v>40</v>
      </c>
      <c r="C2" s="55"/>
      <c r="D2" s="56"/>
      <c r="F2" s="57" t="s">
        <v>5</v>
      </c>
      <c r="G2" s="58" t="s">
        <v>25</v>
      </c>
    </row>
    <row r="3" spans="1:8" s="52" customFormat="1" ht="15" customHeight="1" thickBot="1">
      <c r="A3" s="53" t="s">
        <v>26</v>
      </c>
      <c r="F3" s="59">
        <f>Invoice!G5</f>
        <v>45369</v>
      </c>
      <c r="G3" s="60"/>
    </row>
    <row r="4" spans="1:8" s="52" customFormat="1">
      <c r="A4" s="53" t="s">
        <v>27</v>
      </c>
    </row>
    <row r="5" spans="1:8" s="52" customFormat="1">
      <c r="A5" s="53" t="s">
        <v>45</v>
      </c>
    </row>
    <row r="6" spans="1:8" s="52" customFormat="1">
      <c r="A6" s="53" t="s">
        <v>44</v>
      </c>
    </row>
    <row r="7" spans="1:8" s="52" customFormat="1">
      <c r="A7" s="61" t="s">
        <v>2</v>
      </c>
      <c r="E7" s="62"/>
    </row>
    <row r="8" spans="1:8" s="52" customFormat="1" ht="10.5" customHeight="1" thickBot="1">
      <c r="A8" s="61"/>
      <c r="E8" s="62"/>
    </row>
    <row r="9" spans="1:8" s="52" customFormat="1" ht="13.5" thickBot="1">
      <c r="A9" s="104" t="s">
        <v>3</v>
      </c>
      <c r="E9" s="105" t="s">
        <v>28</v>
      </c>
      <c r="F9" s="106"/>
      <c r="G9" s="107"/>
    </row>
    <row r="10" spans="1:8" s="52" customFormat="1">
      <c r="A10" s="63" t="str">
        <f>Invoice!B9</f>
        <v>Caverne d Happy Bouddha</v>
      </c>
      <c r="B10" s="64"/>
      <c r="C10" s="64"/>
      <c r="E10" s="65" t="str">
        <f>Invoice!F9</f>
        <v>Caverne d Happy Bouddha</v>
      </c>
      <c r="F10" s="66"/>
      <c r="G10" s="67"/>
    </row>
    <row r="11" spans="1:8" s="52" customFormat="1">
      <c r="A11" s="68" t="str">
        <f>Invoice!B10</f>
        <v>Jean Leuchter</v>
      </c>
      <c r="B11" s="69"/>
      <c r="C11" s="69"/>
      <c r="E11" s="70" t="str">
        <f>Invoice!F10</f>
        <v>Jean Leuchter</v>
      </c>
      <c r="F11" s="71"/>
      <c r="G11" s="72"/>
    </row>
    <row r="12" spans="1:8" s="52" customFormat="1">
      <c r="A12" s="68" t="str">
        <f>Invoice!B11</f>
        <v>146 Avenue de Maubuisson</v>
      </c>
      <c r="B12" s="69"/>
      <c r="C12" s="69"/>
      <c r="E12" s="70" t="str">
        <f>Invoice!F11</f>
        <v>146 Avenue de Maubuisson</v>
      </c>
      <c r="F12" s="71"/>
      <c r="G12" s="72"/>
    </row>
    <row r="13" spans="1:8" s="52" customFormat="1">
      <c r="A13" s="68" t="str">
        <f>Invoice!B12</f>
        <v>33121 Carcans</v>
      </c>
      <c r="B13" s="69"/>
      <c r="C13" s="69"/>
      <c r="D13" s="133" t="s">
        <v>153</v>
      </c>
      <c r="E13" s="70" t="str">
        <f>Invoice!F12</f>
        <v>33121 Carcans</v>
      </c>
      <c r="F13" s="71"/>
      <c r="G13" s="72"/>
    </row>
    <row r="14" spans="1:8" s="52" customFormat="1">
      <c r="A14" s="68" t="str">
        <f>Invoice!B13</f>
        <v>France</v>
      </c>
      <c r="B14" s="69"/>
      <c r="C14" s="69"/>
      <c r="D14" s="103">
        <f>Invoice!G1010</f>
        <v>38.76</v>
      </c>
      <c r="E14" s="70" t="str">
        <f>Invoice!F13</f>
        <v>France</v>
      </c>
      <c r="F14" s="71"/>
      <c r="G14" s="72"/>
    </row>
    <row r="15" spans="1:8" s="52" customFormat="1" ht="13.5" thickBot="1">
      <c r="A15" s="73">
        <f>Invoice!B14</f>
        <v>0</v>
      </c>
      <c r="E15" s="74">
        <f>Invoice!F14</f>
        <v>0</v>
      </c>
      <c r="F15" s="75"/>
      <c r="G15" s="76"/>
    </row>
    <row r="16" spans="1:8" s="52" customFormat="1" ht="13.5" customHeight="1" thickBot="1">
      <c r="A16" s="77"/>
    </row>
    <row r="17" spans="1:7" s="52" customFormat="1" ht="13.5" thickBot="1">
      <c r="A17" s="78" t="s">
        <v>0</v>
      </c>
      <c r="B17" s="79" t="s">
        <v>29</v>
      </c>
      <c r="C17" s="79" t="s">
        <v>30</v>
      </c>
      <c r="D17" s="79" t="s">
        <v>31</v>
      </c>
      <c r="E17" s="79" t="s">
        <v>32</v>
      </c>
      <c r="F17" s="79" t="s">
        <v>33</v>
      </c>
      <c r="G17" s="79" t="s">
        <v>34</v>
      </c>
    </row>
    <row r="18" spans="1:7" s="85" customFormat="1">
      <c r="A18" s="101" t="str">
        <f>Invoice!F20</f>
        <v>Stainless steel spinner ring with wave design</v>
      </c>
      <c r="B18" s="80" t="str">
        <f>Invoice!C20</f>
        <v>SR154</v>
      </c>
      <c r="C18" s="81">
        <f>Invoice!B20</f>
        <v>2</v>
      </c>
      <c r="D18" s="82">
        <f>F18/$D$14</f>
        <v>1.8005675954592366</v>
      </c>
      <c r="E18" s="82">
        <f>G18/$D$14</f>
        <v>3.6011351909184732</v>
      </c>
      <c r="F18" s="83">
        <f>Invoice!G20</f>
        <v>69.790000000000006</v>
      </c>
      <c r="G18" s="84">
        <f>C18*F18</f>
        <v>139.58000000000001</v>
      </c>
    </row>
    <row r="19" spans="1:7" s="85" customFormat="1">
      <c r="A19" s="101" t="str">
        <f>Invoice!F22</f>
        <v>Stainless steel spinner ring with wave design</v>
      </c>
      <c r="B19" s="80" t="str">
        <f>Invoice!C22</f>
        <v>SR154</v>
      </c>
      <c r="C19" s="81">
        <f>Invoice!B22</f>
        <v>3</v>
      </c>
      <c r="D19" s="86">
        <f t="shared" ref="D19:E64" si="0">F19/$D$14</f>
        <v>1.8005675954592366</v>
      </c>
      <c r="E19" s="86">
        <f t="shared" si="0"/>
        <v>5.401702786377709</v>
      </c>
      <c r="F19" s="87">
        <f>Invoice!G22</f>
        <v>69.790000000000006</v>
      </c>
      <c r="G19" s="88">
        <f t="shared" ref="G19:G64" si="1">C19*F19</f>
        <v>209.37</v>
      </c>
    </row>
    <row r="20" spans="1:7" s="85" customFormat="1">
      <c r="A20" s="101" t="str">
        <f>Invoice!F23</f>
        <v>Stainless steel spinner ring with wave design</v>
      </c>
      <c r="B20" s="80" t="str">
        <f>Invoice!C23</f>
        <v>SR154</v>
      </c>
      <c r="C20" s="81">
        <f>Invoice!B23</f>
        <v>3</v>
      </c>
      <c r="D20" s="86">
        <f t="shared" si="0"/>
        <v>1.8005675954592366</v>
      </c>
      <c r="E20" s="86">
        <f t="shared" si="0"/>
        <v>5.401702786377709</v>
      </c>
      <c r="F20" s="87">
        <f>Invoice!G23</f>
        <v>69.790000000000006</v>
      </c>
      <c r="G20" s="88">
        <f t="shared" si="1"/>
        <v>209.37</v>
      </c>
    </row>
    <row r="21" spans="1:7" s="85" customFormat="1">
      <c r="A21" s="101" t="str">
        <f>Invoice!F25</f>
        <v>Stainless steel spinner ring with wave design</v>
      </c>
      <c r="B21" s="80" t="str">
        <f>Invoice!C25</f>
        <v>SR154</v>
      </c>
      <c r="C21" s="81">
        <f>Invoice!B25</f>
        <v>2</v>
      </c>
      <c r="D21" s="86">
        <f t="shared" si="0"/>
        <v>1.8005675954592366</v>
      </c>
      <c r="E21" s="86">
        <f t="shared" si="0"/>
        <v>3.6011351909184732</v>
      </c>
      <c r="F21" s="87">
        <f>Invoice!G25</f>
        <v>69.790000000000006</v>
      </c>
      <c r="G21" s="88">
        <f t="shared" si="1"/>
        <v>139.58000000000001</v>
      </c>
    </row>
    <row r="22" spans="1:7" s="85" customFormat="1">
      <c r="A22" s="101" t="str">
        <f>Invoice!F24</f>
        <v>Stainless steel spinner ring with wave design</v>
      </c>
      <c r="B22" s="80" t="str">
        <f>Invoice!C24</f>
        <v>SR154</v>
      </c>
      <c r="C22" s="81">
        <f>Invoice!B24</f>
        <v>1</v>
      </c>
      <c r="D22" s="86">
        <f t="shared" si="0"/>
        <v>1.8005675954592366</v>
      </c>
      <c r="E22" s="86">
        <f t="shared" si="0"/>
        <v>1.8005675954592366</v>
      </c>
      <c r="F22" s="87">
        <f>Invoice!G24</f>
        <v>69.790000000000006</v>
      </c>
      <c r="G22" s="88">
        <f t="shared" si="1"/>
        <v>69.790000000000006</v>
      </c>
    </row>
    <row r="23" spans="1:7" s="85" customFormat="1">
      <c r="A23" s="101" t="str">
        <f>Invoice!F26</f>
        <v>Stainless steel spinner ring with wave design</v>
      </c>
      <c r="B23" s="80" t="str">
        <f>Invoice!C26</f>
        <v>SR154</v>
      </c>
      <c r="C23" s="81">
        <f>Invoice!B26</f>
        <v>1</v>
      </c>
      <c r="D23" s="86">
        <f t="shared" si="0"/>
        <v>1.8005675954592366</v>
      </c>
      <c r="E23" s="86">
        <f t="shared" si="0"/>
        <v>1.8005675954592366</v>
      </c>
      <c r="F23" s="87">
        <f>Invoice!G26</f>
        <v>69.790000000000006</v>
      </c>
      <c r="G23" s="88">
        <f t="shared" si="1"/>
        <v>69.790000000000006</v>
      </c>
    </row>
    <row r="24" spans="1:7" s="85" customFormat="1">
      <c r="A24" s="101" t="str">
        <f>Invoice!F21</f>
        <v>Stainless steel spinner ring with wave design</v>
      </c>
      <c r="B24" s="80" t="str">
        <f>Invoice!C21</f>
        <v>SR154</v>
      </c>
      <c r="C24" s="81">
        <f>Invoice!B21</f>
        <v>3</v>
      </c>
      <c r="D24" s="86">
        <f t="shared" si="0"/>
        <v>1.8005675954592366</v>
      </c>
      <c r="E24" s="86">
        <f t="shared" si="0"/>
        <v>5.401702786377709</v>
      </c>
      <c r="F24" s="87">
        <f>Invoice!G21</f>
        <v>69.790000000000006</v>
      </c>
      <c r="G24" s="88">
        <f t="shared" si="1"/>
        <v>209.37</v>
      </c>
    </row>
    <row r="25" spans="1:7" s="85" customFormat="1">
      <c r="A25" s="101" t="str">
        <f>Invoice!F27</f>
        <v>Stainless steel spinner ring with wave design</v>
      </c>
      <c r="B25" s="80" t="str">
        <f>Invoice!C27</f>
        <v>SR154</v>
      </c>
      <c r="C25" s="81">
        <f>Invoice!B27</f>
        <v>3</v>
      </c>
      <c r="D25" s="86">
        <f t="shared" si="0"/>
        <v>1.8005675954592366</v>
      </c>
      <c r="E25" s="86">
        <f t="shared" si="0"/>
        <v>5.401702786377709</v>
      </c>
      <c r="F25" s="87">
        <f>Invoice!G27</f>
        <v>69.790000000000006</v>
      </c>
      <c r="G25" s="88">
        <f t="shared" si="1"/>
        <v>209.37</v>
      </c>
    </row>
    <row r="26" spans="1:7" s="85" customFormat="1">
      <c r="A26" s="101" t="str">
        <f>Invoice!F28</f>
        <v>Stainless steel spinner ring with wave design</v>
      </c>
      <c r="B26" s="80" t="str">
        <f>Invoice!C28</f>
        <v>SR154</v>
      </c>
      <c r="C26" s="81">
        <f>Invoice!B28</f>
        <v>3</v>
      </c>
      <c r="D26" s="86">
        <f t="shared" si="0"/>
        <v>1.8005675954592366</v>
      </c>
      <c r="E26" s="86">
        <f t="shared" si="0"/>
        <v>5.401702786377709</v>
      </c>
      <c r="F26" s="87">
        <f>Invoice!G28</f>
        <v>69.790000000000006</v>
      </c>
      <c r="G26" s="88">
        <f t="shared" si="1"/>
        <v>209.37</v>
      </c>
    </row>
    <row r="27" spans="1:7" s="85" customFormat="1">
      <c r="A27" s="101" t="str">
        <f>Invoice!F29</f>
        <v>Stainless steel spinner ring with wave design</v>
      </c>
      <c r="B27" s="80" t="str">
        <f>Invoice!C29</f>
        <v>SR154</v>
      </c>
      <c r="C27" s="81">
        <f>Invoice!B29</f>
        <v>2</v>
      </c>
      <c r="D27" s="86">
        <f t="shared" si="0"/>
        <v>1.8005675954592366</v>
      </c>
      <c r="E27" s="86">
        <f t="shared" si="0"/>
        <v>3.6011351909184732</v>
      </c>
      <c r="F27" s="87">
        <f>Invoice!G29</f>
        <v>69.790000000000006</v>
      </c>
      <c r="G27" s="88">
        <f t="shared" si="1"/>
        <v>139.58000000000001</v>
      </c>
    </row>
    <row r="28" spans="1:7" s="85" customFormat="1">
      <c r="A28" s="101" t="str">
        <f>Invoice!F30</f>
        <v>High polished stainless steel triple wide ribbed ring</v>
      </c>
      <c r="B28" s="80" t="str">
        <f>Invoice!C30</f>
        <v>SR123</v>
      </c>
      <c r="C28" s="81">
        <f>Invoice!B30</f>
        <v>2</v>
      </c>
      <c r="D28" s="86">
        <f t="shared" si="0"/>
        <v>1.1911764705882355</v>
      </c>
      <c r="E28" s="86">
        <f t="shared" si="0"/>
        <v>2.382352941176471</v>
      </c>
      <c r="F28" s="87">
        <f>Invoice!G30</f>
        <v>46.17</v>
      </c>
      <c r="G28" s="88">
        <f t="shared" si="1"/>
        <v>92.34</v>
      </c>
    </row>
    <row r="29" spans="1:7" s="85" customFormat="1">
      <c r="A29" s="101" t="str">
        <f>Invoice!F31</f>
        <v>High polished stainless steel triple wide ribbed ring</v>
      </c>
      <c r="B29" s="80" t="str">
        <f>Invoice!C31</f>
        <v>SR123</v>
      </c>
      <c r="C29" s="81">
        <f>Invoice!B31</f>
        <v>3</v>
      </c>
      <c r="D29" s="86">
        <f t="shared" si="0"/>
        <v>1.1911764705882355</v>
      </c>
      <c r="E29" s="86">
        <f t="shared" si="0"/>
        <v>3.5735294117647056</v>
      </c>
      <c r="F29" s="87">
        <f>Invoice!G31</f>
        <v>46.17</v>
      </c>
      <c r="G29" s="88">
        <f t="shared" si="1"/>
        <v>138.51</v>
      </c>
    </row>
    <row r="30" spans="1:7" s="85" customFormat="1">
      <c r="A30" s="101" t="str">
        <f>Invoice!F32</f>
        <v>High polished stainless steel triple wide ribbed ring</v>
      </c>
      <c r="B30" s="80" t="str">
        <f>Invoice!C32</f>
        <v>SR123</v>
      </c>
      <c r="C30" s="81">
        <f>Invoice!B32</f>
        <v>2</v>
      </c>
      <c r="D30" s="86">
        <f t="shared" si="0"/>
        <v>1.1911764705882355</v>
      </c>
      <c r="E30" s="86">
        <f t="shared" si="0"/>
        <v>2.382352941176471</v>
      </c>
      <c r="F30" s="87">
        <f>Invoice!G32</f>
        <v>46.17</v>
      </c>
      <c r="G30" s="88">
        <f t="shared" si="1"/>
        <v>92.34</v>
      </c>
    </row>
    <row r="31" spans="1:7" s="85" customFormat="1">
      <c r="A31" s="101" t="str">
        <f>Invoice!F33</f>
        <v>High polished stainless steel triple wide ribbed ring</v>
      </c>
      <c r="B31" s="80" t="str">
        <f>Invoice!C33</f>
        <v>SR123</v>
      </c>
      <c r="C31" s="81">
        <f>Invoice!B33</f>
        <v>2</v>
      </c>
      <c r="D31" s="86">
        <f t="shared" si="0"/>
        <v>1.1911764705882355</v>
      </c>
      <c r="E31" s="86">
        <f t="shared" si="0"/>
        <v>2.382352941176471</v>
      </c>
      <c r="F31" s="87">
        <f>Invoice!G33</f>
        <v>46.17</v>
      </c>
      <c r="G31" s="88">
        <f t="shared" si="1"/>
        <v>92.34</v>
      </c>
    </row>
    <row r="32" spans="1:7" s="85" customFormat="1">
      <c r="A32" s="101" t="str">
        <f>Invoice!F34</f>
        <v>High polished stainless steel triple wide ribbed ring</v>
      </c>
      <c r="B32" s="80" t="str">
        <f>Invoice!C34</f>
        <v>SR123</v>
      </c>
      <c r="C32" s="81">
        <f>Invoice!B34</f>
        <v>3</v>
      </c>
      <c r="D32" s="86">
        <f t="shared" si="0"/>
        <v>1.1911764705882355</v>
      </c>
      <c r="E32" s="86">
        <f t="shared" si="0"/>
        <v>3.5735294117647056</v>
      </c>
      <c r="F32" s="87">
        <f>Invoice!G34</f>
        <v>46.17</v>
      </c>
      <c r="G32" s="88">
        <f t="shared" si="1"/>
        <v>138.51</v>
      </c>
    </row>
    <row r="33" spans="1:7" s="85" customFormat="1">
      <c r="A33" s="101" t="str">
        <f>Invoice!F35</f>
        <v>(Discontinued for Acha)Black stainless steel ring with wave design</v>
      </c>
      <c r="B33" s="80" t="str">
        <f>Invoice!C35</f>
        <v>SRB40</v>
      </c>
      <c r="C33" s="81">
        <f>Invoice!B35</f>
        <v>2</v>
      </c>
      <c r="D33" s="86">
        <f t="shared" si="0"/>
        <v>1.1911764705882355</v>
      </c>
      <c r="E33" s="86">
        <f t="shared" si="0"/>
        <v>2.382352941176471</v>
      </c>
      <c r="F33" s="87">
        <f>Invoice!G35</f>
        <v>46.17</v>
      </c>
      <c r="G33" s="88">
        <f t="shared" si="1"/>
        <v>92.34</v>
      </c>
    </row>
    <row r="34" spans="1:7" s="85" customFormat="1">
      <c r="A34" s="101" t="str">
        <f>Invoice!F36</f>
        <v>(Discontinued for Acha)Black stainless steel ring with wave design</v>
      </c>
      <c r="B34" s="80" t="str">
        <f>Invoice!C36</f>
        <v>SRB40</v>
      </c>
      <c r="C34" s="81">
        <f>Invoice!B36</f>
        <v>4</v>
      </c>
      <c r="D34" s="86">
        <f t="shared" si="0"/>
        <v>1.1911764705882355</v>
      </c>
      <c r="E34" s="86">
        <f t="shared" si="0"/>
        <v>4.764705882352942</v>
      </c>
      <c r="F34" s="87">
        <f>Invoice!G36</f>
        <v>46.17</v>
      </c>
      <c r="G34" s="88">
        <f t="shared" si="1"/>
        <v>184.68</v>
      </c>
    </row>
    <row r="35" spans="1:7" s="85" customFormat="1">
      <c r="A35" s="101" t="str">
        <f>Invoice!F37</f>
        <v>(Discontinued for Acha)Black stainless steel ring with wave design</v>
      </c>
      <c r="B35" s="80" t="str">
        <f>Invoice!C37</f>
        <v>SRB40</v>
      </c>
      <c r="C35" s="81">
        <f>Invoice!B37</f>
        <v>1</v>
      </c>
      <c r="D35" s="86">
        <f t="shared" si="0"/>
        <v>1.1911764705882355</v>
      </c>
      <c r="E35" s="86">
        <f t="shared" si="0"/>
        <v>1.1911764705882355</v>
      </c>
      <c r="F35" s="87">
        <f>Invoice!G37</f>
        <v>46.17</v>
      </c>
      <c r="G35" s="88">
        <f t="shared" si="1"/>
        <v>46.17</v>
      </c>
    </row>
    <row r="36" spans="1:7" s="85" customFormat="1">
      <c r="A36" s="101" t="str">
        <f>Invoice!F38</f>
        <v>(Discontinued for Acha)Black stainless steel ring with wave design</v>
      </c>
      <c r="B36" s="80" t="str">
        <f>Invoice!C38</f>
        <v>SRB40</v>
      </c>
      <c r="C36" s="81">
        <f>Invoice!B38</f>
        <v>3</v>
      </c>
      <c r="D36" s="86">
        <f t="shared" si="0"/>
        <v>1.1911764705882355</v>
      </c>
      <c r="E36" s="86">
        <f t="shared" si="0"/>
        <v>3.5735294117647056</v>
      </c>
      <c r="F36" s="87">
        <f>Invoice!G38</f>
        <v>46.17</v>
      </c>
      <c r="G36" s="88">
        <f t="shared" si="1"/>
        <v>138.51</v>
      </c>
    </row>
    <row r="37" spans="1:7" s="85" customFormat="1">
      <c r="A37" s="101" t="str">
        <f>Invoice!F39</f>
        <v>(Discontinued for Acha)Black stainless steel ring with wave design</v>
      </c>
      <c r="B37" s="80" t="str">
        <f>Invoice!C39</f>
        <v>SRB40</v>
      </c>
      <c r="C37" s="81">
        <f>Invoice!B39</f>
        <v>4</v>
      </c>
      <c r="D37" s="86">
        <f t="shared" si="0"/>
        <v>1.1911764705882355</v>
      </c>
      <c r="E37" s="86">
        <f t="shared" si="0"/>
        <v>4.764705882352942</v>
      </c>
      <c r="F37" s="87">
        <f>Invoice!G39</f>
        <v>46.17</v>
      </c>
      <c r="G37" s="88">
        <f t="shared" si="1"/>
        <v>184.68</v>
      </c>
    </row>
    <row r="38" spans="1:7" s="85" customFormat="1" ht="24">
      <c r="A38" s="101" t="str">
        <f>Invoice!F40</f>
        <v>(Discontinued for Acha)Stainless steel cutting ring with Dragon design</v>
      </c>
      <c r="B38" s="80" t="str">
        <f>Invoice!C40</f>
        <v>SR167</v>
      </c>
      <c r="C38" s="81">
        <f>Invoice!B40</f>
        <v>2</v>
      </c>
      <c r="D38" s="86">
        <f t="shared" si="0"/>
        <v>0.96955624355005166</v>
      </c>
      <c r="E38" s="86">
        <f t="shared" si="0"/>
        <v>1.9391124871001033</v>
      </c>
      <c r="F38" s="87">
        <f>Invoice!G40</f>
        <v>37.58</v>
      </c>
      <c r="G38" s="88">
        <f t="shared" si="1"/>
        <v>75.16</v>
      </c>
    </row>
    <row r="39" spans="1:7" s="85" customFormat="1" ht="24">
      <c r="A39" s="101" t="str">
        <f>Invoice!F41</f>
        <v>(Discontinued for Acha)Stainless steel cutting ring with Dragon design</v>
      </c>
      <c r="B39" s="80" t="str">
        <f>Invoice!C41</f>
        <v>SR167</v>
      </c>
      <c r="C39" s="81">
        <f>Invoice!B41</f>
        <v>2</v>
      </c>
      <c r="D39" s="86">
        <f t="shared" si="0"/>
        <v>0.96955624355005166</v>
      </c>
      <c r="E39" s="86">
        <f t="shared" si="0"/>
        <v>1.9391124871001033</v>
      </c>
      <c r="F39" s="87">
        <f>Invoice!G41</f>
        <v>37.58</v>
      </c>
      <c r="G39" s="88">
        <f t="shared" si="1"/>
        <v>75.16</v>
      </c>
    </row>
    <row r="40" spans="1:7" s="85" customFormat="1" ht="24">
      <c r="A40" s="101" t="str">
        <f>Invoice!F42</f>
        <v>(Discontinued for Acha)Stainless steel cutting ring with Dragon design</v>
      </c>
      <c r="B40" s="80" t="str">
        <f>Invoice!C42</f>
        <v>SR167</v>
      </c>
      <c r="C40" s="81">
        <f>Invoice!B42</f>
        <v>2</v>
      </c>
      <c r="D40" s="86">
        <f t="shared" si="0"/>
        <v>0.96955624355005166</v>
      </c>
      <c r="E40" s="86">
        <f t="shared" si="0"/>
        <v>1.9391124871001033</v>
      </c>
      <c r="F40" s="87">
        <f>Invoice!G42</f>
        <v>37.58</v>
      </c>
      <c r="G40" s="88">
        <f t="shared" si="1"/>
        <v>75.16</v>
      </c>
    </row>
    <row r="41" spans="1:7" s="85" customFormat="1" ht="24">
      <c r="A41" s="101" t="str">
        <f>Invoice!F44</f>
        <v>(Discontinued for Acha)Stainless steel cutting ring with Dragon design</v>
      </c>
      <c r="B41" s="80" t="str">
        <f>Invoice!C44</f>
        <v>SR167</v>
      </c>
      <c r="C41" s="81">
        <f>Invoice!B44</f>
        <v>2</v>
      </c>
      <c r="D41" s="86">
        <f t="shared" si="0"/>
        <v>0.96955624355005166</v>
      </c>
      <c r="E41" s="86">
        <f t="shared" si="0"/>
        <v>1.9391124871001033</v>
      </c>
      <c r="F41" s="87">
        <f>Invoice!G44</f>
        <v>37.58</v>
      </c>
      <c r="G41" s="88">
        <f t="shared" si="1"/>
        <v>75.16</v>
      </c>
    </row>
    <row r="42" spans="1:7" s="85" customFormat="1" ht="24">
      <c r="A42" s="101" t="str">
        <f>Invoice!F45</f>
        <v>(Discontinued for Acha)Stainless steel cutting ring with Dragon design</v>
      </c>
      <c r="B42" s="80" t="str">
        <f>Invoice!C45</f>
        <v>SR167</v>
      </c>
      <c r="C42" s="81">
        <f>Invoice!B45</f>
        <v>2</v>
      </c>
      <c r="D42" s="86">
        <f t="shared" si="0"/>
        <v>0.96955624355005166</v>
      </c>
      <c r="E42" s="86">
        <f t="shared" si="0"/>
        <v>1.9391124871001033</v>
      </c>
      <c r="F42" s="87">
        <f>Invoice!G45</f>
        <v>37.58</v>
      </c>
      <c r="G42" s="88">
        <f t="shared" si="1"/>
        <v>75.16</v>
      </c>
    </row>
    <row r="43" spans="1:7" s="85" customFormat="1" ht="24">
      <c r="A43" s="101" t="str">
        <f>Invoice!F46</f>
        <v>(Discontinued for Acha)Stainless steel carving ring with 6 skulls design</v>
      </c>
      <c r="B43" s="80" t="str">
        <f>Invoice!C46</f>
        <v>SR202</v>
      </c>
      <c r="C43" s="81">
        <f>Invoice!B46</f>
        <v>1</v>
      </c>
      <c r="D43" s="86">
        <f t="shared" si="0"/>
        <v>0.67414860681114552</v>
      </c>
      <c r="E43" s="86">
        <f t="shared" si="0"/>
        <v>0.67414860681114552</v>
      </c>
      <c r="F43" s="87">
        <f>Invoice!G46</f>
        <v>26.13</v>
      </c>
      <c r="G43" s="88">
        <f t="shared" si="1"/>
        <v>26.13</v>
      </c>
    </row>
    <row r="44" spans="1:7" s="85" customFormat="1" ht="24">
      <c r="A44" s="101" t="str">
        <f>Invoice!F47</f>
        <v>(Discontinued for Acha)Stainless steel carving ring with 6 skulls design</v>
      </c>
      <c r="B44" s="80" t="str">
        <f>Invoice!C47</f>
        <v>SR202</v>
      </c>
      <c r="C44" s="81">
        <f>Invoice!B47</f>
        <v>4</v>
      </c>
      <c r="D44" s="86">
        <f t="shared" si="0"/>
        <v>0.67414860681114552</v>
      </c>
      <c r="E44" s="86">
        <f t="shared" si="0"/>
        <v>2.6965944272445821</v>
      </c>
      <c r="F44" s="87">
        <f>Invoice!G47</f>
        <v>26.13</v>
      </c>
      <c r="G44" s="88">
        <f t="shared" si="1"/>
        <v>104.52</v>
      </c>
    </row>
    <row r="45" spans="1:7" s="85" customFormat="1" ht="24">
      <c r="A45" s="101" t="str">
        <f>Invoice!F48</f>
        <v>(Discontinued for Acha)Stainless steel carving ring with 6 skulls design</v>
      </c>
      <c r="B45" s="80" t="str">
        <f>Invoice!C48</f>
        <v>SR202</v>
      </c>
      <c r="C45" s="81">
        <f>Invoice!B48</f>
        <v>2</v>
      </c>
      <c r="D45" s="86">
        <f t="shared" si="0"/>
        <v>0.67414860681114552</v>
      </c>
      <c r="E45" s="86">
        <f t="shared" si="0"/>
        <v>1.348297213622291</v>
      </c>
      <c r="F45" s="87">
        <f>Invoice!G48</f>
        <v>26.13</v>
      </c>
      <c r="G45" s="88">
        <f t="shared" si="1"/>
        <v>52.26</v>
      </c>
    </row>
    <row r="46" spans="1:7" s="85" customFormat="1" ht="24">
      <c r="A46" s="101" t="str">
        <f>Invoice!F49</f>
        <v>(Discontinued for Acha)Stainless steel carving ring with 6 skulls design</v>
      </c>
      <c r="B46" s="80" t="str">
        <f>Invoice!C49</f>
        <v>SR202</v>
      </c>
      <c r="C46" s="81">
        <f>Invoice!B49</f>
        <v>3</v>
      </c>
      <c r="D46" s="86">
        <f t="shared" si="0"/>
        <v>0.67414860681114552</v>
      </c>
      <c r="E46" s="86">
        <f t="shared" si="0"/>
        <v>2.0224458204334366</v>
      </c>
      <c r="F46" s="87">
        <f>Invoice!G49</f>
        <v>26.13</v>
      </c>
      <c r="G46" s="88">
        <f t="shared" si="1"/>
        <v>78.39</v>
      </c>
    </row>
    <row r="47" spans="1:7" s="85" customFormat="1" ht="24">
      <c r="A47" s="101" t="str">
        <f>Invoice!F50</f>
        <v>(Discontinued for Acha)Stainless steel carving ring with 6 skulls design</v>
      </c>
      <c r="B47" s="80" t="str">
        <f>Invoice!C50</f>
        <v>SR202</v>
      </c>
      <c r="C47" s="81">
        <f>Invoice!B50</f>
        <v>1</v>
      </c>
      <c r="D47" s="86">
        <f t="shared" si="0"/>
        <v>0.67414860681114552</v>
      </c>
      <c r="E47" s="86">
        <f t="shared" si="0"/>
        <v>0.67414860681114552</v>
      </c>
      <c r="F47" s="87">
        <f>Invoice!G50</f>
        <v>26.13</v>
      </c>
      <c r="G47" s="88">
        <f t="shared" si="1"/>
        <v>26.13</v>
      </c>
    </row>
    <row r="48" spans="1:7" s="85" customFormat="1" ht="24">
      <c r="A48" s="101" t="str">
        <f>Invoice!F51</f>
        <v>(Discontinued for Acha)Stainless steel carving ring with wave design</v>
      </c>
      <c r="B48" s="80" t="str">
        <f>Invoice!C51</f>
        <v>SR106</v>
      </c>
      <c r="C48" s="81">
        <f>Invoice!B51</f>
        <v>3</v>
      </c>
      <c r="D48" s="86">
        <f t="shared" si="0"/>
        <v>0.91408668730650156</v>
      </c>
      <c r="E48" s="86">
        <f t="shared" si="0"/>
        <v>2.7422600619195046</v>
      </c>
      <c r="F48" s="87">
        <f>Invoice!G51</f>
        <v>35.43</v>
      </c>
      <c r="G48" s="88">
        <f t="shared" si="1"/>
        <v>106.28999999999999</v>
      </c>
    </row>
    <row r="49" spans="1:7" s="85" customFormat="1" ht="24">
      <c r="A49" s="101" t="str">
        <f>Invoice!F52</f>
        <v>(Discontinued for Acha)Stainless steel carving ring with wave design</v>
      </c>
      <c r="B49" s="80" t="str">
        <f>Invoice!C52</f>
        <v>SR106</v>
      </c>
      <c r="C49" s="81">
        <f>Invoice!B52</f>
        <v>3</v>
      </c>
      <c r="D49" s="86">
        <f t="shared" si="0"/>
        <v>0.91408668730650156</v>
      </c>
      <c r="E49" s="86">
        <f t="shared" si="0"/>
        <v>2.7422600619195046</v>
      </c>
      <c r="F49" s="87">
        <f>Invoice!G52</f>
        <v>35.43</v>
      </c>
      <c r="G49" s="88">
        <f t="shared" si="1"/>
        <v>106.28999999999999</v>
      </c>
    </row>
    <row r="50" spans="1:7" s="85" customFormat="1" ht="24">
      <c r="A50" s="101" t="str">
        <f>Invoice!F53</f>
        <v>(Discontinued for Acha)Stainless steel carving ring with wave design</v>
      </c>
      <c r="B50" s="80" t="str">
        <f>Invoice!C53</f>
        <v>SR106</v>
      </c>
      <c r="C50" s="81">
        <f>Invoice!B53</f>
        <v>3</v>
      </c>
      <c r="D50" s="86">
        <f t="shared" si="0"/>
        <v>0.91408668730650156</v>
      </c>
      <c r="E50" s="86">
        <f t="shared" si="0"/>
        <v>2.7422600619195046</v>
      </c>
      <c r="F50" s="87">
        <f>Invoice!G53</f>
        <v>35.43</v>
      </c>
      <c r="G50" s="88">
        <f t="shared" si="1"/>
        <v>106.28999999999999</v>
      </c>
    </row>
    <row r="51" spans="1:7" s="85" customFormat="1" ht="24">
      <c r="A51" s="101" t="str">
        <f>Invoice!F54</f>
        <v>(Discontinued for Acha)Stainless steel carving ring with wave design</v>
      </c>
      <c r="B51" s="80" t="str">
        <f>Invoice!C54</f>
        <v>SR106</v>
      </c>
      <c r="C51" s="81">
        <f>Invoice!B54</f>
        <v>2</v>
      </c>
      <c r="D51" s="86">
        <f t="shared" si="0"/>
        <v>0.91408668730650156</v>
      </c>
      <c r="E51" s="86">
        <f t="shared" si="0"/>
        <v>1.8281733746130031</v>
      </c>
      <c r="F51" s="87">
        <f>Invoice!G54</f>
        <v>35.43</v>
      </c>
      <c r="G51" s="88">
        <f t="shared" si="1"/>
        <v>70.86</v>
      </c>
    </row>
    <row r="52" spans="1:7" s="85" customFormat="1" ht="24">
      <c r="A52" s="101" t="str">
        <f>Invoice!F55</f>
        <v>(Discontinued for Acha)Stainless steel carving ring with wave design</v>
      </c>
      <c r="B52" s="80" t="str">
        <f>Invoice!C55</f>
        <v>SR106</v>
      </c>
      <c r="C52" s="81">
        <f>Invoice!B55</f>
        <v>3</v>
      </c>
      <c r="D52" s="86">
        <f t="shared" si="0"/>
        <v>0.91408668730650156</v>
      </c>
      <c r="E52" s="86">
        <f t="shared" si="0"/>
        <v>2.7422600619195046</v>
      </c>
      <c r="F52" s="87">
        <f>Invoice!G55</f>
        <v>35.43</v>
      </c>
      <c r="G52" s="88">
        <f t="shared" si="1"/>
        <v>106.28999999999999</v>
      </c>
    </row>
    <row r="53" spans="1:7" s="85" customFormat="1" ht="24">
      <c r="A53" s="101" t="str">
        <f>Invoice!F56</f>
        <v>(Discontinued for Acha)Stainless steel carving ring with wave design</v>
      </c>
      <c r="B53" s="80" t="str">
        <f>Invoice!C56</f>
        <v>SR106</v>
      </c>
      <c r="C53" s="81">
        <f>Invoice!B56</f>
        <v>3</v>
      </c>
      <c r="D53" s="86">
        <f t="shared" si="0"/>
        <v>0.91408668730650156</v>
      </c>
      <c r="E53" s="86">
        <f t="shared" si="0"/>
        <v>2.7422600619195046</v>
      </c>
      <c r="F53" s="87">
        <f>Invoice!G56</f>
        <v>35.43</v>
      </c>
      <c r="G53" s="88">
        <f t="shared" si="1"/>
        <v>106.28999999999999</v>
      </c>
    </row>
    <row r="54" spans="1:7" s="85" customFormat="1">
      <c r="A54" s="101" t="str">
        <f>Invoice!F57</f>
        <v>Stainless steel spinner ring with wave design</v>
      </c>
      <c r="B54" s="80" t="str">
        <f>Invoice!C57</f>
        <v>SR118</v>
      </c>
      <c r="C54" s="81">
        <f>Invoice!B57</f>
        <v>2</v>
      </c>
      <c r="D54" s="86">
        <f t="shared" si="0"/>
        <v>1.8005675954592366</v>
      </c>
      <c r="E54" s="86">
        <f t="shared" si="0"/>
        <v>3.6011351909184732</v>
      </c>
      <c r="F54" s="87">
        <f>Invoice!G57</f>
        <v>69.790000000000006</v>
      </c>
      <c r="G54" s="88">
        <f t="shared" si="1"/>
        <v>139.58000000000001</v>
      </c>
    </row>
    <row r="55" spans="1:7" s="85" customFormat="1">
      <c r="A55" s="101" t="str">
        <f>Invoice!F58</f>
        <v>Stainless steel spinner ring with wave design</v>
      </c>
      <c r="B55" s="80" t="str">
        <f>Invoice!C58</f>
        <v>SR118</v>
      </c>
      <c r="C55" s="81">
        <f>Invoice!B58</f>
        <v>3</v>
      </c>
      <c r="D55" s="86">
        <f t="shared" si="0"/>
        <v>1.8005675954592366</v>
      </c>
      <c r="E55" s="86">
        <f t="shared" si="0"/>
        <v>5.401702786377709</v>
      </c>
      <c r="F55" s="87">
        <f>Invoice!G58</f>
        <v>69.790000000000006</v>
      </c>
      <c r="G55" s="88">
        <f t="shared" si="1"/>
        <v>209.37</v>
      </c>
    </row>
    <row r="56" spans="1:7" s="85" customFormat="1">
      <c r="A56" s="101" t="str">
        <f>Invoice!F59</f>
        <v>Stainless steel spinner ring with wave design</v>
      </c>
      <c r="B56" s="80" t="str">
        <f>Invoice!C59</f>
        <v>SR118</v>
      </c>
      <c r="C56" s="81">
        <f>Invoice!B59</f>
        <v>2</v>
      </c>
      <c r="D56" s="86">
        <f t="shared" si="0"/>
        <v>1.8005675954592366</v>
      </c>
      <c r="E56" s="86">
        <f t="shared" si="0"/>
        <v>3.6011351909184732</v>
      </c>
      <c r="F56" s="87">
        <f>Invoice!G59</f>
        <v>69.790000000000006</v>
      </c>
      <c r="G56" s="88">
        <f t="shared" si="1"/>
        <v>139.58000000000001</v>
      </c>
    </row>
    <row r="57" spans="1:7" s="85" customFormat="1">
      <c r="A57" s="101" t="str">
        <f>Invoice!F60</f>
        <v>Stainless steel spinner ring with wave design</v>
      </c>
      <c r="B57" s="80" t="str">
        <f>Invoice!C60</f>
        <v>SR118</v>
      </c>
      <c r="C57" s="81">
        <f>Invoice!B60</f>
        <v>3</v>
      </c>
      <c r="D57" s="86">
        <f t="shared" si="0"/>
        <v>1.8005675954592366</v>
      </c>
      <c r="E57" s="86">
        <f t="shared" si="0"/>
        <v>5.401702786377709</v>
      </c>
      <c r="F57" s="87">
        <f>Invoice!G60</f>
        <v>69.790000000000006</v>
      </c>
      <c r="G57" s="88">
        <f t="shared" si="1"/>
        <v>209.37</v>
      </c>
    </row>
    <row r="58" spans="1:7" s="85" customFormat="1">
      <c r="A58" s="101" t="str">
        <f>Invoice!F61</f>
        <v>Stainless steel carving ring with dragon design</v>
      </c>
      <c r="B58" s="80" t="str">
        <f>Invoice!C61</f>
        <v>SR138</v>
      </c>
      <c r="C58" s="81">
        <f>Invoice!B61</f>
        <v>2</v>
      </c>
      <c r="D58" s="86">
        <f t="shared" si="0"/>
        <v>1.4682662538699691</v>
      </c>
      <c r="E58" s="86">
        <f t="shared" si="0"/>
        <v>2.9365325077399382</v>
      </c>
      <c r="F58" s="87">
        <f>Invoice!G61</f>
        <v>56.91</v>
      </c>
      <c r="G58" s="88">
        <f t="shared" si="1"/>
        <v>113.82</v>
      </c>
    </row>
    <row r="59" spans="1:7" s="85" customFormat="1">
      <c r="A59" s="101" t="str">
        <f>Invoice!F62</f>
        <v>Stainless steel carving ring with dragon design</v>
      </c>
      <c r="B59" s="80" t="str">
        <f>Invoice!C62</f>
        <v>SR138</v>
      </c>
      <c r="C59" s="81">
        <f>Invoice!B62</f>
        <v>4</v>
      </c>
      <c r="D59" s="86">
        <f t="shared" si="0"/>
        <v>1.4682662538699691</v>
      </c>
      <c r="E59" s="86">
        <f t="shared" si="0"/>
        <v>5.8730650154798765</v>
      </c>
      <c r="F59" s="87">
        <f>Invoice!G62</f>
        <v>56.91</v>
      </c>
      <c r="G59" s="88">
        <f t="shared" si="1"/>
        <v>227.64</v>
      </c>
    </row>
    <row r="60" spans="1:7" s="85" customFormat="1">
      <c r="A60" s="101" t="str">
        <f>Invoice!F63</f>
        <v>Stainless steel carving ring with dragon design</v>
      </c>
      <c r="B60" s="80" t="str">
        <f>Invoice!C63</f>
        <v>SR138</v>
      </c>
      <c r="C60" s="81">
        <f>Invoice!B63</f>
        <v>2</v>
      </c>
      <c r="D60" s="86">
        <f t="shared" si="0"/>
        <v>1.4682662538699691</v>
      </c>
      <c r="E60" s="86">
        <f t="shared" si="0"/>
        <v>2.9365325077399382</v>
      </c>
      <c r="F60" s="87">
        <f>Invoice!G63</f>
        <v>56.91</v>
      </c>
      <c r="G60" s="88">
        <f t="shared" si="1"/>
        <v>113.82</v>
      </c>
    </row>
    <row r="61" spans="1:7" s="85" customFormat="1">
      <c r="A61" s="101" t="str">
        <f>Invoice!F64</f>
        <v>Stainless steel carving ring with dragon design</v>
      </c>
      <c r="B61" s="80" t="str">
        <f>Invoice!C64</f>
        <v>SR138</v>
      </c>
      <c r="C61" s="81">
        <f>Invoice!B64</f>
        <v>3</v>
      </c>
      <c r="D61" s="86">
        <f t="shared" si="0"/>
        <v>1.4682662538699691</v>
      </c>
      <c r="E61" s="86">
        <f t="shared" si="0"/>
        <v>4.4047987616099071</v>
      </c>
      <c r="F61" s="87">
        <f>Invoice!G64</f>
        <v>56.91</v>
      </c>
      <c r="G61" s="88">
        <f t="shared" si="1"/>
        <v>170.73</v>
      </c>
    </row>
    <row r="62" spans="1:7" s="85" customFormat="1">
      <c r="A62" s="101" t="str">
        <f>Invoice!F65</f>
        <v>Stainless steel carving ring with dragon design</v>
      </c>
      <c r="B62" s="80" t="str">
        <f>Invoice!C65</f>
        <v>SR138</v>
      </c>
      <c r="C62" s="81">
        <f>Invoice!B65</f>
        <v>3</v>
      </c>
      <c r="D62" s="86">
        <f t="shared" si="0"/>
        <v>1.4682662538699691</v>
      </c>
      <c r="E62" s="86">
        <f t="shared" si="0"/>
        <v>4.4047987616099071</v>
      </c>
      <c r="F62" s="87">
        <f>Invoice!G65</f>
        <v>56.91</v>
      </c>
      <c r="G62" s="88">
        <f t="shared" si="1"/>
        <v>170.73</v>
      </c>
    </row>
    <row r="63" spans="1:7" s="85" customFormat="1">
      <c r="A63" s="101" t="str">
        <f>Invoice!F89</f>
        <v>Amethyst double flared stone plug - 0g (8 mm)</v>
      </c>
      <c r="B63" s="80" t="str">
        <f>Invoice!C89</f>
        <v>PGSFF0</v>
      </c>
      <c r="C63" s="81">
        <f>Invoice!B89</f>
        <v>2</v>
      </c>
      <c r="D63" s="86">
        <f t="shared" si="0"/>
        <v>1.7450980392156863</v>
      </c>
      <c r="E63" s="86">
        <f t="shared" si="0"/>
        <v>3.4901960784313726</v>
      </c>
      <c r="F63" s="87">
        <f>Invoice!G89</f>
        <v>67.64</v>
      </c>
      <c r="G63" s="88">
        <f t="shared" si="1"/>
        <v>135.28</v>
      </c>
    </row>
    <row r="64" spans="1:7" s="85" customFormat="1" ht="25.5">
      <c r="A64" s="101" t="str">
        <f>Invoice!F90</f>
        <v>Amethyst double flared stone plug - 00g (10 mm)</v>
      </c>
      <c r="B64" s="80" t="str">
        <f>Invoice!C90</f>
        <v>PGSFF00</v>
      </c>
      <c r="C64" s="81">
        <f>Invoice!B90</f>
        <v>2</v>
      </c>
      <c r="D64" s="86">
        <f t="shared" si="0"/>
        <v>2.160732714138287</v>
      </c>
      <c r="E64" s="86">
        <f t="shared" si="0"/>
        <v>4.3214654282765741</v>
      </c>
      <c r="F64" s="87">
        <f>Invoice!G90</f>
        <v>83.75</v>
      </c>
      <c r="G64" s="88">
        <f t="shared" si="1"/>
        <v>167.5</v>
      </c>
    </row>
    <row r="65" spans="1:7" s="85" customFormat="1" ht="25.5">
      <c r="A65" s="101" t="str">
        <f>Invoice!F91</f>
        <v>Amethyst double flared stone plug - 1/2" (12 mm)</v>
      </c>
      <c r="B65" s="80" t="str">
        <f>Invoice!C91</f>
        <v>PGSFF1/2</v>
      </c>
      <c r="C65" s="81">
        <f>Invoice!B91</f>
        <v>2</v>
      </c>
      <c r="D65" s="86">
        <f t="shared" ref="D65:D128" si="2">F65/$D$14</f>
        <v>2.6222910216718267</v>
      </c>
      <c r="E65" s="86">
        <f t="shared" ref="E65:E128" si="3">G65/$D$14</f>
        <v>5.2445820433436534</v>
      </c>
      <c r="F65" s="87">
        <f>Invoice!G91</f>
        <v>101.64</v>
      </c>
      <c r="G65" s="88">
        <f t="shared" ref="G65:G128" si="4">C65*F65</f>
        <v>203.28</v>
      </c>
    </row>
    <row r="66" spans="1:7" s="85" customFormat="1">
      <c r="A66" s="101" t="str">
        <f>Invoice!F92</f>
        <v>Moon stone double flare plug (opalite) - 0g (8 mm)</v>
      </c>
      <c r="B66" s="80" t="str">
        <f>Invoice!C92</f>
        <v>PGSBB0</v>
      </c>
      <c r="C66" s="81">
        <f>Invoice!B92</f>
        <v>2</v>
      </c>
      <c r="D66" s="86">
        <f t="shared" si="2"/>
        <v>0.77554179566563464</v>
      </c>
      <c r="E66" s="86">
        <f t="shared" si="3"/>
        <v>1.5510835913312693</v>
      </c>
      <c r="F66" s="87">
        <f>Invoice!G92</f>
        <v>30.06</v>
      </c>
      <c r="G66" s="88">
        <f t="shared" si="4"/>
        <v>60.12</v>
      </c>
    </row>
    <row r="67" spans="1:7" s="85" customFormat="1" ht="25.5">
      <c r="A67" s="101" t="str">
        <f>Invoice!F93</f>
        <v>Moon stone double flare plug (opalite) - 00g (10 mm)</v>
      </c>
      <c r="B67" s="80" t="str">
        <f>Invoice!C93</f>
        <v>PGSBB00</v>
      </c>
      <c r="C67" s="81">
        <f>Invoice!B93</f>
        <v>2</v>
      </c>
      <c r="D67" s="86">
        <f t="shared" si="2"/>
        <v>0.86790505675954599</v>
      </c>
      <c r="E67" s="86">
        <f t="shared" si="3"/>
        <v>1.735810113519092</v>
      </c>
      <c r="F67" s="87">
        <f>Invoice!G93</f>
        <v>33.64</v>
      </c>
      <c r="G67" s="88">
        <f t="shared" si="4"/>
        <v>67.28</v>
      </c>
    </row>
    <row r="68" spans="1:7" s="85" customFormat="1" ht="25.5">
      <c r="A68" s="101" t="str">
        <f>Invoice!F94</f>
        <v>Moon stone double flare plug (opalite) - 1/2" (12 mm)</v>
      </c>
      <c r="B68" s="80" t="str">
        <f>Invoice!C94</f>
        <v>PGSBB1/2</v>
      </c>
      <c r="C68" s="81">
        <f>Invoice!B94</f>
        <v>2</v>
      </c>
      <c r="D68" s="86">
        <f t="shared" si="2"/>
        <v>1.0064499484004128</v>
      </c>
      <c r="E68" s="86">
        <f t="shared" si="3"/>
        <v>2.0128998968008256</v>
      </c>
      <c r="F68" s="87">
        <f>Invoice!G94</f>
        <v>39.01</v>
      </c>
      <c r="G68" s="88">
        <f t="shared" si="4"/>
        <v>78.02</v>
      </c>
    </row>
    <row r="69" spans="1:7" s="85" customFormat="1">
      <c r="A69" s="101" t="str">
        <f>Invoice!F95</f>
        <v>Red Agate double flared stone plug - 0g (8 mm)</v>
      </c>
      <c r="B69" s="80" t="str">
        <f>Invoice!C95</f>
        <v>PGSMM0</v>
      </c>
      <c r="C69" s="81">
        <f>Invoice!B95</f>
        <v>2</v>
      </c>
      <c r="D69" s="86">
        <f t="shared" si="2"/>
        <v>1.7450980392156863</v>
      </c>
      <c r="E69" s="86">
        <f t="shared" si="3"/>
        <v>3.4901960784313726</v>
      </c>
      <c r="F69" s="87">
        <f>Invoice!G95</f>
        <v>67.64</v>
      </c>
      <c r="G69" s="88">
        <f t="shared" si="4"/>
        <v>135.28</v>
      </c>
    </row>
    <row r="70" spans="1:7" s="85" customFormat="1" ht="25.5">
      <c r="A70" s="101" t="str">
        <f>Invoice!F96</f>
        <v>Red Agate double flared stone plug - 00g (10mm)</v>
      </c>
      <c r="B70" s="80" t="str">
        <f>Invoice!C96</f>
        <v>PGSMM00</v>
      </c>
      <c r="C70" s="81">
        <f>Invoice!B96</f>
        <v>2</v>
      </c>
      <c r="D70" s="86">
        <f t="shared" si="2"/>
        <v>2.160732714138287</v>
      </c>
      <c r="E70" s="86">
        <f t="shared" si="3"/>
        <v>4.3214654282765741</v>
      </c>
      <c r="F70" s="87">
        <f>Invoice!G96</f>
        <v>83.75</v>
      </c>
      <c r="G70" s="88">
        <f t="shared" si="4"/>
        <v>167.5</v>
      </c>
    </row>
    <row r="71" spans="1:7" s="85" customFormat="1" ht="25.5">
      <c r="A71" s="101" t="str">
        <f>Invoice!F97</f>
        <v>Red Agate double flared stone plug - 1/2" (12 mm)</v>
      </c>
      <c r="B71" s="80" t="str">
        <f>Invoice!C97</f>
        <v>PGSMM1/2</v>
      </c>
      <c r="C71" s="81">
        <f>Invoice!B97</f>
        <v>2</v>
      </c>
      <c r="D71" s="86">
        <f t="shared" si="2"/>
        <v>2.6222910216718267</v>
      </c>
      <c r="E71" s="86">
        <f t="shared" si="3"/>
        <v>5.2445820433436534</v>
      </c>
      <c r="F71" s="87">
        <f>Invoice!G97</f>
        <v>101.64</v>
      </c>
      <c r="G71" s="88">
        <f t="shared" si="4"/>
        <v>203.28</v>
      </c>
    </row>
    <row r="72" spans="1:7" s="85" customFormat="1">
      <c r="A72" s="101" t="str">
        <f>Invoice!F98</f>
        <v>Double flared Rose Quartz Stone Plug - 0g (8 mm)</v>
      </c>
      <c r="B72" s="80" t="str">
        <f>Invoice!C98</f>
        <v>PGSCC0</v>
      </c>
      <c r="C72" s="81">
        <f>Invoice!B98</f>
        <v>2</v>
      </c>
      <c r="D72" s="86">
        <f t="shared" si="2"/>
        <v>0.96026831785345723</v>
      </c>
      <c r="E72" s="86">
        <f t="shared" si="3"/>
        <v>1.9205366357069145</v>
      </c>
      <c r="F72" s="87">
        <f>Invoice!G98</f>
        <v>37.22</v>
      </c>
      <c r="G72" s="88">
        <f t="shared" si="4"/>
        <v>74.44</v>
      </c>
    </row>
    <row r="73" spans="1:7" s="85" customFormat="1" ht="25.5">
      <c r="A73" s="101" t="str">
        <f>Invoice!F99</f>
        <v>Double flared Rose Quartz Stone Plug - 00g (10 mm)</v>
      </c>
      <c r="B73" s="80" t="str">
        <f>Invoice!C99</f>
        <v>PGSCC00</v>
      </c>
      <c r="C73" s="81">
        <f>Invoice!B99</f>
        <v>2</v>
      </c>
      <c r="D73" s="86">
        <f t="shared" si="2"/>
        <v>1.1449948400412797</v>
      </c>
      <c r="E73" s="86">
        <f t="shared" si="3"/>
        <v>2.2899896800825594</v>
      </c>
      <c r="F73" s="87">
        <f>Invoice!G99</f>
        <v>44.38</v>
      </c>
      <c r="G73" s="88">
        <f t="shared" si="4"/>
        <v>88.76</v>
      </c>
    </row>
    <row r="74" spans="1:7" s="85" customFormat="1">
      <c r="A74" s="101" t="str">
        <f>Invoice!F100</f>
        <v>Turquoise stone double flared plug - 0g (8mm)</v>
      </c>
      <c r="B74" s="80" t="str">
        <f>Invoice!C100</f>
        <v>PGSQ0</v>
      </c>
      <c r="C74" s="81">
        <f>Invoice!B100</f>
        <v>2</v>
      </c>
      <c r="D74" s="86">
        <f t="shared" si="2"/>
        <v>1.0988132094943242</v>
      </c>
      <c r="E74" s="86">
        <f t="shared" si="3"/>
        <v>2.1976264189886483</v>
      </c>
      <c r="F74" s="87">
        <f>Invoice!G100</f>
        <v>42.59</v>
      </c>
      <c r="G74" s="88">
        <f t="shared" si="4"/>
        <v>85.18</v>
      </c>
    </row>
    <row r="75" spans="1:7" s="85" customFormat="1">
      <c r="A75" s="101" t="str">
        <f>Invoice!F101</f>
        <v>Turquoise stone double flared plug - 00g (10mm)</v>
      </c>
      <c r="B75" s="80" t="str">
        <f>Invoice!C101</f>
        <v>PGSQ00</v>
      </c>
      <c r="C75" s="81">
        <f>Invoice!B101</f>
        <v>2</v>
      </c>
      <c r="D75" s="86">
        <f t="shared" si="2"/>
        <v>1.3297213622291022</v>
      </c>
      <c r="E75" s="86">
        <f t="shared" si="3"/>
        <v>2.6594427244582044</v>
      </c>
      <c r="F75" s="87">
        <f>Invoice!G101</f>
        <v>51.54</v>
      </c>
      <c r="G75" s="88">
        <f t="shared" si="4"/>
        <v>103.08</v>
      </c>
    </row>
    <row r="76" spans="1:7" s="85" customFormat="1">
      <c r="A76" s="101" t="str">
        <f>Invoice!F102</f>
        <v>Turquoise stone double flared plug - 1/2g (12mm)</v>
      </c>
      <c r="B76" s="80" t="str">
        <f>Invoice!C102</f>
        <v>PGSQ1/2</v>
      </c>
      <c r="C76" s="81">
        <f>Invoice!B102</f>
        <v>2</v>
      </c>
      <c r="D76" s="86">
        <f t="shared" si="2"/>
        <v>1.6527347781217752</v>
      </c>
      <c r="E76" s="86">
        <f t="shared" si="3"/>
        <v>3.3054695562435503</v>
      </c>
      <c r="F76" s="87">
        <f>Invoice!G102</f>
        <v>64.06</v>
      </c>
      <c r="G76" s="88">
        <f t="shared" si="4"/>
        <v>128.12</v>
      </c>
    </row>
    <row r="77" spans="1:7" s="85" customFormat="1" ht="25.5">
      <c r="A77" s="101" t="str">
        <f>Invoice!F103</f>
        <v>Turquoise stone double flared plug - 9/16" (14mm)</v>
      </c>
      <c r="B77" s="80" t="str">
        <f>Invoice!C103</f>
        <v>PGSQ9/16</v>
      </c>
      <c r="C77" s="81">
        <f>Invoice!B103</f>
        <v>2</v>
      </c>
      <c r="D77" s="86">
        <f t="shared" si="2"/>
        <v>1.9298245614035088</v>
      </c>
      <c r="E77" s="86">
        <f t="shared" si="3"/>
        <v>3.8596491228070176</v>
      </c>
      <c r="F77" s="87">
        <f>Invoice!G103</f>
        <v>74.8</v>
      </c>
      <c r="G77" s="88">
        <f t="shared" si="4"/>
        <v>149.6</v>
      </c>
    </row>
    <row r="78" spans="1:7" s="85" customFormat="1">
      <c r="A78" s="101" t="str">
        <f>Invoice!F104</f>
        <v>Turquoise stone double flared plug - 5/8" (16mm)</v>
      </c>
      <c r="B78" s="80" t="str">
        <f>Invoice!C104</f>
        <v>PGSQ5/8</v>
      </c>
      <c r="C78" s="81">
        <f>Invoice!B104</f>
        <v>2</v>
      </c>
      <c r="D78" s="86">
        <f t="shared" si="2"/>
        <v>2.2530959752321982</v>
      </c>
      <c r="E78" s="86">
        <f t="shared" si="3"/>
        <v>4.5061919504643964</v>
      </c>
      <c r="F78" s="87">
        <f>Invoice!G104</f>
        <v>87.33</v>
      </c>
      <c r="G78" s="88">
        <f t="shared" si="4"/>
        <v>174.66</v>
      </c>
    </row>
    <row r="79" spans="1:7" s="85" customFormat="1">
      <c r="A79" s="101" t="str">
        <f>Invoice!F66</f>
        <v>Black plated stainless steel ring with wavy pattern</v>
      </c>
      <c r="B79" s="80" t="str">
        <f>Invoice!C66</f>
        <v>SRB57</v>
      </c>
      <c r="C79" s="81">
        <f>Invoice!B66</f>
        <v>2</v>
      </c>
      <c r="D79" s="86">
        <f t="shared" si="2"/>
        <v>2.1700206398348816</v>
      </c>
      <c r="E79" s="86">
        <f t="shared" si="3"/>
        <v>4.3400412796697632</v>
      </c>
      <c r="F79" s="87">
        <f>Invoice!G66</f>
        <v>84.11</v>
      </c>
      <c r="G79" s="88">
        <f t="shared" si="4"/>
        <v>168.22</v>
      </c>
    </row>
    <row r="80" spans="1:7" s="85" customFormat="1">
      <c r="A80" s="101" t="str">
        <f>Invoice!F67</f>
        <v>Black plated stainless steel ring with wavy pattern</v>
      </c>
      <c r="B80" s="80" t="str">
        <f>Invoice!C67</f>
        <v>SRB57</v>
      </c>
      <c r="C80" s="81">
        <f>Invoice!B67</f>
        <v>4</v>
      </c>
      <c r="D80" s="86">
        <f t="shared" si="2"/>
        <v>2.1700206398348816</v>
      </c>
      <c r="E80" s="86">
        <f t="shared" si="3"/>
        <v>8.6800825593395263</v>
      </c>
      <c r="F80" s="87">
        <f>Invoice!G67</f>
        <v>84.11</v>
      </c>
      <c r="G80" s="88">
        <f t="shared" si="4"/>
        <v>336.44</v>
      </c>
    </row>
    <row r="81" spans="1:7" s="85" customFormat="1">
      <c r="A81" s="101" t="str">
        <f>Invoice!F68</f>
        <v>Black plated stainless steel ring with wavy pattern</v>
      </c>
      <c r="B81" s="80" t="str">
        <f>Invoice!C68</f>
        <v>SRB57</v>
      </c>
      <c r="C81" s="81">
        <f>Invoice!B68</f>
        <v>3</v>
      </c>
      <c r="D81" s="86">
        <f t="shared" si="2"/>
        <v>2.1700206398348816</v>
      </c>
      <c r="E81" s="86">
        <f t="shared" si="3"/>
        <v>6.5100619195046443</v>
      </c>
      <c r="F81" s="87">
        <f>Invoice!G68</f>
        <v>84.11</v>
      </c>
      <c r="G81" s="88">
        <f t="shared" si="4"/>
        <v>252.32999999999998</v>
      </c>
    </row>
    <row r="82" spans="1:7" s="85" customFormat="1">
      <c r="A82" s="101" t="str">
        <f>Invoice!F69</f>
        <v>Black plated stainless steel ring with wavy pattern</v>
      </c>
      <c r="B82" s="80" t="str">
        <f>Invoice!C69</f>
        <v>SRB57</v>
      </c>
      <c r="C82" s="81">
        <f>Invoice!B69</f>
        <v>3</v>
      </c>
      <c r="D82" s="86">
        <f t="shared" si="2"/>
        <v>2.1700206398348816</v>
      </c>
      <c r="E82" s="86">
        <f t="shared" si="3"/>
        <v>6.5100619195046443</v>
      </c>
      <c r="F82" s="87">
        <f>Invoice!G69</f>
        <v>84.11</v>
      </c>
      <c r="G82" s="88">
        <f t="shared" si="4"/>
        <v>252.32999999999998</v>
      </c>
    </row>
    <row r="83" spans="1:7" s="85" customFormat="1">
      <c r="A83" s="101" t="str">
        <f>Invoice!F70</f>
        <v>Black plated stainless steel ring with wavy pattern</v>
      </c>
      <c r="B83" s="80" t="str">
        <f>Invoice!C70</f>
        <v>SRB57</v>
      </c>
      <c r="C83" s="81">
        <f>Invoice!B70</f>
        <v>3</v>
      </c>
      <c r="D83" s="86">
        <f t="shared" si="2"/>
        <v>2.1700206398348816</v>
      </c>
      <c r="E83" s="86">
        <f t="shared" si="3"/>
        <v>6.5100619195046443</v>
      </c>
      <c r="F83" s="87">
        <f>Invoice!G70</f>
        <v>84.11</v>
      </c>
      <c r="G83" s="88">
        <f t="shared" si="4"/>
        <v>252.32999999999998</v>
      </c>
    </row>
    <row r="84" spans="1:7" s="85" customFormat="1">
      <c r="A84" s="101" t="str">
        <f>Invoice!F71</f>
        <v>Black plated stainless steel ring with wavy pattern</v>
      </c>
      <c r="B84" s="80" t="str">
        <f>Invoice!C71</f>
        <v>SRB57</v>
      </c>
      <c r="C84" s="81">
        <f>Invoice!B71</f>
        <v>3</v>
      </c>
      <c r="D84" s="86">
        <f t="shared" si="2"/>
        <v>2.1700206398348816</v>
      </c>
      <c r="E84" s="86">
        <f t="shared" si="3"/>
        <v>6.5100619195046443</v>
      </c>
      <c r="F84" s="87">
        <f>Invoice!G71</f>
        <v>84.11</v>
      </c>
      <c r="G84" s="88">
        <f t="shared" si="4"/>
        <v>252.32999999999998</v>
      </c>
    </row>
    <row r="85" spans="1:7" s="85" customFormat="1">
      <c r="A85" s="101" t="str">
        <f>Invoice!F72</f>
        <v>Black plated stainless steel ring with wavy pattern</v>
      </c>
      <c r="B85" s="80" t="str">
        <f>Invoice!C72</f>
        <v>SRB57</v>
      </c>
      <c r="C85" s="81">
        <f>Invoice!B72</f>
        <v>3</v>
      </c>
      <c r="D85" s="86">
        <f t="shared" si="2"/>
        <v>2.1700206398348816</v>
      </c>
      <c r="E85" s="86">
        <f t="shared" si="3"/>
        <v>6.5100619195046443</v>
      </c>
      <c r="F85" s="87">
        <f>Invoice!G72</f>
        <v>84.11</v>
      </c>
      <c r="G85" s="88">
        <f t="shared" si="4"/>
        <v>252.32999999999998</v>
      </c>
    </row>
    <row r="86" spans="1:7" s="85" customFormat="1">
      <c r="A86" s="101" t="str">
        <f>Invoice!F73</f>
        <v>Black plated steel ring with geometric pattern</v>
      </c>
      <c r="B86" s="80" t="str">
        <f>Invoice!C73</f>
        <v>SRB54</v>
      </c>
      <c r="C86" s="81">
        <f>Invoice!B73</f>
        <v>4</v>
      </c>
      <c r="D86" s="86">
        <f t="shared" si="2"/>
        <v>1.7450980392156863</v>
      </c>
      <c r="E86" s="86">
        <f t="shared" si="3"/>
        <v>6.9803921568627452</v>
      </c>
      <c r="F86" s="87">
        <f>Invoice!G73</f>
        <v>67.64</v>
      </c>
      <c r="G86" s="88">
        <f t="shared" si="4"/>
        <v>270.56</v>
      </c>
    </row>
    <row r="87" spans="1:7" s="85" customFormat="1">
      <c r="A87" s="101" t="str">
        <f>Invoice!F74</f>
        <v>Black plated steel ring with geometric pattern</v>
      </c>
      <c r="B87" s="80" t="str">
        <f>Invoice!C74</f>
        <v>SRB54</v>
      </c>
      <c r="C87" s="81">
        <f>Invoice!B74</f>
        <v>4</v>
      </c>
      <c r="D87" s="86">
        <f t="shared" si="2"/>
        <v>1.7450980392156863</v>
      </c>
      <c r="E87" s="86">
        <f t="shared" si="3"/>
        <v>6.9803921568627452</v>
      </c>
      <c r="F87" s="87">
        <f>Invoice!G74</f>
        <v>67.64</v>
      </c>
      <c r="G87" s="88">
        <f t="shared" si="4"/>
        <v>270.56</v>
      </c>
    </row>
    <row r="88" spans="1:7" s="85" customFormat="1">
      <c r="A88" s="101" t="str">
        <f>Invoice!F75</f>
        <v>Black plated steel ring with geometric pattern</v>
      </c>
      <c r="B88" s="80" t="str">
        <f>Invoice!C75</f>
        <v>SRB54</v>
      </c>
      <c r="C88" s="81">
        <f>Invoice!B75</f>
        <v>3</v>
      </c>
      <c r="D88" s="86">
        <f t="shared" si="2"/>
        <v>1.7450980392156863</v>
      </c>
      <c r="E88" s="86">
        <f t="shared" si="3"/>
        <v>5.2352941176470598</v>
      </c>
      <c r="F88" s="87">
        <f>Invoice!G75</f>
        <v>67.64</v>
      </c>
      <c r="G88" s="88">
        <f t="shared" si="4"/>
        <v>202.92000000000002</v>
      </c>
    </row>
    <row r="89" spans="1:7" s="85" customFormat="1">
      <c r="A89" s="101" t="str">
        <f>Invoice!F76</f>
        <v>Black plated steel ring with geometric pattern</v>
      </c>
      <c r="B89" s="80" t="str">
        <f>Invoice!C76</f>
        <v>SRB54</v>
      </c>
      <c r="C89" s="81">
        <f>Invoice!B76</f>
        <v>3</v>
      </c>
      <c r="D89" s="86">
        <f t="shared" si="2"/>
        <v>1.7450980392156863</v>
      </c>
      <c r="E89" s="86">
        <f t="shared" si="3"/>
        <v>5.2352941176470598</v>
      </c>
      <c r="F89" s="87">
        <f>Invoice!G76</f>
        <v>67.64</v>
      </c>
      <c r="G89" s="88">
        <f t="shared" si="4"/>
        <v>202.92000000000002</v>
      </c>
    </row>
    <row r="90" spans="1:7" s="85" customFormat="1">
      <c r="A90" s="101" t="str">
        <f>Invoice!F77</f>
        <v>Black plated steel ring with geometric pattern</v>
      </c>
      <c r="B90" s="80" t="str">
        <f>Invoice!C77</f>
        <v>SRB54</v>
      </c>
      <c r="C90" s="81">
        <f>Invoice!B77</f>
        <v>3</v>
      </c>
      <c r="D90" s="86">
        <f t="shared" si="2"/>
        <v>1.7450980392156863</v>
      </c>
      <c r="E90" s="86">
        <f t="shared" si="3"/>
        <v>5.2352941176470598</v>
      </c>
      <c r="F90" s="87">
        <f>Invoice!G77</f>
        <v>67.64</v>
      </c>
      <c r="G90" s="88">
        <f t="shared" si="4"/>
        <v>202.92000000000002</v>
      </c>
    </row>
    <row r="91" spans="1:7" s="85" customFormat="1">
      <c r="A91" s="101" t="str">
        <f>Invoice!F78</f>
        <v>Black plated steel ring with geometric pattern</v>
      </c>
      <c r="B91" s="80" t="str">
        <f>Invoice!C78</f>
        <v>SRB54</v>
      </c>
      <c r="C91" s="81">
        <f>Invoice!B78</f>
        <v>3</v>
      </c>
      <c r="D91" s="86">
        <f t="shared" si="2"/>
        <v>1.7450980392156863</v>
      </c>
      <c r="E91" s="86">
        <f t="shared" si="3"/>
        <v>5.2352941176470598</v>
      </c>
      <c r="F91" s="87">
        <f>Invoice!G78</f>
        <v>67.64</v>
      </c>
      <c r="G91" s="88">
        <f t="shared" si="4"/>
        <v>202.92000000000002</v>
      </c>
    </row>
    <row r="92" spans="1:7" s="85" customFormat="1">
      <c r="A92" s="101" t="str">
        <f>Invoice!F79</f>
        <v>Black plated steel ring with geometric pattern</v>
      </c>
      <c r="B92" s="80" t="str">
        <f>Invoice!C79</f>
        <v>SRB54</v>
      </c>
      <c r="C92" s="81">
        <f>Invoice!B79</f>
        <v>3</v>
      </c>
      <c r="D92" s="86">
        <f t="shared" si="2"/>
        <v>1.7450980392156863</v>
      </c>
      <c r="E92" s="86">
        <f t="shared" si="3"/>
        <v>5.2352941176470598</v>
      </c>
      <c r="F92" s="87">
        <f>Invoice!G79</f>
        <v>67.64</v>
      </c>
      <c r="G92" s="88">
        <f t="shared" si="4"/>
        <v>202.92000000000002</v>
      </c>
    </row>
    <row r="93" spans="1:7" s="85" customFormat="1">
      <c r="A93" s="101" t="str">
        <f>Invoice!F80</f>
        <v>Black stainless steel ring with dragons design</v>
      </c>
      <c r="B93" s="80" t="str">
        <f>Invoice!C80</f>
        <v>SRB34</v>
      </c>
      <c r="C93" s="81">
        <f>Invoice!B80</f>
        <v>4</v>
      </c>
      <c r="D93" s="86">
        <f t="shared" si="2"/>
        <v>1.7450980392156863</v>
      </c>
      <c r="E93" s="86">
        <f t="shared" si="3"/>
        <v>6.9803921568627452</v>
      </c>
      <c r="F93" s="87">
        <f>Invoice!G80</f>
        <v>67.64</v>
      </c>
      <c r="G93" s="88">
        <f t="shared" si="4"/>
        <v>270.56</v>
      </c>
    </row>
    <row r="94" spans="1:7" s="85" customFormat="1">
      <c r="A94" s="101" t="str">
        <f>Invoice!F81</f>
        <v>Black stainless steel ring with dragons design</v>
      </c>
      <c r="B94" s="80" t="str">
        <f>Invoice!C81</f>
        <v>SRB34</v>
      </c>
      <c r="C94" s="81">
        <f>Invoice!B81</f>
        <v>3</v>
      </c>
      <c r="D94" s="86">
        <f t="shared" si="2"/>
        <v>1.7450980392156863</v>
      </c>
      <c r="E94" s="86">
        <f t="shared" si="3"/>
        <v>5.2352941176470598</v>
      </c>
      <c r="F94" s="87">
        <f>Invoice!G81</f>
        <v>67.64</v>
      </c>
      <c r="G94" s="88">
        <f t="shared" si="4"/>
        <v>202.92000000000002</v>
      </c>
    </row>
    <row r="95" spans="1:7" s="85" customFormat="1">
      <c r="A95" s="101" t="str">
        <f>Invoice!F82</f>
        <v>Black stainless steel ring with dragons design</v>
      </c>
      <c r="B95" s="80" t="str">
        <f>Invoice!C82</f>
        <v>SRB34</v>
      </c>
      <c r="C95" s="81">
        <f>Invoice!B82</f>
        <v>3</v>
      </c>
      <c r="D95" s="86">
        <f t="shared" si="2"/>
        <v>1.7450980392156863</v>
      </c>
      <c r="E95" s="86">
        <f t="shared" si="3"/>
        <v>5.2352941176470598</v>
      </c>
      <c r="F95" s="87">
        <f>Invoice!G82</f>
        <v>67.64</v>
      </c>
      <c r="G95" s="88">
        <f t="shared" si="4"/>
        <v>202.92000000000002</v>
      </c>
    </row>
    <row r="96" spans="1:7" s="85" customFormat="1">
      <c r="A96" s="101" t="str">
        <f>Invoice!F83</f>
        <v>Black stainless steel ring with dragons design</v>
      </c>
      <c r="B96" s="80" t="str">
        <f>Invoice!C83</f>
        <v>SRB34</v>
      </c>
      <c r="C96" s="81">
        <f>Invoice!B83</f>
        <v>2</v>
      </c>
      <c r="D96" s="86">
        <f t="shared" si="2"/>
        <v>1.7450980392156863</v>
      </c>
      <c r="E96" s="86">
        <f t="shared" si="3"/>
        <v>3.4901960784313726</v>
      </c>
      <c r="F96" s="87">
        <f>Invoice!G83</f>
        <v>67.64</v>
      </c>
      <c r="G96" s="88">
        <f t="shared" si="4"/>
        <v>135.28</v>
      </c>
    </row>
    <row r="97" spans="1:7" s="85" customFormat="1">
      <c r="A97" s="101" t="str">
        <f>Invoice!F84</f>
        <v>Black stainless steel ring with dragons design</v>
      </c>
      <c r="B97" s="80" t="str">
        <f>Invoice!C84</f>
        <v>SRB34</v>
      </c>
      <c r="C97" s="81">
        <f>Invoice!B84</f>
        <v>3</v>
      </c>
      <c r="D97" s="86">
        <f t="shared" si="2"/>
        <v>1.7450980392156863</v>
      </c>
      <c r="E97" s="86">
        <f t="shared" si="3"/>
        <v>5.2352941176470598</v>
      </c>
      <c r="F97" s="87">
        <f>Invoice!G84</f>
        <v>67.64</v>
      </c>
      <c r="G97" s="88">
        <f t="shared" si="4"/>
        <v>202.92000000000002</v>
      </c>
    </row>
    <row r="98" spans="1:7" s="85" customFormat="1">
      <c r="A98" s="101" t="str">
        <f>Invoice!F85</f>
        <v>Black stainless steel ring with dragons design</v>
      </c>
      <c r="B98" s="80" t="str">
        <f>Invoice!C85</f>
        <v>SRB34</v>
      </c>
      <c r="C98" s="81">
        <f>Invoice!B85</f>
        <v>4</v>
      </c>
      <c r="D98" s="86">
        <f t="shared" si="2"/>
        <v>1.7450980392156863</v>
      </c>
      <c r="E98" s="86">
        <f t="shared" si="3"/>
        <v>6.9803921568627452</v>
      </c>
      <c r="F98" s="87">
        <f>Invoice!G85</f>
        <v>67.64</v>
      </c>
      <c r="G98" s="88">
        <f t="shared" si="4"/>
        <v>270.56</v>
      </c>
    </row>
    <row r="99" spans="1:7" s="85" customFormat="1">
      <c r="A99" s="101" t="str">
        <f>Invoice!F86</f>
        <v>Black stainless steel ring with dragons design</v>
      </c>
      <c r="B99" s="80" t="str">
        <f>Invoice!C86</f>
        <v>SRB34</v>
      </c>
      <c r="C99" s="81">
        <f>Invoice!B86</f>
        <v>3</v>
      </c>
      <c r="D99" s="86">
        <f t="shared" si="2"/>
        <v>1.7450980392156863</v>
      </c>
      <c r="E99" s="86">
        <f t="shared" si="3"/>
        <v>5.2352941176470598</v>
      </c>
      <c r="F99" s="87">
        <f>Invoice!G86</f>
        <v>67.64</v>
      </c>
      <c r="G99" s="88">
        <f t="shared" si="4"/>
        <v>202.92000000000002</v>
      </c>
    </row>
    <row r="100" spans="1:7" s="85" customFormat="1">
      <c r="A100" s="101" t="str">
        <f>Invoice!F87</f>
        <v>Black stainless steel ring with dragons design</v>
      </c>
      <c r="B100" s="80" t="str">
        <f>Invoice!C87</f>
        <v>SRB34</v>
      </c>
      <c r="C100" s="81">
        <f>Invoice!B87</f>
        <v>2</v>
      </c>
      <c r="D100" s="86">
        <f t="shared" si="2"/>
        <v>1.7450980392156863</v>
      </c>
      <c r="E100" s="86">
        <f t="shared" si="3"/>
        <v>3.4901960784313726</v>
      </c>
      <c r="F100" s="87">
        <f>Invoice!G87</f>
        <v>67.64</v>
      </c>
      <c r="G100" s="88">
        <f t="shared" si="4"/>
        <v>135.28</v>
      </c>
    </row>
    <row r="101" spans="1:7" s="85" customFormat="1">
      <c r="A101" s="101" t="str">
        <f>Invoice!F88</f>
        <v>Black stainless steel ring with dragons design</v>
      </c>
      <c r="B101" s="80" t="str">
        <f>Invoice!C88</f>
        <v>SRB34</v>
      </c>
      <c r="C101" s="81">
        <f>Invoice!B88</f>
        <v>3</v>
      </c>
      <c r="D101" s="86">
        <f t="shared" si="2"/>
        <v>1.7450980392156863</v>
      </c>
      <c r="E101" s="86">
        <f t="shared" si="3"/>
        <v>5.2352941176470598</v>
      </c>
      <c r="F101" s="87">
        <f>Invoice!G88</f>
        <v>67.64</v>
      </c>
      <c r="G101" s="88">
        <f t="shared" si="4"/>
        <v>202.92000000000002</v>
      </c>
    </row>
    <row r="102" spans="1:7" s="85" customFormat="1">
      <c r="A102" s="101" t="str">
        <f>Invoice!F105</f>
        <v>Double flared Jade stone Plug - 0g (8 mm)</v>
      </c>
      <c r="B102" s="80" t="str">
        <f>Invoice!C105</f>
        <v>PGSAA0</v>
      </c>
      <c r="C102" s="81">
        <f>Invoice!B105</f>
        <v>2</v>
      </c>
      <c r="D102" s="86">
        <f t="shared" si="2"/>
        <v>0.96026831785345723</v>
      </c>
      <c r="E102" s="86">
        <f t="shared" si="3"/>
        <v>1.9205366357069145</v>
      </c>
      <c r="F102" s="87">
        <f>Invoice!G105</f>
        <v>37.22</v>
      </c>
      <c r="G102" s="88">
        <f t="shared" si="4"/>
        <v>74.44</v>
      </c>
    </row>
    <row r="103" spans="1:7" s="85" customFormat="1" ht="25.5">
      <c r="A103" s="101" t="str">
        <f>Invoice!F106</f>
        <v>Double flared Jade stone Plug - 00g (10 mm)</v>
      </c>
      <c r="B103" s="80" t="str">
        <f>Invoice!C106</f>
        <v>PGSAA00</v>
      </c>
      <c r="C103" s="81">
        <f>Invoice!B106</f>
        <v>2</v>
      </c>
      <c r="D103" s="86">
        <f t="shared" si="2"/>
        <v>1.1449948400412797</v>
      </c>
      <c r="E103" s="86">
        <f t="shared" si="3"/>
        <v>2.2899896800825594</v>
      </c>
      <c r="F103" s="87">
        <f>Invoice!G106</f>
        <v>44.38</v>
      </c>
      <c r="G103" s="88">
        <f t="shared" si="4"/>
        <v>88.76</v>
      </c>
    </row>
    <row r="104" spans="1:7" s="85" customFormat="1">
      <c r="A104" s="101" t="str">
        <f>Invoice!F107</f>
        <v>Real jade double flared stone flesh tunnel - 0g (8mm)</v>
      </c>
      <c r="B104" s="80" t="str">
        <f>Invoice!C107</f>
        <v>DGSAA0</v>
      </c>
      <c r="C104" s="81">
        <f>Invoice!B107</f>
        <v>2</v>
      </c>
      <c r="D104" s="86">
        <f t="shared" si="2"/>
        <v>1.6527347781217752</v>
      </c>
      <c r="E104" s="86">
        <f t="shared" si="3"/>
        <v>3.3054695562435503</v>
      </c>
      <c r="F104" s="87">
        <f>Invoice!G107</f>
        <v>64.06</v>
      </c>
      <c r="G104" s="88">
        <f t="shared" si="4"/>
        <v>128.12</v>
      </c>
    </row>
    <row r="105" spans="1:7" s="85" customFormat="1" ht="25.5">
      <c r="A105" s="101" t="str">
        <f>Invoice!F108</f>
        <v>Real jade double flared stone flesh tunnel - 00g (10mm)</v>
      </c>
      <c r="B105" s="80" t="str">
        <f>Invoice!C108</f>
        <v>DGSAA00</v>
      </c>
      <c r="C105" s="81">
        <f>Invoice!B108</f>
        <v>2</v>
      </c>
      <c r="D105" s="86">
        <f t="shared" si="2"/>
        <v>1.9760061919504646</v>
      </c>
      <c r="E105" s="86">
        <f t="shared" si="3"/>
        <v>3.9520123839009291</v>
      </c>
      <c r="F105" s="87">
        <f>Invoice!G108</f>
        <v>76.59</v>
      </c>
      <c r="G105" s="88">
        <f t="shared" si="4"/>
        <v>153.18</v>
      </c>
    </row>
    <row r="106" spans="1:7" s="85" customFormat="1">
      <c r="A106" s="101" t="str">
        <f>Invoice!F109</f>
        <v>Double flared Hematite Stone Plug - 0g (8 mm)</v>
      </c>
      <c r="B106" s="80" t="str">
        <f>Invoice!C109</f>
        <v>PGSEE0</v>
      </c>
      <c r="C106" s="81">
        <f>Invoice!B109</f>
        <v>2</v>
      </c>
      <c r="D106" s="86">
        <f t="shared" si="2"/>
        <v>1.1911764705882355</v>
      </c>
      <c r="E106" s="86">
        <f t="shared" si="3"/>
        <v>2.382352941176471</v>
      </c>
      <c r="F106" s="87">
        <f>Invoice!G109</f>
        <v>46.17</v>
      </c>
      <c r="G106" s="88">
        <f t="shared" si="4"/>
        <v>92.34</v>
      </c>
    </row>
    <row r="107" spans="1:7" s="85" customFormat="1" ht="25.5">
      <c r="A107" s="101" t="str">
        <f>Invoice!F110</f>
        <v>Double flared Hematite Stone Plug - 00g (10 mm)</v>
      </c>
      <c r="B107" s="80" t="str">
        <f>Invoice!C110</f>
        <v>PGSEE00</v>
      </c>
      <c r="C107" s="81">
        <f>Invoice!B110</f>
        <v>2</v>
      </c>
      <c r="D107" s="86">
        <f t="shared" si="2"/>
        <v>1.4220846233230133</v>
      </c>
      <c r="E107" s="86">
        <f t="shared" si="3"/>
        <v>2.8441692466460267</v>
      </c>
      <c r="F107" s="87">
        <f>Invoice!G110</f>
        <v>55.12</v>
      </c>
      <c r="G107" s="88">
        <f t="shared" si="4"/>
        <v>110.24</v>
      </c>
    </row>
    <row r="108" spans="1:7" s="85" customFormat="1">
      <c r="A108" s="101" t="str">
        <f>Invoice!F111</f>
        <v>Tiger Eye double flared stone flesh tunnel - 0g (8mm)</v>
      </c>
      <c r="B108" s="80" t="str">
        <f>Invoice!C111</f>
        <v>DGSM0</v>
      </c>
      <c r="C108" s="81">
        <f>Invoice!B111</f>
        <v>2</v>
      </c>
      <c r="D108" s="86">
        <f t="shared" si="2"/>
        <v>1.9760061919504646</v>
      </c>
      <c r="E108" s="86">
        <f t="shared" si="3"/>
        <v>3.9520123839009291</v>
      </c>
      <c r="F108" s="87">
        <f>Invoice!G111</f>
        <v>76.59</v>
      </c>
      <c r="G108" s="88">
        <f t="shared" si="4"/>
        <v>153.18</v>
      </c>
    </row>
    <row r="109" spans="1:7" s="85" customFormat="1">
      <c r="A109" s="101" t="str">
        <f>Invoice!F112</f>
        <v>Tiger Eye double flared stone flesh tunnel - 00g (10mm)</v>
      </c>
      <c r="B109" s="80" t="str">
        <f>Invoice!C112</f>
        <v>DGSM00</v>
      </c>
      <c r="C109" s="81">
        <f>Invoice!B112</f>
        <v>2</v>
      </c>
      <c r="D109" s="86">
        <f t="shared" si="2"/>
        <v>2.382352941176471</v>
      </c>
      <c r="E109" s="86">
        <f t="shared" si="3"/>
        <v>4.764705882352942</v>
      </c>
      <c r="F109" s="87">
        <f>Invoice!G112</f>
        <v>92.34</v>
      </c>
      <c r="G109" s="88">
        <f t="shared" si="4"/>
        <v>184.68</v>
      </c>
    </row>
    <row r="110" spans="1:7" s="85" customFormat="1">
      <c r="A110" s="101" t="str">
        <f>Invoice!F113</f>
        <v>Amethyst double flared stone flesh tunnel - 0g (8mm)</v>
      </c>
      <c r="B110" s="80" t="str">
        <f>Invoice!C113</f>
        <v>DGSFF0</v>
      </c>
      <c r="C110" s="81">
        <f>Invoice!B113</f>
        <v>2</v>
      </c>
      <c r="D110" s="86">
        <f t="shared" si="2"/>
        <v>2.299277605779154</v>
      </c>
      <c r="E110" s="86">
        <f t="shared" si="3"/>
        <v>4.5985552115583079</v>
      </c>
      <c r="F110" s="87">
        <f>Invoice!G113</f>
        <v>89.12</v>
      </c>
      <c r="G110" s="88">
        <f t="shared" si="4"/>
        <v>178.24</v>
      </c>
    </row>
    <row r="111" spans="1:7" s="85" customFormat="1" ht="25.5">
      <c r="A111" s="101" t="str">
        <f>Invoice!F114</f>
        <v>Amethyst double flared stone flesh tunnel - 00g (10mm)</v>
      </c>
      <c r="B111" s="80" t="str">
        <f>Invoice!C114</f>
        <v>DGSFF00</v>
      </c>
      <c r="C111" s="81">
        <f>Invoice!B114</f>
        <v>2</v>
      </c>
      <c r="D111" s="86">
        <f t="shared" si="2"/>
        <v>2.8531991744066052</v>
      </c>
      <c r="E111" s="86">
        <f t="shared" si="3"/>
        <v>5.7063983488132104</v>
      </c>
      <c r="F111" s="87">
        <f>Invoice!G114</f>
        <v>110.59</v>
      </c>
      <c r="G111" s="88">
        <f t="shared" si="4"/>
        <v>221.18</v>
      </c>
    </row>
    <row r="112" spans="1:7" s="85" customFormat="1">
      <c r="A112" s="101" t="str">
        <f>Invoice!F115</f>
        <v>Pair of high polished surgical steel huggies with rounded edges</v>
      </c>
      <c r="B112" s="80" t="str">
        <f>Invoice!C115</f>
        <v>ER133</v>
      </c>
      <c r="C112" s="81">
        <f>Invoice!B115</f>
        <v>1</v>
      </c>
      <c r="D112" s="86">
        <f t="shared" si="2"/>
        <v>1.4682662538699691</v>
      </c>
      <c r="E112" s="86">
        <f t="shared" si="3"/>
        <v>1.4682662538699691</v>
      </c>
      <c r="F112" s="87">
        <f>Invoice!G115</f>
        <v>56.91</v>
      </c>
      <c r="G112" s="88">
        <f t="shared" si="4"/>
        <v>56.91</v>
      </c>
    </row>
    <row r="113" spans="1:7" s="85" customFormat="1">
      <c r="A113" s="101" t="e">
        <f>Invoice!#REF!</f>
        <v>#REF!</v>
      </c>
      <c r="B113" s="80" t="e">
        <f>Invoice!#REF!</f>
        <v>#REF!</v>
      </c>
      <c r="C113" s="81" t="e">
        <f>Invoice!#REF!</f>
        <v>#REF!</v>
      </c>
      <c r="D113" s="86" t="e">
        <f t="shared" si="2"/>
        <v>#REF!</v>
      </c>
      <c r="E113" s="86" t="e">
        <f t="shared" si="3"/>
        <v>#REF!</v>
      </c>
      <c r="F113" s="87" t="e">
        <f>Invoice!#REF!</f>
        <v>#REF!</v>
      </c>
      <c r="G113" s="88" t="e">
        <f t="shared" si="4"/>
        <v>#REF!</v>
      </c>
    </row>
    <row r="114" spans="1:7" s="85" customFormat="1" ht="25.5">
      <c r="A114" s="101" t="str">
        <f>Invoice!F116</f>
        <v>Pair of high polished stainless steel huggies</v>
      </c>
      <c r="B114" s="80" t="str">
        <f>Invoice!C116</f>
        <v>ER134H-09</v>
      </c>
      <c r="C114" s="81">
        <f>Invoice!B116</f>
        <v>5</v>
      </c>
      <c r="D114" s="86">
        <f t="shared" si="2"/>
        <v>1.3759029927760578</v>
      </c>
      <c r="E114" s="86">
        <f t="shared" si="3"/>
        <v>6.8795149638802888</v>
      </c>
      <c r="F114" s="87">
        <f>Invoice!G116</f>
        <v>53.33</v>
      </c>
      <c r="G114" s="88">
        <f t="shared" si="4"/>
        <v>266.64999999999998</v>
      </c>
    </row>
    <row r="115" spans="1:7" s="85" customFormat="1" ht="24">
      <c r="A115" s="101" t="str">
        <f>Invoice!F121</f>
        <v>Tiny high polished surgical steel helix huggie with rounded edges- diameter 7mm (sold per pcs.)</v>
      </c>
      <c r="B115" s="80" t="str">
        <f>Invoice!C121</f>
        <v>ER247</v>
      </c>
      <c r="C115" s="81">
        <f>Invoice!B121</f>
        <v>8</v>
      </c>
      <c r="D115" s="86">
        <f t="shared" si="2"/>
        <v>0.80340557275541802</v>
      </c>
      <c r="E115" s="86">
        <f t="shared" si="3"/>
        <v>6.4272445820433441</v>
      </c>
      <c r="F115" s="87">
        <f>Invoice!G121</f>
        <v>31.14</v>
      </c>
      <c r="G115" s="88">
        <f t="shared" si="4"/>
        <v>249.12</v>
      </c>
    </row>
    <row r="116" spans="1:7" s="85" customFormat="1" ht="24">
      <c r="A116" s="101" t="str">
        <f>Invoice!F122</f>
        <v>Tiny high polished surgical steel helix huggie - diameter 7mm (sold per pcs)</v>
      </c>
      <c r="B116" s="80" t="str">
        <f>Invoice!C122</f>
        <v>ER248H</v>
      </c>
      <c r="C116" s="81">
        <f>Invoice!B122</f>
        <v>8</v>
      </c>
      <c r="D116" s="86">
        <f t="shared" si="2"/>
        <v>0.69246646026831793</v>
      </c>
      <c r="E116" s="86">
        <f t="shared" si="3"/>
        <v>5.5397316821465434</v>
      </c>
      <c r="F116" s="87">
        <f>Invoice!G122</f>
        <v>26.84</v>
      </c>
      <c r="G116" s="88">
        <f t="shared" si="4"/>
        <v>214.72</v>
      </c>
    </row>
    <row r="117" spans="1:7" s="85" customFormat="1" ht="25.5">
      <c r="A117" s="101" t="str">
        <f>Invoice!F117</f>
        <v>Pair of high polish black PVD plated stainless steel "huggies" earring hoops</v>
      </c>
      <c r="B117" s="80" t="str">
        <f>Invoice!C117</f>
        <v>ER134B-09</v>
      </c>
      <c r="C117" s="81">
        <f>Invoice!B117</f>
        <v>4</v>
      </c>
      <c r="D117" s="86">
        <f t="shared" si="2"/>
        <v>1.6527347781217752</v>
      </c>
      <c r="E117" s="86">
        <f t="shared" si="3"/>
        <v>6.6109391124871006</v>
      </c>
      <c r="F117" s="87">
        <f>Invoice!G117</f>
        <v>64.06</v>
      </c>
      <c r="G117" s="88">
        <f t="shared" si="4"/>
        <v>256.24</v>
      </c>
    </row>
    <row r="118" spans="1:7" s="85" customFormat="1">
      <c r="A118" s="101" t="e">
        <f>Invoice!#REF!</f>
        <v>#REF!</v>
      </c>
      <c r="B118" s="80" t="e">
        <f>Invoice!#REF!</f>
        <v>#REF!</v>
      </c>
      <c r="C118" s="81" t="e">
        <f>Invoice!#REF!</f>
        <v>#REF!</v>
      </c>
      <c r="D118" s="86" t="e">
        <f t="shared" si="2"/>
        <v>#REF!</v>
      </c>
      <c r="E118" s="86" t="e">
        <f t="shared" si="3"/>
        <v>#REF!</v>
      </c>
      <c r="F118" s="87" t="e">
        <f>Invoice!#REF!</f>
        <v>#REF!</v>
      </c>
      <c r="G118" s="88" t="e">
        <f t="shared" si="4"/>
        <v>#REF!</v>
      </c>
    </row>
    <row r="119" spans="1:7" s="85" customFormat="1" ht="24">
      <c r="A119" s="101" t="str">
        <f>Invoice!F123</f>
        <v>Tiny gold PVD plated surgical steel helix huggie - diameter 7mm (sold per pcs)</v>
      </c>
      <c r="B119" s="80" t="str">
        <f>Invoice!C123</f>
        <v>ER248G</v>
      </c>
      <c r="C119" s="81">
        <f>Invoice!B123</f>
        <v>8</v>
      </c>
      <c r="D119" s="86">
        <f t="shared" si="2"/>
        <v>0.83101135190918474</v>
      </c>
      <c r="E119" s="86">
        <f t="shared" si="3"/>
        <v>6.6480908152734779</v>
      </c>
      <c r="F119" s="87">
        <f>Invoice!G123</f>
        <v>32.21</v>
      </c>
      <c r="G119" s="88">
        <f t="shared" si="4"/>
        <v>257.68</v>
      </c>
    </row>
    <row r="120" spans="1:7" s="85" customFormat="1" ht="25.5">
      <c r="A120" s="101" t="str">
        <f>Invoice!F118</f>
        <v>Pair of high polish Rainbow PVD plated stainless steel "huggies" earring hoops</v>
      </c>
      <c r="B120" s="80" t="str">
        <f>Invoice!C118</f>
        <v>ER134-09-RB</v>
      </c>
      <c r="C120" s="81">
        <f>Invoice!B118</f>
        <v>4</v>
      </c>
      <c r="D120" s="86">
        <f t="shared" si="2"/>
        <v>1.6527347781217752</v>
      </c>
      <c r="E120" s="86">
        <f t="shared" si="3"/>
        <v>6.6109391124871006</v>
      </c>
      <c r="F120" s="87">
        <f>Invoice!G118</f>
        <v>64.06</v>
      </c>
      <c r="G120" s="88">
        <f t="shared" si="4"/>
        <v>256.24</v>
      </c>
    </row>
    <row r="121" spans="1:7" s="85" customFormat="1" ht="25.5">
      <c r="A121" s="101" t="str">
        <f>Invoice!F119</f>
        <v>Pair of high polish Blue PVD plated stainless steel "huggies" earring hoops</v>
      </c>
      <c r="B121" s="80" t="str">
        <f>Invoice!C119</f>
        <v>ER134-09-BU</v>
      </c>
      <c r="C121" s="81">
        <f>Invoice!B119</f>
        <v>3</v>
      </c>
      <c r="D121" s="86">
        <f t="shared" si="2"/>
        <v>1.6527347781217752</v>
      </c>
      <c r="E121" s="86">
        <f t="shared" si="3"/>
        <v>4.9582043343653259</v>
      </c>
      <c r="F121" s="87">
        <f>Invoice!G119</f>
        <v>64.06</v>
      </c>
      <c r="G121" s="88">
        <f t="shared" si="4"/>
        <v>192.18</v>
      </c>
    </row>
    <row r="122" spans="1:7" s="85" customFormat="1" ht="25.5">
      <c r="A122" s="101" t="str">
        <f>Invoice!F120</f>
        <v>Pair of high polish gold PVD plated stainless steel "huggies" earring hoops</v>
      </c>
      <c r="B122" s="80" t="str">
        <f>Invoice!C120</f>
        <v>ER134-09-G</v>
      </c>
      <c r="C122" s="81">
        <f>Invoice!B120</f>
        <v>3</v>
      </c>
      <c r="D122" s="86">
        <f t="shared" si="2"/>
        <v>1.6527347781217752</v>
      </c>
      <c r="E122" s="86">
        <f t="shared" si="3"/>
        <v>4.9582043343653259</v>
      </c>
      <c r="F122" s="87">
        <f>Invoice!G120</f>
        <v>64.06</v>
      </c>
      <c r="G122" s="88">
        <f t="shared" si="4"/>
        <v>192.18</v>
      </c>
    </row>
    <row r="123" spans="1:7" s="85" customFormat="1" ht="24">
      <c r="A123" s="101" t="str">
        <f>Invoice!F124</f>
        <v>Surgical steel clip-on nose hoop,18g(1mm),diameter 5/16" - 3/8" (8mm - 10mm)</v>
      </c>
      <c r="B123" s="80" t="str">
        <f>Invoice!C124</f>
        <v>CLNS</v>
      </c>
      <c r="C123" s="81">
        <f>Invoice!B124</f>
        <v>4</v>
      </c>
      <c r="D123" s="86">
        <f t="shared" si="2"/>
        <v>0.45252837977296184</v>
      </c>
      <c r="E123" s="86">
        <f t="shared" si="3"/>
        <v>1.8101135190918474</v>
      </c>
      <c r="F123" s="87">
        <f>Invoice!G124</f>
        <v>17.54</v>
      </c>
      <c r="G123" s="88">
        <f t="shared" si="4"/>
        <v>70.16</v>
      </c>
    </row>
    <row r="124" spans="1:7" s="85" customFormat="1" ht="24">
      <c r="A124" s="101" t="str">
        <f>Invoice!F125</f>
        <v>Surgical steel clip-on nose hoop,18g(1mm),diameter 5/16" - 3/8" (8mm - 10mm)</v>
      </c>
      <c r="B124" s="80" t="str">
        <f>Invoice!C125</f>
        <v>CLNS</v>
      </c>
      <c r="C124" s="81">
        <f>Invoice!B125</f>
        <v>4</v>
      </c>
      <c r="D124" s="86">
        <f t="shared" si="2"/>
        <v>0.45252837977296184</v>
      </c>
      <c r="E124" s="86">
        <f t="shared" si="3"/>
        <v>1.8101135190918474</v>
      </c>
      <c r="F124" s="87">
        <f>Invoice!G125</f>
        <v>17.54</v>
      </c>
      <c r="G124" s="88">
        <f t="shared" si="4"/>
        <v>70.16</v>
      </c>
    </row>
    <row r="125" spans="1:7" s="85" customFormat="1" ht="24">
      <c r="A125" s="101" t="str">
        <f>Invoice!F126</f>
        <v>Surgical steel clip-on nose hoop,18g(1mm),diameter 5/16" - 3/8" (8mm - 10mm)</v>
      </c>
      <c r="B125" s="80" t="str">
        <f>Invoice!C126</f>
        <v>CLNS</v>
      </c>
      <c r="C125" s="81">
        <f>Invoice!B126</f>
        <v>4</v>
      </c>
      <c r="D125" s="86">
        <f t="shared" si="2"/>
        <v>0.45252837977296184</v>
      </c>
      <c r="E125" s="86">
        <f t="shared" si="3"/>
        <v>1.8101135190918474</v>
      </c>
      <c r="F125" s="87">
        <f>Invoice!G126</f>
        <v>17.54</v>
      </c>
      <c r="G125" s="88">
        <f t="shared" si="4"/>
        <v>70.16</v>
      </c>
    </row>
    <row r="126" spans="1:7" s="85" customFormat="1" ht="24">
      <c r="A126" s="101" t="str">
        <f>Invoice!F127</f>
        <v>PVD plated surgical steel clip-on nose hoop,18g(1mm),diameter 5/16" - 3/8" (8mm - 10mm)</v>
      </c>
      <c r="B126" s="80" t="str">
        <f>Invoice!C127</f>
        <v>CLTNS</v>
      </c>
      <c r="C126" s="81">
        <f>Invoice!B127</f>
        <v>2</v>
      </c>
      <c r="D126" s="86">
        <f t="shared" si="2"/>
        <v>0.49871001031991741</v>
      </c>
      <c r="E126" s="86">
        <f t="shared" si="3"/>
        <v>0.99742002063983481</v>
      </c>
      <c r="F126" s="87">
        <f>Invoice!G127</f>
        <v>19.329999999999998</v>
      </c>
      <c r="G126" s="88">
        <f t="shared" si="4"/>
        <v>38.659999999999997</v>
      </c>
    </row>
    <row r="127" spans="1:7" s="85" customFormat="1" ht="24">
      <c r="A127" s="101" t="str">
        <f>Invoice!F128</f>
        <v>PVD plated surgical steel clip-on nose hoop,18g(1mm),diameter 5/16" - 3/8" (8mm - 10mm)</v>
      </c>
      <c r="B127" s="80" t="str">
        <f>Invoice!C128</f>
        <v>CLTNS</v>
      </c>
      <c r="C127" s="81">
        <f>Invoice!B128</f>
        <v>2</v>
      </c>
      <c r="D127" s="86">
        <f t="shared" si="2"/>
        <v>0.49871001031991741</v>
      </c>
      <c r="E127" s="86">
        <f t="shared" si="3"/>
        <v>0.99742002063983481</v>
      </c>
      <c r="F127" s="87">
        <f>Invoice!G128</f>
        <v>19.329999999999998</v>
      </c>
      <c r="G127" s="88">
        <f t="shared" si="4"/>
        <v>38.659999999999997</v>
      </c>
    </row>
    <row r="128" spans="1:7" s="85" customFormat="1" ht="24">
      <c r="A128" s="101" t="str">
        <f>Invoice!F129</f>
        <v>PVD plated surgical steel clip-on nose hoop,18g(1mm),diameter 5/16" - 3/8" (8mm - 10mm)</v>
      </c>
      <c r="B128" s="80" t="str">
        <f>Invoice!C129</f>
        <v>CLTNS</v>
      </c>
      <c r="C128" s="81">
        <f>Invoice!B129</f>
        <v>2</v>
      </c>
      <c r="D128" s="86">
        <f t="shared" si="2"/>
        <v>0.49871001031991741</v>
      </c>
      <c r="E128" s="86">
        <f t="shared" si="3"/>
        <v>0.99742002063983481</v>
      </c>
      <c r="F128" s="87">
        <f>Invoice!G129</f>
        <v>19.329999999999998</v>
      </c>
      <c r="G128" s="88">
        <f t="shared" si="4"/>
        <v>38.659999999999997</v>
      </c>
    </row>
    <row r="129" spans="1:7" s="85" customFormat="1" ht="24">
      <c r="A129" s="101" t="str">
        <f>Invoice!F130</f>
        <v>PVD plated surgical steel clip-on nose hoop,18g(1mm),diameter 5/16" - 3/8" (8mm - 10mm)</v>
      </c>
      <c r="B129" s="80" t="str">
        <f>Invoice!C130</f>
        <v>CLTNS</v>
      </c>
      <c r="C129" s="81">
        <f>Invoice!B130</f>
        <v>2</v>
      </c>
      <c r="D129" s="86">
        <f t="shared" ref="D129:D192" si="5">F129/$D$14</f>
        <v>0.49871001031991741</v>
      </c>
      <c r="E129" s="86">
        <f t="shared" ref="E129:E192" si="6">G129/$D$14</f>
        <v>0.99742002063983481</v>
      </c>
      <c r="F129" s="87">
        <f>Invoice!G130</f>
        <v>19.329999999999998</v>
      </c>
      <c r="G129" s="88">
        <f t="shared" ref="G129:G192" si="7">C129*F129</f>
        <v>38.659999999999997</v>
      </c>
    </row>
    <row r="130" spans="1:7" s="85" customFormat="1" ht="24">
      <c r="A130" s="101" t="str">
        <f>Invoice!F131</f>
        <v>PVD plated surgical steel clip-on nose hoop,18g(1mm),diameter 5/16" - 3/8" (8mm - 10mm)</v>
      </c>
      <c r="B130" s="80" t="str">
        <f>Invoice!C131</f>
        <v>CLTNS</v>
      </c>
      <c r="C130" s="81">
        <f>Invoice!B131</f>
        <v>2</v>
      </c>
      <c r="D130" s="86">
        <f t="shared" si="5"/>
        <v>0.49871001031991741</v>
      </c>
      <c r="E130" s="86">
        <f t="shared" si="6"/>
        <v>0.99742002063983481</v>
      </c>
      <c r="F130" s="87">
        <f>Invoice!G131</f>
        <v>19.329999999999998</v>
      </c>
      <c r="G130" s="88">
        <f t="shared" si="7"/>
        <v>38.659999999999997</v>
      </c>
    </row>
    <row r="131" spans="1:7" s="85" customFormat="1" ht="24">
      <c r="A131" s="101" t="str">
        <f>Invoice!F132</f>
        <v>PVD plated surgical steel clip-on nose hoop,18g(1mm),diameter 5/16" - 3/8" (8mm - 10mm)</v>
      </c>
      <c r="B131" s="80" t="str">
        <f>Invoice!C132</f>
        <v>CLTNS</v>
      </c>
      <c r="C131" s="81">
        <f>Invoice!B132</f>
        <v>2</v>
      </c>
      <c r="D131" s="86">
        <f t="shared" si="5"/>
        <v>0.49871001031991741</v>
      </c>
      <c r="E131" s="86">
        <f t="shared" si="6"/>
        <v>0.99742002063983481</v>
      </c>
      <c r="F131" s="87">
        <f>Invoice!G132</f>
        <v>19.329999999999998</v>
      </c>
      <c r="G131" s="88">
        <f t="shared" si="7"/>
        <v>38.659999999999997</v>
      </c>
    </row>
    <row r="132" spans="1:7" s="85" customFormat="1" ht="24">
      <c r="A132" s="101" t="str">
        <f>Invoice!F133</f>
        <v>PVD plated surgical steel clip-on nose hoop,18g(1mm),diameter 5/16" - 3/8" (8mm - 10mm)</v>
      </c>
      <c r="B132" s="80" t="str">
        <f>Invoice!C133</f>
        <v>CLTNS</v>
      </c>
      <c r="C132" s="81">
        <f>Invoice!B133</f>
        <v>2</v>
      </c>
      <c r="D132" s="86">
        <f t="shared" si="5"/>
        <v>0.49871001031991741</v>
      </c>
      <c r="E132" s="86">
        <f t="shared" si="6"/>
        <v>0.99742002063983481</v>
      </c>
      <c r="F132" s="87">
        <f>Invoice!G133</f>
        <v>19.329999999999998</v>
      </c>
      <c r="G132" s="88">
        <f t="shared" si="7"/>
        <v>38.659999999999997</v>
      </c>
    </row>
    <row r="133" spans="1:7" s="85" customFormat="1" ht="24">
      <c r="A133" s="101" t="str">
        <f>Invoice!F134</f>
        <v>PVD plated surgical steel clip-on nose hoop,18g(1mm),diameter 5/16" - 3/8" (8mm - 10mm)</v>
      </c>
      <c r="B133" s="80" t="str">
        <f>Invoice!C134</f>
        <v>CLTNS</v>
      </c>
      <c r="C133" s="81">
        <f>Invoice!B134</f>
        <v>2</v>
      </c>
      <c r="D133" s="86">
        <f t="shared" si="5"/>
        <v>0.49871001031991741</v>
      </c>
      <c r="E133" s="86">
        <f t="shared" si="6"/>
        <v>0.99742002063983481</v>
      </c>
      <c r="F133" s="87">
        <f>Invoice!G134</f>
        <v>19.329999999999998</v>
      </c>
      <c r="G133" s="88">
        <f t="shared" si="7"/>
        <v>38.659999999999997</v>
      </c>
    </row>
    <row r="134" spans="1:7" s="85" customFormat="1" ht="24">
      <c r="A134" s="101" t="str">
        <f>Invoice!F135</f>
        <v>PVD plated surgical steel banana, 14g (1.6mm) with two 4mm balls - length 1/4" to 1/2" (6mm - 12mm)</v>
      </c>
      <c r="B134" s="80" t="str">
        <f>Invoice!C135</f>
        <v>BNTB4</v>
      </c>
      <c r="C134" s="81">
        <f>Invoice!B135</f>
        <v>3</v>
      </c>
      <c r="D134" s="86">
        <f t="shared" si="5"/>
        <v>0.54489164086687314</v>
      </c>
      <c r="E134" s="86">
        <f t="shared" si="6"/>
        <v>1.6346749226006192</v>
      </c>
      <c r="F134" s="87">
        <f>Invoice!G135</f>
        <v>21.12</v>
      </c>
      <c r="G134" s="88">
        <f t="shared" si="7"/>
        <v>63.36</v>
      </c>
    </row>
    <row r="135" spans="1:7" s="85" customFormat="1" ht="24">
      <c r="A135" s="101" t="str">
        <f>Invoice!F136</f>
        <v>PVD plated surgical steel banana, 14g (1.6mm) with two 4mm balls - length 1/4" to 1/2" (6mm - 12mm)</v>
      </c>
      <c r="B135" s="80" t="str">
        <f>Invoice!C136</f>
        <v>BNTB4</v>
      </c>
      <c r="C135" s="81">
        <f>Invoice!B136</f>
        <v>3</v>
      </c>
      <c r="D135" s="86">
        <f t="shared" si="5"/>
        <v>0.54489164086687314</v>
      </c>
      <c r="E135" s="86">
        <f t="shared" si="6"/>
        <v>1.6346749226006192</v>
      </c>
      <c r="F135" s="87">
        <f>Invoice!G136</f>
        <v>21.12</v>
      </c>
      <c r="G135" s="88">
        <f t="shared" si="7"/>
        <v>63.36</v>
      </c>
    </row>
    <row r="136" spans="1:7" s="85" customFormat="1" ht="24">
      <c r="A136" s="101" t="str">
        <f>Invoice!F137</f>
        <v>PVD plated surgical steel banana, 14g (1.6mm) with two 4mm balls - length 1/4" to 1/2" (6mm - 12mm)</v>
      </c>
      <c r="B136" s="80" t="str">
        <f>Invoice!C137</f>
        <v>BNTB4</v>
      </c>
      <c r="C136" s="81">
        <f>Invoice!B137</f>
        <v>3</v>
      </c>
      <c r="D136" s="86">
        <f t="shared" si="5"/>
        <v>0.54489164086687314</v>
      </c>
      <c r="E136" s="86">
        <f t="shared" si="6"/>
        <v>1.6346749226006192</v>
      </c>
      <c r="F136" s="87">
        <f>Invoice!G137</f>
        <v>21.12</v>
      </c>
      <c r="G136" s="88">
        <f t="shared" si="7"/>
        <v>63.36</v>
      </c>
    </row>
    <row r="137" spans="1:7" s="85" customFormat="1" ht="24">
      <c r="A137" s="101" t="str">
        <f>Invoice!F138</f>
        <v>PVD plated surgical steel banana, 14g (1.6mm) with two 4mm balls - length 1/4" to 1/2" (6mm - 12mm)</v>
      </c>
      <c r="B137" s="80" t="str">
        <f>Invoice!C138</f>
        <v>BNTB4</v>
      </c>
      <c r="C137" s="81">
        <f>Invoice!B138</f>
        <v>3</v>
      </c>
      <c r="D137" s="86">
        <f t="shared" si="5"/>
        <v>0.54489164086687314</v>
      </c>
      <c r="E137" s="86">
        <f t="shared" si="6"/>
        <v>1.6346749226006192</v>
      </c>
      <c r="F137" s="87">
        <f>Invoice!G138</f>
        <v>21.12</v>
      </c>
      <c r="G137" s="88">
        <f t="shared" si="7"/>
        <v>63.36</v>
      </c>
    </row>
    <row r="138" spans="1:7" s="85" customFormat="1" ht="24">
      <c r="A138" s="101" t="str">
        <f>Invoice!F139</f>
        <v>PVD plated surgical steel banana, 14g (1.6mm) with two 4mm balls - length 1/4" to 1/2" (6mm - 12mm)</v>
      </c>
      <c r="B138" s="80" t="str">
        <f>Invoice!C139</f>
        <v>BNTB4</v>
      </c>
      <c r="C138" s="81">
        <f>Invoice!B139</f>
        <v>3</v>
      </c>
      <c r="D138" s="86">
        <f t="shared" si="5"/>
        <v>0.54489164086687314</v>
      </c>
      <c r="E138" s="86">
        <f t="shared" si="6"/>
        <v>1.6346749226006192</v>
      </c>
      <c r="F138" s="87">
        <f>Invoice!G139</f>
        <v>21.12</v>
      </c>
      <c r="G138" s="88">
        <f t="shared" si="7"/>
        <v>63.36</v>
      </c>
    </row>
    <row r="139" spans="1:7" s="85" customFormat="1" ht="24">
      <c r="A139" s="101" t="str">
        <f>Invoice!F140</f>
        <v>PVD plated surgical steel banana, 14g (1.6mm) with two 4mm balls - length 1/4" to 1/2" (6mm - 12mm)</v>
      </c>
      <c r="B139" s="80" t="str">
        <f>Invoice!C140</f>
        <v>BNTB4</v>
      </c>
      <c r="C139" s="81">
        <f>Invoice!B140</f>
        <v>3</v>
      </c>
      <c r="D139" s="86">
        <f t="shared" si="5"/>
        <v>0.54489164086687314</v>
      </c>
      <c r="E139" s="86">
        <f t="shared" si="6"/>
        <v>1.6346749226006192</v>
      </c>
      <c r="F139" s="87">
        <f>Invoice!G140</f>
        <v>21.12</v>
      </c>
      <c r="G139" s="88">
        <f t="shared" si="7"/>
        <v>63.36</v>
      </c>
    </row>
    <row r="140" spans="1:7" s="85" customFormat="1" ht="24">
      <c r="A140" s="101" t="str">
        <f>Invoice!F141</f>
        <v>PVD plated surgical steel banana, 14g (1.6mm) with two 4mm balls - length 1/4" to 1/2" (6mm - 12mm)</v>
      </c>
      <c r="B140" s="80" t="str">
        <f>Invoice!C141</f>
        <v>BNTB4</v>
      </c>
      <c r="C140" s="81">
        <f>Invoice!B141</f>
        <v>3</v>
      </c>
      <c r="D140" s="86">
        <f t="shared" si="5"/>
        <v>0.54489164086687314</v>
      </c>
      <c r="E140" s="86">
        <f t="shared" si="6"/>
        <v>1.6346749226006192</v>
      </c>
      <c r="F140" s="87">
        <f>Invoice!G141</f>
        <v>21.12</v>
      </c>
      <c r="G140" s="88">
        <f t="shared" si="7"/>
        <v>63.36</v>
      </c>
    </row>
    <row r="141" spans="1:7" s="85" customFormat="1" ht="24">
      <c r="A141" s="101" t="str">
        <f>Invoice!F142</f>
        <v>PVD plated surgical steel banana, 14g (1.6mm) with two 4mm balls - length 1/4" to 1/2" (6mm - 12mm)</v>
      </c>
      <c r="B141" s="80" t="str">
        <f>Invoice!C142</f>
        <v>BNTB4</v>
      </c>
      <c r="C141" s="81">
        <f>Invoice!B142</f>
        <v>3</v>
      </c>
      <c r="D141" s="86">
        <f t="shared" si="5"/>
        <v>0.54489164086687314</v>
      </c>
      <c r="E141" s="86">
        <f t="shared" si="6"/>
        <v>1.6346749226006192</v>
      </c>
      <c r="F141" s="87">
        <f>Invoice!G142</f>
        <v>21.12</v>
      </c>
      <c r="G141" s="88">
        <f t="shared" si="7"/>
        <v>63.36</v>
      </c>
    </row>
    <row r="142" spans="1:7" s="85" customFormat="1" ht="24">
      <c r="A142" s="101" t="str">
        <f>Invoice!F143</f>
        <v>PVD plated surgical steel banana, 14g (1.6mm) with two 4mm balls - length 1/4" to 1/2" (6mm - 12mm)</v>
      </c>
      <c r="B142" s="80" t="str">
        <f>Invoice!C143</f>
        <v>BNTB4</v>
      </c>
      <c r="C142" s="81">
        <f>Invoice!B143</f>
        <v>3</v>
      </c>
      <c r="D142" s="86">
        <f t="shared" si="5"/>
        <v>0.54489164086687314</v>
      </c>
      <c r="E142" s="86">
        <f t="shared" si="6"/>
        <v>1.6346749226006192</v>
      </c>
      <c r="F142" s="87">
        <f>Invoice!G143</f>
        <v>21.12</v>
      </c>
      <c r="G142" s="88">
        <f t="shared" si="7"/>
        <v>63.36</v>
      </c>
    </row>
    <row r="143" spans="1:7" s="85" customFormat="1" ht="24">
      <c r="A143" s="101" t="str">
        <f>Invoice!F144</f>
        <v>Pack of 10 PVD plated steel curved bar posts for bananas - 1.6mm threading (14g), 3/8'' long ”body jewelry parts”</v>
      </c>
      <c r="B143" s="80" t="str">
        <f>Invoice!C144</f>
        <v>XTBN14G</v>
      </c>
      <c r="C143" s="81">
        <f>Invoice!B144</f>
        <v>1</v>
      </c>
      <c r="D143" s="86">
        <f t="shared" si="5"/>
        <v>2.7886996904024772</v>
      </c>
      <c r="E143" s="86">
        <f t="shared" si="6"/>
        <v>2.7886996904024772</v>
      </c>
      <c r="F143" s="87">
        <f>Invoice!G144</f>
        <v>108.09</v>
      </c>
      <c r="G143" s="88">
        <f t="shared" si="7"/>
        <v>108.09</v>
      </c>
    </row>
    <row r="144" spans="1:7" s="85" customFormat="1" ht="24">
      <c r="A144" s="101" t="str">
        <f>Invoice!F145</f>
        <v>Pack of 10 PVD plated steel curved bar posts for bananas - 1.6mm threading (14g), 3/8'' long ”body jewelry parts”</v>
      </c>
      <c r="B144" s="80" t="str">
        <f>Invoice!C145</f>
        <v>XTBN14G</v>
      </c>
      <c r="C144" s="81">
        <f>Invoice!B145</f>
        <v>1</v>
      </c>
      <c r="D144" s="86">
        <f t="shared" si="5"/>
        <v>2.7886996904024772</v>
      </c>
      <c r="E144" s="86">
        <f t="shared" si="6"/>
        <v>2.7886996904024772</v>
      </c>
      <c r="F144" s="87">
        <f>Invoice!G145</f>
        <v>108.09</v>
      </c>
      <c r="G144" s="88">
        <f t="shared" si="7"/>
        <v>108.09</v>
      </c>
    </row>
    <row r="145" spans="1:7" s="85" customFormat="1" ht="24">
      <c r="A145" s="101" t="str">
        <f>Invoice!F146</f>
        <v>Pack of 10 PVD plated steel curved bar posts for bananas - 1.6mm threading (14g), 3/8'' long ”body jewelry parts”</v>
      </c>
      <c r="B145" s="80" t="str">
        <f>Invoice!C146</f>
        <v>XTBN14G</v>
      </c>
      <c r="C145" s="81">
        <f>Invoice!B146</f>
        <v>0.5</v>
      </c>
      <c r="D145" s="86">
        <f t="shared" si="5"/>
        <v>2.7886996904024772</v>
      </c>
      <c r="E145" s="86">
        <f t="shared" si="6"/>
        <v>1.3943498452012386</v>
      </c>
      <c r="F145" s="87">
        <f>Invoice!G146</f>
        <v>108.09</v>
      </c>
      <c r="G145" s="88">
        <f t="shared" si="7"/>
        <v>54.045000000000002</v>
      </c>
    </row>
    <row r="146" spans="1:7" s="85" customFormat="1">
      <c r="A146" s="101" t="str">
        <f>Invoice!F147</f>
        <v>Pack of 10 PVD plated steel cones - 3mm * 1.6mm threading (14g)</v>
      </c>
      <c r="B146" s="80" t="str">
        <f>Invoice!C147</f>
        <v>XCNT3G</v>
      </c>
      <c r="C146" s="81">
        <f>Invoice!B147</f>
        <v>1</v>
      </c>
      <c r="D146" s="86">
        <f t="shared" si="5"/>
        <v>1.7912796697626421</v>
      </c>
      <c r="E146" s="86">
        <f t="shared" si="6"/>
        <v>1.7912796697626421</v>
      </c>
      <c r="F146" s="87">
        <f>Invoice!G147</f>
        <v>69.430000000000007</v>
      </c>
      <c r="G146" s="88">
        <f t="shared" si="7"/>
        <v>69.430000000000007</v>
      </c>
    </row>
    <row r="147" spans="1:7" s="85" customFormat="1">
      <c r="A147" s="101" t="str">
        <f>Invoice!F148</f>
        <v>Pack of 10 PVD plated steel cones - 3mm * 1.6mm threading (14g)</v>
      </c>
      <c r="B147" s="80" t="str">
        <f>Invoice!C148</f>
        <v>XCNT3G</v>
      </c>
      <c r="C147" s="81">
        <f>Invoice!B148</f>
        <v>1</v>
      </c>
      <c r="D147" s="86">
        <f t="shared" si="5"/>
        <v>1.7912796697626421</v>
      </c>
      <c r="E147" s="86">
        <f t="shared" si="6"/>
        <v>1.7912796697626421</v>
      </c>
      <c r="F147" s="87">
        <f>Invoice!G148</f>
        <v>69.430000000000007</v>
      </c>
      <c r="G147" s="88">
        <f t="shared" si="7"/>
        <v>69.430000000000007</v>
      </c>
    </row>
    <row r="148" spans="1:7" s="85" customFormat="1">
      <c r="A148" s="101" t="str">
        <f>Invoice!F149</f>
        <v>Pack of 10 PVD plated steel cones - 2mm * 1.2mm threading (16g)</v>
      </c>
      <c r="B148" s="80" t="str">
        <f>Invoice!C149</f>
        <v>XCNT2</v>
      </c>
      <c r="C148" s="81">
        <f>Invoice!B149</f>
        <v>1</v>
      </c>
      <c r="D148" s="86">
        <f t="shared" si="5"/>
        <v>2.3730650154798765</v>
      </c>
      <c r="E148" s="86">
        <f t="shared" si="6"/>
        <v>2.3730650154798765</v>
      </c>
      <c r="F148" s="87">
        <f>Invoice!G149</f>
        <v>91.98</v>
      </c>
      <c r="G148" s="88">
        <f t="shared" si="7"/>
        <v>91.98</v>
      </c>
    </row>
    <row r="149" spans="1:7" s="85" customFormat="1">
      <c r="A149" s="101" t="str">
        <f>Invoice!F150</f>
        <v>Pack of 10 PVD plated steel cones - 2mm * 1.2mm threading (16g)</v>
      </c>
      <c r="B149" s="80" t="str">
        <f>Invoice!C150</f>
        <v>XCNT2</v>
      </c>
      <c r="C149" s="81">
        <f>Invoice!B150</f>
        <v>1</v>
      </c>
      <c r="D149" s="86">
        <f t="shared" si="5"/>
        <v>2.3730650154798765</v>
      </c>
      <c r="E149" s="86">
        <f t="shared" si="6"/>
        <v>2.3730650154798765</v>
      </c>
      <c r="F149" s="87">
        <f>Invoice!G150</f>
        <v>91.98</v>
      </c>
      <c r="G149" s="88">
        <f t="shared" si="7"/>
        <v>91.98</v>
      </c>
    </row>
    <row r="150" spans="1:7" s="85" customFormat="1">
      <c r="A150" s="101" t="str">
        <f>Invoice!F151</f>
        <v>Pack of 10 PVD plated steel cones - 2mm * 1.2mm threading (16g)</v>
      </c>
      <c r="B150" s="80" t="str">
        <f>Invoice!C151</f>
        <v>XCNT2</v>
      </c>
      <c r="C150" s="81">
        <f>Invoice!B151</f>
        <v>1</v>
      </c>
      <c r="D150" s="86">
        <f t="shared" si="5"/>
        <v>2.3730650154798765</v>
      </c>
      <c r="E150" s="86">
        <f t="shared" si="6"/>
        <v>2.3730650154798765</v>
      </c>
      <c r="F150" s="87">
        <f>Invoice!G151</f>
        <v>91.98</v>
      </c>
      <c r="G150" s="88">
        <f t="shared" si="7"/>
        <v>91.98</v>
      </c>
    </row>
    <row r="151" spans="1:7" s="85" customFormat="1">
      <c r="A151" s="101" t="str">
        <f>Invoice!F152</f>
        <v>Pack of 10 PVD plated steel cones - 2mm * 1.2mm threading (16g)</v>
      </c>
      <c r="B151" s="80" t="str">
        <f>Invoice!C152</f>
        <v>XCNT2</v>
      </c>
      <c r="C151" s="81">
        <f>Invoice!B152</f>
        <v>1</v>
      </c>
      <c r="D151" s="86">
        <f t="shared" si="5"/>
        <v>2.3730650154798765</v>
      </c>
      <c r="E151" s="86">
        <f t="shared" si="6"/>
        <v>2.3730650154798765</v>
      </c>
      <c r="F151" s="87">
        <f>Invoice!G152</f>
        <v>91.98</v>
      </c>
      <c r="G151" s="88">
        <f t="shared" si="7"/>
        <v>91.98</v>
      </c>
    </row>
    <row r="152" spans="1:7" s="85" customFormat="1">
      <c r="A152" s="101" t="str">
        <f>Invoice!F153</f>
        <v>Stainless steel engravable thin band ring</v>
      </c>
      <c r="B152" s="80" t="str">
        <f>Invoice!C153</f>
        <v>SR148</v>
      </c>
      <c r="C152" s="81">
        <f>Invoice!B153</f>
        <v>4</v>
      </c>
      <c r="D152" s="86">
        <f t="shared" si="5"/>
        <v>0.91408668730650156</v>
      </c>
      <c r="E152" s="86">
        <f t="shared" si="6"/>
        <v>3.6563467492260062</v>
      </c>
      <c r="F152" s="87">
        <f>Invoice!G153</f>
        <v>35.43</v>
      </c>
      <c r="G152" s="88">
        <f t="shared" si="7"/>
        <v>141.72</v>
      </c>
    </row>
    <row r="153" spans="1:7" s="85" customFormat="1">
      <c r="A153" s="101" t="str">
        <f>Invoice!F154</f>
        <v>Stainless steel engravable thin band ring</v>
      </c>
      <c r="B153" s="80" t="str">
        <f>Invoice!C154</f>
        <v>SR148</v>
      </c>
      <c r="C153" s="81">
        <f>Invoice!B154</f>
        <v>3</v>
      </c>
      <c r="D153" s="86">
        <f t="shared" si="5"/>
        <v>0.91408668730650156</v>
      </c>
      <c r="E153" s="86">
        <f t="shared" si="6"/>
        <v>2.7422600619195046</v>
      </c>
      <c r="F153" s="87">
        <f>Invoice!G154</f>
        <v>35.43</v>
      </c>
      <c r="G153" s="88">
        <f t="shared" si="7"/>
        <v>106.28999999999999</v>
      </c>
    </row>
    <row r="154" spans="1:7" s="85" customFormat="1">
      <c r="A154" s="101" t="str">
        <f>Invoice!F155</f>
        <v>Stainless steel engravable thin band ring</v>
      </c>
      <c r="B154" s="80" t="str">
        <f>Invoice!C155</f>
        <v>SR148</v>
      </c>
      <c r="C154" s="81">
        <f>Invoice!B155</f>
        <v>3</v>
      </c>
      <c r="D154" s="86">
        <f t="shared" si="5"/>
        <v>0.91408668730650156</v>
      </c>
      <c r="E154" s="86">
        <f t="shared" si="6"/>
        <v>2.7422600619195046</v>
      </c>
      <c r="F154" s="87">
        <f>Invoice!G155</f>
        <v>35.43</v>
      </c>
      <c r="G154" s="88">
        <f t="shared" si="7"/>
        <v>106.28999999999999</v>
      </c>
    </row>
    <row r="155" spans="1:7" s="85" customFormat="1">
      <c r="A155" s="101" t="str">
        <f>Invoice!F156</f>
        <v>Stainless steel engravable thin band ring</v>
      </c>
      <c r="B155" s="80" t="str">
        <f>Invoice!C156</f>
        <v>SR148</v>
      </c>
      <c r="C155" s="81">
        <f>Invoice!B156</f>
        <v>3</v>
      </c>
      <c r="D155" s="86">
        <f t="shared" si="5"/>
        <v>0.91408668730650156</v>
      </c>
      <c r="E155" s="86">
        <f t="shared" si="6"/>
        <v>2.7422600619195046</v>
      </c>
      <c r="F155" s="87">
        <f>Invoice!G156</f>
        <v>35.43</v>
      </c>
      <c r="G155" s="88">
        <f t="shared" si="7"/>
        <v>106.28999999999999</v>
      </c>
    </row>
    <row r="156" spans="1:7" s="85" customFormat="1">
      <c r="A156" s="101" t="str">
        <f>Invoice!F157</f>
        <v>Stainless steel engravable thin band ring</v>
      </c>
      <c r="B156" s="80" t="str">
        <f>Invoice!C157</f>
        <v>SR148</v>
      </c>
      <c r="C156" s="81">
        <f>Invoice!B157</f>
        <v>3</v>
      </c>
      <c r="D156" s="86">
        <f t="shared" si="5"/>
        <v>0.91408668730650156</v>
      </c>
      <c r="E156" s="86">
        <f t="shared" si="6"/>
        <v>2.7422600619195046</v>
      </c>
      <c r="F156" s="87">
        <f>Invoice!G157</f>
        <v>35.43</v>
      </c>
      <c r="G156" s="88">
        <f t="shared" si="7"/>
        <v>106.28999999999999</v>
      </c>
    </row>
    <row r="157" spans="1:7" s="85" customFormat="1" hidden="1">
      <c r="A157" s="101" t="str">
        <f>Invoice!F158</f>
        <v>first line keep open</v>
      </c>
      <c r="B157" s="80">
        <f>Invoice!C158</f>
        <v>0</v>
      </c>
      <c r="C157" s="81">
        <f>Invoice!B158</f>
        <v>0</v>
      </c>
      <c r="D157" s="86">
        <f t="shared" si="5"/>
        <v>0</v>
      </c>
      <c r="E157" s="86">
        <f t="shared" si="6"/>
        <v>0</v>
      </c>
      <c r="F157" s="87">
        <f>Invoice!G158</f>
        <v>0</v>
      </c>
      <c r="G157" s="88">
        <f t="shared" si="7"/>
        <v>0</v>
      </c>
    </row>
    <row r="158" spans="1:7" s="85" customFormat="1" hidden="1">
      <c r="A158" s="101" t="str">
        <f>Invoice!F159</f>
        <v>first line keep open</v>
      </c>
      <c r="B158" s="80">
        <f>Invoice!C159</f>
        <v>0</v>
      </c>
      <c r="C158" s="81">
        <f>Invoice!B159</f>
        <v>0</v>
      </c>
      <c r="D158" s="86">
        <f t="shared" si="5"/>
        <v>0</v>
      </c>
      <c r="E158" s="86">
        <f t="shared" si="6"/>
        <v>0</v>
      </c>
      <c r="F158" s="87">
        <f>Invoice!G159</f>
        <v>0</v>
      </c>
      <c r="G158" s="88">
        <f t="shared" si="7"/>
        <v>0</v>
      </c>
    </row>
    <row r="159" spans="1:7" s="85" customFormat="1" hidden="1">
      <c r="A159" s="101" t="str">
        <f>Invoice!F160</f>
        <v>first line keep open</v>
      </c>
      <c r="B159" s="80">
        <f>Invoice!C160</f>
        <v>0</v>
      </c>
      <c r="C159" s="81">
        <f>Invoice!B160</f>
        <v>0</v>
      </c>
      <c r="D159" s="86">
        <f t="shared" si="5"/>
        <v>0</v>
      </c>
      <c r="E159" s="86">
        <f t="shared" si="6"/>
        <v>0</v>
      </c>
      <c r="F159" s="87">
        <f>Invoice!G160</f>
        <v>0</v>
      </c>
      <c r="G159" s="88">
        <f t="shared" si="7"/>
        <v>0</v>
      </c>
    </row>
    <row r="160" spans="1:7" s="85" customFormat="1" hidden="1">
      <c r="A160" s="101" t="str">
        <f>Invoice!F161</f>
        <v>first line keep open</v>
      </c>
      <c r="B160" s="80">
        <f>Invoice!C161</f>
        <v>0</v>
      </c>
      <c r="C160" s="81">
        <f>Invoice!B161</f>
        <v>0</v>
      </c>
      <c r="D160" s="86">
        <f t="shared" si="5"/>
        <v>0</v>
      </c>
      <c r="E160" s="86">
        <f t="shared" si="6"/>
        <v>0</v>
      </c>
      <c r="F160" s="87">
        <f>Invoice!G161</f>
        <v>0</v>
      </c>
      <c r="G160" s="88">
        <f t="shared" si="7"/>
        <v>0</v>
      </c>
    </row>
    <row r="161" spans="1:7" s="85" customFormat="1" hidden="1">
      <c r="A161" s="101" t="str">
        <f>Invoice!F162</f>
        <v>first line keep open</v>
      </c>
      <c r="B161" s="80">
        <f>Invoice!C162</f>
        <v>0</v>
      </c>
      <c r="C161" s="81">
        <f>Invoice!B162</f>
        <v>0</v>
      </c>
      <c r="D161" s="86">
        <f t="shared" si="5"/>
        <v>0</v>
      </c>
      <c r="E161" s="86">
        <f t="shared" si="6"/>
        <v>0</v>
      </c>
      <c r="F161" s="87">
        <f>Invoice!G162</f>
        <v>0</v>
      </c>
      <c r="G161" s="88">
        <f t="shared" si="7"/>
        <v>0</v>
      </c>
    </row>
    <row r="162" spans="1:7" s="85" customFormat="1" hidden="1">
      <c r="A162" s="101" t="str">
        <f>Invoice!F163</f>
        <v>first line keep open</v>
      </c>
      <c r="B162" s="80">
        <f>Invoice!C163</f>
        <v>0</v>
      </c>
      <c r="C162" s="81">
        <f>Invoice!B163</f>
        <v>0</v>
      </c>
      <c r="D162" s="86">
        <f t="shared" si="5"/>
        <v>0</v>
      </c>
      <c r="E162" s="86">
        <f t="shared" si="6"/>
        <v>0</v>
      </c>
      <c r="F162" s="87">
        <f>Invoice!G163</f>
        <v>0</v>
      </c>
      <c r="G162" s="88">
        <f t="shared" si="7"/>
        <v>0</v>
      </c>
    </row>
    <row r="163" spans="1:7" s="85" customFormat="1" hidden="1">
      <c r="A163" s="101" t="str">
        <f>Invoice!F164</f>
        <v>first line keep open</v>
      </c>
      <c r="B163" s="80">
        <f>Invoice!C164</f>
        <v>0</v>
      </c>
      <c r="C163" s="81">
        <f>Invoice!B164</f>
        <v>0</v>
      </c>
      <c r="D163" s="86">
        <f t="shared" si="5"/>
        <v>0</v>
      </c>
      <c r="E163" s="86">
        <f t="shared" si="6"/>
        <v>0</v>
      </c>
      <c r="F163" s="87">
        <f>Invoice!G164</f>
        <v>0</v>
      </c>
      <c r="G163" s="88">
        <f t="shared" si="7"/>
        <v>0</v>
      </c>
    </row>
    <row r="164" spans="1:7" s="85" customFormat="1" hidden="1">
      <c r="A164" s="101" t="str">
        <f>Invoice!F165</f>
        <v>first line keep open</v>
      </c>
      <c r="B164" s="80">
        <f>Invoice!C165</f>
        <v>0</v>
      </c>
      <c r="C164" s="81">
        <f>Invoice!B165</f>
        <v>0</v>
      </c>
      <c r="D164" s="86">
        <f t="shared" si="5"/>
        <v>0</v>
      </c>
      <c r="E164" s="86">
        <f t="shared" si="6"/>
        <v>0</v>
      </c>
      <c r="F164" s="87">
        <f>Invoice!G165</f>
        <v>0</v>
      </c>
      <c r="G164" s="88">
        <f t="shared" si="7"/>
        <v>0</v>
      </c>
    </row>
    <row r="165" spans="1:7" s="85" customFormat="1" hidden="1">
      <c r="A165" s="101" t="str">
        <f>Invoice!F166</f>
        <v>first line keep open</v>
      </c>
      <c r="B165" s="80">
        <f>Invoice!C166</f>
        <v>0</v>
      </c>
      <c r="C165" s="81">
        <f>Invoice!B166</f>
        <v>0</v>
      </c>
      <c r="D165" s="86">
        <f t="shared" si="5"/>
        <v>0</v>
      </c>
      <c r="E165" s="86">
        <f t="shared" si="6"/>
        <v>0</v>
      </c>
      <c r="F165" s="87">
        <f>Invoice!G166</f>
        <v>0</v>
      </c>
      <c r="G165" s="88">
        <f t="shared" si="7"/>
        <v>0</v>
      </c>
    </row>
    <row r="166" spans="1:7" s="85" customFormat="1" hidden="1">
      <c r="A166" s="101" t="str">
        <f>Invoice!F167</f>
        <v>first line keep open</v>
      </c>
      <c r="B166" s="80">
        <f>Invoice!C167</f>
        <v>0</v>
      </c>
      <c r="C166" s="81">
        <f>Invoice!B167</f>
        <v>0</v>
      </c>
      <c r="D166" s="86">
        <f t="shared" si="5"/>
        <v>0</v>
      </c>
      <c r="E166" s="86">
        <f t="shared" si="6"/>
        <v>0</v>
      </c>
      <c r="F166" s="87">
        <f>Invoice!G167</f>
        <v>0</v>
      </c>
      <c r="G166" s="88">
        <f t="shared" si="7"/>
        <v>0</v>
      </c>
    </row>
    <row r="167" spans="1:7" s="85" customFormat="1" hidden="1">
      <c r="A167" s="101" t="str">
        <f>Invoice!F168</f>
        <v>first line keep open</v>
      </c>
      <c r="B167" s="80">
        <f>Invoice!C168</f>
        <v>0</v>
      </c>
      <c r="C167" s="81">
        <f>Invoice!B168</f>
        <v>0</v>
      </c>
      <c r="D167" s="86">
        <f t="shared" si="5"/>
        <v>0</v>
      </c>
      <c r="E167" s="86">
        <f t="shared" si="6"/>
        <v>0</v>
      </c>
      <c r="F167" s="87">
        <f>Invoice!G168</f>
        <v>0</v>
      </c>
      <c r="G167" s="88">
        <f t="shared" si="7"/>
        <v>0</v>
      </c>
    </row>
    <row r="168" spans="1:7" s="85" customFormat="1" hidden="1">
      <c r="A168" s="101" t="str">
        <f>Invoice!F169</f>
        <v>first line keep open</v>
      </c>
      <c r="B168" s="80">
        <f>Invoice!C169</f>
        <v>0</v>
      </c>
      <c r="C168" s="81">
        <f>Invoice!B169</f>
        <v>0</v>
      </c>
      <c r="D168" s="86">
        <f t="shared" si="5"/>
        <v>0</v>
      </c>
      <c r="E168" s="86">
        <f t="shared" si="6"/>
        <v>0</v>
      </c>
      <c r="F168" s="87">
        <f>Invoice!G169</f>
        <v>0</v>
      </c>
      <c r="G168" s="88">
        <f t="shared" si="7"/>
        <v>0</v>
      </c>
    </row>
    <row r="169" spans="1:7" s="85" customFormat="1" hidden="1">
      <c r="A169" s="101" t="str">
        <f>Invoice!F170</f>
        <v>first line keep open</v>
      </c>
      <c r="B169" s="80">
        <f>Invoice!C170</f>
        <v>0</v>
      </c>
      <c r="C169" s="81">
        <f>Invoice!B170</f>
        <v>0</v>
      </c>
      <c r="D169" s="86">
        <f t="shared" si="5"/>
        <v>0</v>
      </c>
      <c r="E169" s="86">
        <f t="shared" si="6"/>
        <v>0</v>
      </c>
      <c r="F169" s="87">
        <f>Invoice!G170</f>
        <v>0</v>
      </c>
      <c r="G169" s="88">
        <f t="shared" si="7"/>
        <v>0</v>
      </c>
    </row>
    <row r="170" spans="1:7" s="85" customFormat="1" hidden="1">
      <c r="A170" s="101" t="str">
        <f>Invoice!F171</f>
        <v>first line keep open</v>
      </c>
      <c r="B170" s="80">
        <f>Invoice!C171</f>
        <v>0</v>
      </c>
      <c r="C170" s="81">
        <f>Invoice!B171</f>
        <v>0</v>
      </c>
      <c r="D170" s="86">
        <f t="shared" si="5"/>
        <v>0</v>
      </c>
      <c r="E170" s="86">
        <f t="shared" si="6"/>
        <v>0</v>
      </c>
      <c r="F170" s="87">
        <f>Invoice!G171</f>
        <v>0</v>
      </c>
      <c r="G170" s="88">
        <f t="shared" si="7"/>
        <v>0</v>
      </c>
    </row>
    <row r="171" spans="1:7" s="85" customFormat="1" hidden="1">
      <c r="A171" s="101" t="str">
        <f>Invoice!F172</f>
        <v>first line keep open</v>
      </c>
      <c r="B171" s="80">
        <f>Invoice!C172</f>
        <v>0</v>
      </c>
      <c r="C171" s="81">
        <f>Invoice!B172</f>
        <v>0</v>
      </c>
      <c r="D171" s="86">
        <f t="shared" si="5"/>
        <v>0</v>
      </c>
      <c r="E171" s="86">
        <f t="shared" si="6"/>
        <v>0</v>
      </c>
      <c r="F171" s="87">
        <f>Invoice!G172</f>
        <v>0</v>
      </c>
      <c r="G171" s="88">
        <f t="shared" si="7"/>
        <v>0</v>
      </c>
    </row>
    <row r="172" spans="1:7" s="85" customFormat="1" hidden="1">
      <c r="A172" s="101" t="str">
        <f>Invoice!F173</f>
        <v>first line keep open</v>
      </c>
      <c r="B172" s="80">
        <f>Invoice!C173</f>
        <v>0</v>
      </c>
      <c r="C172" s="81">
        <f>Invoice!B173</f>
        <v>0</v>
      </c>
      <c r="D172" s="86">
        <f t="shared" si="5"/>
        <v>0</v>
      </c>
      <c r="E172" s="86">
        <f t="shared" si="6"/>
        <v>0</v>
      </c>
      <c r="F172" s="87">
        <f>Invoice!G173</f>
        <v>0</v>
      </c>
      <c r="G172" s="88">
        <f t="shared" si="7"/>
        <v>0</v>
      </c>
    </row>
    <row r="173" spans="1:7" s="85" customFormat="1" hidden="1">
      <c r="A173" s="101" t="str">
        <f>Invoice!F174</f>
        <v>first line keep open</v>
      </c>
      <c r="B173" s="80">
        <f>Invoice!C174</f>
        <v>0</v>
      </c>
      <c r="C173" s="81">
        <f>Invoice!B174</f>
        <v>0</v>
      </c>
      <c r="D173" s="86">
        <f t="shared" si="5"/>
        <v>0</v>
      </c>
      <c r="E173" s="86">
        <f t="shared" si="6"/>
        <v>0</v>
      </c>
      <c r="F173" s="87">
        <f>Invoice!G174</f>
        <v>0</v>
      </c>
      <c r="G173" s="88">
        <f t="shared" si="7"/>
        <v>0</v>
      </c>
    </row>
    <row r="174" spans="1:7" s="85" customFormat="1" hidden="1">
      <c r="A174" s="101" t="str">
        <f>Invoice!F175</f>
        <v>first line keep open</v>
      </c>
      <c r="B174" s="80">
        <f>Invoice!C175</f>
        <v>0</v>
      </c>
      <c r="C174" s="81">
        <f>Invoice!B175</f>
        <v>0</v>
      </c>
      <c r="D174" s="86">
        <f t="shared" si="5"/>
        <v>0</v>
      </c>
      <c r="E174" s="86">
        <f t="shared" si="6"/>
        <v>0</v>
      </c>
      <c r="F174" s="87">
        <f>Invoice!G175</f>
        <v>0</v>
      </c>
      <c r="G174" s="88">
        <f t="shared" si="7"/>
        <v>0</v>
      </c>
    </row>
    <row r="175" spans="1:7" s="85" customFormat="1" hidden="1">
      <c r="A175" s="101" t="str">
        <f>Invoice!F176</f>
        <v>first line keep open</v>
      </c>
      <c r="B175" s="80">
        <f>Invoice!C176</f>
        <v>0</v>
      </c>
      <c r="C175" s="81">
        <f>Invoice!B176</f>
        <v>0</v>
      </c>
      <c r="D175" s="86">
        <f t="shared" si="5"/>
        <v>0</v>
      </c>
      <c r="E175" s="86">
        <f t="shared" si="6"/>
        <v>0</v>
      </c>
      <c r="F175" s="87">
        <f>Invoice!G176</f>
        <v>0</v>
      </c>
      <c r="G175" s="88">
        <f t="shared" si="7"/>
        <v>0</v>
      </c>
    </row>
    <row r="176" spans="1:7" s="85" customFormat="1" hidden="1">
      <c r="A176" s="101" t="str">
        <f>Invoice!F177</f>
        <v>first line keep open</v>
      </c>
      <c r="B176" s="80">
        <f>Invoice!C177</f>
        <v>0</v>
      </c>
      <c r="C176" s="81">
        <f>Invoice!B177</f>
        <v>0</v>
      </c>
      <c r="D176" s="86">
        <f t="shared" si="5"/>
        <v>0</v>
      </c>
      <c r="E176" s="86">
        <f t="shared" si="6"/>
        <v>0</v>
      </c>
      <c r="F176" s="87">
        <f>Invoice!G177</f>
        <v>0</v>
      </c>
      <c r="G176" s="88">
        <f t="shared" si="7"/>
        <v>0</v>
      </c>
    </row>
    <row r="177" spans="1:7" s="85" customFormat="1" hidden="1">
      <c r="A177" s="101" t="str">
        <f>Invoice!F178</f>
        <v>first line keep open</v>
      </c>
      <c r="B177" s="80">
        <f>Invoice!C178</f>
        <v>0</v>
      </c>
      <c r="C177" s="81">
        <f>Invoice!B178</f>
        <v>0</v>
      </c>
      <c r="D177" s="86">
        <f t="shared" si="5"/>
        <v>0</v>
      </c>
      <c r="E177" s="86">
        <f t="shared" si="6"/>
        <v>0</v>
      </c>
      <c r="F177" s="87">
        <f>Invoice!G178</f>
        <v>0</v>
      </c>
      <c r="G177" s="88">
        <f t="shared" si="7"/>
        <v>0</v>
      </c>
    </row>
    <row r="178" spans="1:7" s="85" customFormat="1" hidden="1">
      <c r="A178" s="101" t="str">
        <f>Invoice!F179</f>
        <v>first line keep open</v>
      </c>
      <c r="B178" s="80">
        <f>Invoice!C179</f>
        <v>0</v>
      </c>
      <c r="C178" s="81">
        <f>Invoice!B179</f>
        <v>0</v>
      </c>
      <c r="D178" s="86">
        <f t="shared" si="5"/>
        <v>0</v>
      </c>
      <c r="E178" s="86">
        <f t="shared" si="6"/>
        <v>0</v>
      </c>
      <c r="F178" s="87">
        <f>Invoice!G179</f>
        <v>0</v>
      </c>
      <c r="G178" s="88">
        <f t="shared" si="7"/>
        <v>0</v>
      </c>
    </row>
    <row r="179" spans="1:7" s="85" customFormat="1" hidden="1">
      <c r="A179" s="101" t="str">
        <f>Invoice!F180</f>
        <v>first line keep open</v>
      </c>
      <c r="B179" s="80">
        <f>Invoice!C180</f>
        <v>0</v>
      </c>
      <c r="C179" s="81">
        <f>Invoice!B180</f>
        <v>0</v>
      </c>
      <c r="D179" s="86">
        <f t="shared" si="5"/>
        <v>0</v>
      </c>
      <c r="E179" s="86">
        <f t="shared" si="6"/>
        <v>0</v>
      </c>
      <c r="F179" s="87">
        <f>Invoice!G180</f>
        <v>0</v>
      </c>
      <c r="G179" s="88">
        <f t="shared" si="7"/>
        <v>0</v>
      </c>
    </row>
    <row r="180" spans="1:7" s="85" customFormat="1" hidden="1">
      <c r="A180" s="101" t="str">
        <f>Invoice!F181</f>
        <v>first line keep open</v>
      </c>
      <c r="B180" s="80">
        <f>Invoice!C181</f>
        <v>0</v>
      </c>
      <c r="C180" s="81">
        <f>Invoice!B181</f>
        <v>0</v>
      </c>
      <c r="D180" s="86">
        <f t="shared" si="5"/>
        <v>0</v>
      </c>
      <c r="E180" s="86">
        <f t="shared" si="6"/>
        <v>0</v>
      </c>
      <c r="F180" s="87">
        <f>Invoice!G181</f>
        <v>0</v>
      </c>
      <c r="G180" s="88">
        <f t="shared" si="7"/>
        <v>0</v>
      </c>
    </row>
    <row r="181" spans="1:7" s="85" customFormat="1" hidden="1">
      <c r="A181" s="101" t="str">
        <f>Invoice!F182</f>
        <v>first line keep open</v>
      </c>
      <c r="B181" s="80">
        <f>Invoice!C182</f>
        <v>0</v>
      </c>
      <c r="C181" s="81">
        <f>Invoice!B182</f>
        <v>0</v>
      </c>
      <c r="D181" s="86">
        <f t="shared" si="5"/>
        <v>0</v>
      </c>
      <c r="E181" s="86">
        <f t="shared" si="6"/>
        <v>0</v>
      </c>
      <c r="F181" s="87">
        <f>Invoice!G182</f>
        <v>0</v>
      </c>
      <c r="G181" s="88">
        <f t="shared" si="7"/>
        <v>0</v>
      </c>
    </row>
    <row r="182" spans="1:7" s="85" customFormat="1" hidden="1">
      <c r="A182" s="101" t="str">
        <f>Invoice!F183</f>
        <v>first line keep open</v>
      </c>
      <c r="B182" s="80">
        <f>Invoice!C183</f>
        <v>0</v>
      </c>
      <c r="C182" s="81">
        <f>Invoice!B183</f>
        <v>0</v>
      </c>
      <c r="D182" s="86">
        <f t="shared" si="5"/>
        <v>0</v>
      </c>
      <c r="E182" s="86">
        <f t="shared" si="6"/>
        <v>0</v>
      </c>
      <c r="F182" s="87">
        <f>Invoice!G183</f>
        <v>0</v>
      </c>
      <c r="G182" s="88">
        <f t="shared" si="7"/>
        <v>0</v>
      </c>
    </row>
    <row r="183" spans="1:7" s="85" customFormat="1" hidden="1">
      <c r="A183" s="101" t="str">
        <f>Invoice!F184</f>
        <v>first line keep open</v>
      </c>
      <c r="B183" s="80">
        <f>Invoice!C184</f>
        <v>0</v>
      </c>
      <c r="C183" s="81">
        <f>Invoice!B184</f>
        <v>0</v>
      </c>
      <c r="D183" s="86">
        <f t="shared" si="5"/>
        <v>0</v>
      </c>
      <c r="E183" s="86">
        <f t="shared" si="6"/>
        <v>0</v>
      </c>
      <c r="F183" s="87">
        <f>Invoice!G184</f>
        <v>0</v>
      </c>
      <c r="G183" s="88">
        <f t="shared" si="7"/>
        <v>0</v>
      </c>
    </row>
    <row r="184" spans="1:7" s="85" customFormat="1" hidden="1">
      <c r="A184" s="101" t="str">
        <f>Invoice!F185</f>
        <v>first line keep open</v>
      </c>
      <c r="B184" s="80">
        <f>Invoice!C185</f>
        <v>0</v>
      </c>
      <c r="C184" s="81">
        <f>Invoice!B185</f>
        <v>0</v>
      </c>
      <c r="D184" s="86">
        <f t="shared" si="5"/>
        <v>0</v>
      </c>
      <c r="E184" s="86">
        <f t="shared" si="6"/>
        <v>0</v>
      </c>
      <c r="F184" s="87">
        <f>Invoice!G185</f>
        <v>0</v>
      </c>
      <c r="G184" s="88">
        <f t="shared" si="7"/>
        <v>0</v>
      </c>
    </row>
    <row r="185" spans="1:7" s="85" customFormat="1" hidden="1">
      <c r="A185" s="101" t="str">
        <f>Invoice!F186</f>
        <v>first line keep open</v>
      </c>
      <c r="B185" s="80">
        <f>Invoice!C186</f>
        <v>0</v>
      </c>
      <c r="C185" s="81">
        <f>Invoice!B186</f>
        <v>0</v>
      </c>
      <c r="D185" s="86">
        <f t="shared" si="5"/>
        <v>0</v>
      </c>
      <c r="E185" s="86">
        <f t="shared" si="6"/>
        <v>0</v>
      </c>
      <c r="F185" s="87">
        <f>Invoice!G186</f>
        <v>0</v>
      </c>
      <c r="G185" s="88">
        <f t="shared" si="7"/>
        <v>0</v>
      </c>
    </row>
    <row r="186" spans="1:7" s="85" customFormat="1" hidden="1">
      <c r="A186" s="101" t="str">
        <f>Invoice!F187</f>
        <v>first line keep open</v>
      </c>
      <c r="B186" s="80">
        <f>Invoice!C187</f>
        <v>0</v>
      </c>
      <c r="C186" s="81">
        <f>Invoice!B187</f>
        <v>0</v>
      </c>
      <c r="D186" s="86">
        <f t="shared" si="5"/>
        <v>0</v>
      </c>
      <c r="E186" s="86">
        <f t="shared" si="6"/>
        <v>0</v>
      </c>
      <c r="F186" s="87">
        <f>Invoice!G187</f>
        <v>0</v>
      </c>
      <c r="G186" s="88">
        <f t="shared" si="7"/>
        <v>0</v>
      </c>
    </row>
    <row r="187" spans="1:7" s="85" customFormat="1" hidden="1">
      <c r="A187" s="101" t="str">
        <f>Invoice!F188</f>
        <v>first line keep open</v>
      </c>
      <c r="B187" s="80">
        <f>Invoice!C188</f>
        <v>0</v>
      </c>
      <c r="C187" s="81">
        <f>Invoice!B188</f>
        <v>0</v>
      </c>
      <c r="D187" s="86">
        <f t="shared" si="5"/>
        <v>0</v>
      </c>
      <c r="E187" s="86">
        <f t="shared" si="6"/>
        <v>0</v>
      </c>
      <c r="F187" s="87">
        <f>Invoice!G188</f>
        <v>0</v>
      </c>
      <c r="G187" s="88">
        <f t="shared" si="7"/>
        <v>0</v>
      </c>
    </row>
    <row r="188" spans="1:7" s="85" customFormat="1" hidden="1">
      <c r="A188" s="101" t="str">
        <f>Invoice!F189</f>
        <v>first line keep open</v>
      </c>
      <c r="B188" s="80">
        <f>Invoice!C189</f>
        <v>0</v>
      </c>
      <c r="C188" s="81">
        <f>Invoice!B189</f>
        <v>0</v>
      </c>
      <c r="D188" s="86">
        <f t="shared" si="5"/>
        <v>0</v>
      </c>
      <c r="E188" s="86">
        <f t="shared" si="6"/>
        <v>0</v>
      </c>
      <c r="F188" s="87">
        <f>Invoice!G189</f>
        <v>0</v>
      </c>
      <c r="G188" s="88">
        <f t="shared" si="7"/>
        <v>0</v>
      </c>
    </row>
    <row r="189" spans="1:7" s="85" customFormat="1" hidden="1">
      <c r="A189" s="101" t="str">
        <f>Invoice!F190</f>
        <v>first line keep open</v>
      </c>
      <c r="B189" s="80">
        <f>Invoice!C190</f>
        <v>0</v>
      </c>
      <c r="C189" s="81">
        <f>Invoice!B190</f>
        <v>0</v>
      </c>
      <c r="D189" s="86">
        <f t="shared" si="5"/>
        <v>0</v>
      </c>
      <c r="E189" s="86">
        <f t="shared" si="6"/>
        <v>0</v>
      </c>
      <c r="F189" s="87">
        <f>Invoice!G190</f>
        <v>0</v>
      </c>
      <c r="G189" s="88">
        <f t="shared" si="7"/>
        <v>0</v>
      </c>
    </row>
    <row r="190" spans="1:7" s="85" customFormat="1" hidden="1">
      <c r="A190" s="101" t="str">
        <f>Invoice!F191</f>
        <v>first line keep open</v>
      </c>
      <c r="B190" s="80">
        <f>Invoice!C191</f>
        <v>0</v>
      </c>
      <c r="C190" s="81">
        <f>Invoice!B191</f>
        <v>0</v>
      </c>
      <c r="D190" s="86">
        <f t="shared" si="5"/>
        <v>0</v>
      </c>
      <c r="E190" s="86">
        <f t="shared" si="6"/>
        <v>0</v>
      </c>
      <c r="F190" s="87">
        <f>Invoice!G191</f>
        <v>0</v>
      </c>
      <c r="G190" s="88">
        <f t="shared" si="7"/>
        <v>0</v>
      </c>
    </row>
    <row r="191" spans="1:7" s="85" customFormat="1" hidden="1">
      <c r="A191" s="101" t="str">
        <f>Invoice!F192</f>
        <v>first line keep open</v>
      </c>
      <c r="B191" s="80">
        <f>Invoice!C192</f>
        <v>0</v>
      </c>
      <c r="C191" s="81">
        <f>Invoice!B192</f>
        <v>0</v>
      </c>
      <c r="D191" s="86">
        <f t="shared" si="5"/>
        <v>0</v>
      </c>
      <c r="E191" s="86">
        <f t="shared" si="6"/>
        <v>0</v>
      </c>
      <c r="F191" s="87">
        <f>Invoice!G192</f>
        <v>0</v>
      </c>
      <c r="G191" s="88">
        <f t="shared" si="7"/>
        <v>0</v>
      </c>
    </row>
    <row r="192" spans="1:7" s="85" customFormat="1" hidden="1">
      <c r="A192" s="101" t="str">
        <f>Invoice!F193</f>
        <v>first line keep open</v>
      </c>
      <c r="B192" s="80">
        <f>Invoice!C193</f>
        <v>0</v>
      </c>
      <c r="C192" s="81">
        <f>Invoice!B193</f>
        <v>0</v>
      </c>
      <c r="D192" s="86">
        <f t="shared" si="5"/>
        <v>0</v>
      </c>
      <c r="E192" s="86">
        <f t="shared" si="6"/>
        <v>0</v>
      </c>
      <c r="F192" s="87">
        <f>Invoice!G193</f>
        <v>0</v>
      </c>
      <c r="G192" s="88">
        <f t="shared" si="7"/>
        <v>0</v>
      </c>
    </row>
    <row r="193" spans="1:7" s="85" customFormat="1" hidden="1">
      <c r="A193" s="101" t="str">
        <f>Invoice!F194</f>
        <v>first line keep open</v>
      </c>
      <c r="B193" s="80">
        <f>Invoice!C194</f>
        <v>0</v>
      </c>
      <c r="C193" s="81">
        <f>Invoice!B194</f>
        <v>0</v>
      </c>
      <c r="D193" s="86">
        <f t="shared" ref="D193:D256" si="8">F193/$D$14</f>
        <v>0</v>
      </c>
      <c r="E193" s="86">
        <f t="shared" ref="E193:E256" si="9">G193/$D$14</f>
        <v>0</v>
      </c>
      <c r="F193" s="87">
        <f>Invoice!G194</f>
        <v>0</v>
      </c>
      <c r="G193" s="88">
        <f t="shared" ref="G193:G256" si="10">C193*F193</f>
        <v>0</v>
      </c>
    </row>
    <row r="194" spans="1:7" s="85" customFormat="1" hidden="1">
      <c r="A194" s="101" t="str">
        <f>Invoice!F195</f>
        <v>first line keep open</v>
      </c>
      <c r="B194" s="80">
        <f>Invoice!C195</f>
        <v>0</v>
      </c>
      <c r="C194" s="81">
        <f>Invoice!B195</f>
        <v>0</v>
      </c>
      <c r="D194" s="86">
        <f t="shared" si="8"/>
        <v>0</v>
      </c>
      <c r="E194" s="86">
        <f t="shared" si="9"/>
        <v>0</v>
      </c>
      <c r="F194" s="87">
        <f>Invoice!G195</f>
        <v>0</v>
      </c>
      <c r="G194" s="88">
        <f t="shared" si="10"/>
        <v>0</v>
      </c>
    </row>
    <row r="195" spans="1:7" s="85" customFormat="1" hidden="1">
      <c r="A195" s="101" t="str">
        <f>Invoice!F196</f>
        <v>first line keep open</v>
      </c>
      <c r="B195" s="80">
        <f>Invoice!C196</f>
        <v>0</v>
      </c>
      <c r="C195" s="81">
        <f>Invoice!B196</f>
        <v>0</v>
      </c>
      <c r="D195" s="86">
        <f t="shared" si="8"/>
        <v>0</v>
      </c>
      <c r="E195" s="86">
        <f t="shared" si="9"/>
        <v>0</v>
      </c>
      <c r="F195" s="87">
        <f>Invoice!G196</f>
        <v>0</v>
      </c>
      <c r="G195" s="88">
        <f t="shared" si="10"/>
        <v>0</v>
      </c>
    </row>
    <row r="196" spans="1:7" s="85" customFormat="1" hidden="1">
      <c r="A196" s="101" t="str">
        <f>Invoice!F197</f>
        <v>first line keep open</v>
      </c>
      <c r="B196" s="80">
        <f>Invoice!C197</f>
        <v>0</v>
      </c>
      <c r="C196" s="81">
        <f>Invoice!B197</f>
        <v>0</v>
      </c>
      <c r="D196" s="86">
        <f t="shared" si="8"/>
        <v>0</v>
      </c>
      <c r="E196" s="86">
        <f t="shared" si="9"/>
        <v>0</v>
      </c>
      <c r="F196" s="87">
        <f>Invoice!G197</f>
        <v>0</v>
      </c>
      <c r="G196" s="88">
        <f t="shared" si="10"/>
        <v>0</v>
      </c>
    </row>
    <row r="197" spans="1:7" s="85" customFormat="1" hidden="1">
      <c r="A197" s="101" t="str">
        <f>Invoice!F198</f>
        <v>first line keep open</v>
      </c>
      <c r="B197" s="80">
        <f>Invoice!C198</f>
        <v>0</v>
      </c>
      <c r="C197" s="81">
        <f>Invoice!B198</f>
        <v>0</v>
      </c>
      <c r="D197" s="86">
        <f t="shared" si="8"/>
        <v>0</v>
      </c>
      <c r="E197" s="86">
        <f t="shared" si="9"/>
        <v>0</v>
      </c>
      <c r="F197" s="87">
        <f>Invoice!G198</f>
        <v>0</v>
      </c>
      <c r="G197" s="88">
        <f t="shared" si="10"/>
        <v>0</v>
      </c>
    </row>
    <row r="198" spans="1:7" s="85" customFormat="1" hidden="1">
      <c r="A198" s="101" t="str">
        <f>Invoice!F199</f>
        <v>first line keep open</v>
      </c>
      <c r="B198" s="80">
        <f>Invoice!C199</f>
        <v>0</v>
      </c>
      <c r="C198" s="81">
        <f>Invoice!B199</f>
        <v>0</v>
      </c>
      <c r="D198" s="86">
        <f t="shared" si="8"/>
        <v>0</v>
      </c>
      <c r="E198" s="86">
        <f t="shared" si="9"/>
        <v>0</v>
      </c>
      <c r="F198" s="87">
        <f>Invoice!G199</f>
        <v>0</v>
      </c>
      <c r="G198" s="88">
        <f t="shared" si="10"/>
        <v>0</v>
      </c>
    </row>
    <row r="199" spans="1:7" s="85" customFormat="1" hidden="1">
      <c r="A199" s="101" t="str">
        <f>Invoice!F200</f>
        <v>first line keep open</v>
      </c>
      <c r="B199" s="80">
        <f>Invoice!C200</f>
        <v>0</v>
      </c>
      <c r="C199" s="81">
        <f>Invoice!B200</f>
        <v>0</v>
      </c>
      <c r="D199" s="86">
        <f t="shared" si="8"/>
        <v>0</v>
      </c>
      <c r="E199" s="86">
        <f t="shared" si="9"/>
        <v>0</v>
      </c>
      <c r="F199" s="87">
        <f>Invoice!G200</f>
        <v>0</v>
      </c>
      <c r="G199" s="88">
        <f t="shared" si="10"/>
        <v>0</v>
      </c>
    </row>
    <row r="200" spans="1:7" s="85" customFormat="1" hidden="1">
      <c r="A200" s="101" t="str">
        <f>Invoice!F201</f>
        <v>first line keep open</v>
      </c>
      <c r="B200" s="80">
        <f>Invoice!C201</f>
        <v>0</v>
      </c>
      <c r="C200" s="81">
        <f>Invoice!B201</f>
        <v>0</v>
      </c>
      <c r="D200" s="86">
        <f t="shared" si="8"/>
        <v>0</v>
      </c>
      <c r="E200" s="86">
        <f t="shared" si="9"/>
        <v>0</v>
      </c>
      <c r="F200" s="87">
        <f>Invoice!G201</f>
        <v>0</v>
      </c>
      <c r="G200" s="88">
        <f t="shared" si="10"/>
        <v>0</v>
      </c>
    </row>
    <row r="201" spans="1:7" s="85" customFormat="1" hidden="1">
      <c r="A201" s="101" t="str">
        <f>Invoice!F202</f>
        <v>first line keep open</v>
      </c>
      <c r="B201" s="80">
        <f>Invoice!C202</f>
        <v>0</v>
      </c>
      <c r="C201" s="81">
        <f>Invoice!B202</f>
        <v>0</v>
      </c>
      <c r="D201" s="86">
        <f t="shared" si="8"/>
        <v>0</v>
      </c>
      <c r="E201" s="86">
        <f t="shared" si="9"/>
        <v>0</v>
      </c>
      <c r="F201" s="87">
        <f>Invoice!G202</f>
        <v>0</v>
      </c>
      <c r="G201" s="88">
        <f t="shared" si="10"/>
        <v>0</v>
      </c>
    </row>
    <row r="202" spans="1:7" s="85" customFormat="1" hidden="1">
      <c r="A202" s="101" t="str">
        <f>Invoice!F203</f>
        <v>first line keep open</v>
      </c>
      <c r="B202" s="80">
        <f>Invoice!C203</f>
        <v>0</v>
      </c>
      <c r="C202" s="81">
        <f>Invoice!B203</f>
        <v>0</v>
      </c>
      <c r="D202" s="86">
        <f t="shared" si="8"/>
        <v>0</v>
      </c>
      <c r="E202" s="86">
        <f t="shared" si="9"/>
        <v>0</v>
      </c>
      <c r="F202" s="87">
        <f>Invoice!G203</f>
        <v>0</v>
      </c>
      <c r="G202" s="88">
        <f t="shared" si="10"/>
        <v>0</v>
      </c>
    </row>
    <row r="203" spans="1:7" s="85" customFormat="1" hidden="1">
      <c r="A203" s="101" t="str">
        <f>Invoice!F204</f>
        <v>first line keep open</v>
      </c>
      <c r="B203" s="80">
        <f>Invoice!C204</f>
        <v>0</v>
      </c>
      <c r="C203" s="81">
        <f>Invoice!B204</f>
        <v>0</v>
      </c>
      <c r="D203" s="86">
        <f t="shared" si="8"/>
        <v>0</v>
      </c>
      <c r="E203" s="86">
        <f t="shared" si="9"/>
        <v>0</v>
      </c>
      <c r="F203" s="87">
        <f>Invoice!G204</f>
        <v>0</v>
      </c>
      <c r="G203" s="88">
        <f t="shared" si="10"/>
        <v>0</v>
      </c>
    </row>
    <row r="204" spans="1:7" s="85" customFormat="1" hidden="1">
      <c r="A204" s="101" t="str">
        <f>Invoice!F205</f>
        <v>first line keep open</v>
      </c>
      <c r="B204" s="80">
        <f>Invoice!C205</f>
        <v>0</v>
      </c>
      <c r="C204" s="81">
        <f>Invoice!B205</f>
        <v>0</v>
      </c>
      <c r="D204" s="86">
        <f t="shared" si="8"/>
        <v>0</v>
      </c>
      <c r="E204" s="86">
        <f t="shared" si="9"/>
        <v>0</v>
      </c>
      <c r="F204" s="87">
        <f>Invoice!G205</f>
        <v>0</v>
      </c>
      <c r="G204" s="88">
        <f t="shared" si="10"/>
        <v>0</v>
      </c>
    </row>
    <row r="205" spans="1:7" s="85" customFormat="1" hidden="1">
      <c r="A205" s="101" t="str">
        <f>Invoice!F206</f>
        <v>first line keep open</v>
      </c>
      <c r="B205" s="80">
        <f>Invoice!C206</f>
        <v>0</v>
      </c>
      <c r="C205" s="81">
        <f>Invoice!B206</f>
        <v>0</v>
      </c>
      <c r="D205" s="86">
        <f t="shared" si="8"/>
        <v>0</v>
      </c>
      <c r="E205" s="86">
        <f t="shared" si="9"/>
        <v>0</v>
      </c>
      <c r="F205" s="87">
        <f>Invoice!G206</f>
        <v>0</v>
      </c>
      <c r="G205" s="88">
        <f t="shared" si="10"/>
        <v>0</v>
      </c>
    </row>
    <row r="206" spans="1:7" s="85" customFormat="1" hidden="1">
      <c r="A206" s="101" t="str">
        <f>Invoice!F207</f>
        <v>first line keep open</v>
      </c>
      <c r="B206" s="80">
        <f>Invoice!C207</f>
        <v>0</v>
      </c>
      <c r="C206" s="81">
        <f>Invoice!B207</f>
        <v>0</v>
      </c>
      <c r="D206" s="86">
        <f t="shared" si="8"/>
        <v>0</v>
      </c>
      <c r="E206" s="86">
        <f t="shared" si="9"/>
        <v>0</v>
      </c>
      <c r="F206" s="87">
        <f>Invoice!G207</f>
        <v>0</v>
      </c>
      <c r="G206" s="88">
        <f t="shared" si="10"/>
        <v>0</v>
      </c>
    </row>
    <row r="207" spans="1:7" s="85" customFormat="1" hidden="1">
      <c r="A207" s="101" t="str">
        <f>Invoice!F208</f>
        <v>first line keep open</v>
      </c>
      <c r="B207" s="80">
        <f>Invoice!C208</f>
        <v>0</v>
      </c>
      <c r="C207" s="81">
        <f>Invoice!B208</f>
        <v>0</v>
      </c>
      <c r="D207" s="86">
        <f t="shared" si="8"/>
        <v>0</v>
      </c>
      <c r="E207" s="86">
        <f t="shared" si="9"/>
        <v>0</v>
      </c>
      <c r="F207" s="87">
        <f>Invoice!G208</f>
        <v>0</v>
      </c>
      <c r="G207" s="88">
        <f t="shared" si="10"/>
        <v>0</v>
      </c>
    </row>
    <row r="208" spans="1:7" s="85" customFormat="1" hidden="1">
      <c r="A208" s="101" t="str">
        <f>Invoice!F209</f>
        <v>first line keep open</v>
      </c>
      <c r="B208" s="80">
        <f>Invoice!C209</f>
        <v>0</v>
      </c>
      <c r="C208" s="81">
        <f>Invoice!B209</f>
        <v>0</v>
      </c>
      <c r="D208" s="86">
        <f t="shared" si="8"/>
        <v>0</v>
      </c>
      <c r="E208" s="86">
        <f t="shared" si="9"/>
        <v>0</v>
      </c>
      <c r="F208" s="87">
        <f>Invoice!G209</f>
        <v>0</v>
      </c>
      <c r="G208" s="88">
        <f t="shared" si="10"/>
        <v>0</v>
      </c>
    </row>
    <row r="209" spans="1:7" s="85" customFormat="1" hidden="1">
      <c r="A209" s="101" t="str">
        <f>Invoice!F210</f>
        <v>first line keep open</v>
      </c>
      <c r="B209" s="80">
        <f>Invoice!C210</f>
        <v>0</v>
      </c>
      <c r="C209" s="81">
        <f>Invoice!B210</f>
        <v>0</v>
      </c>
      <c r="D209" s="86">
        <f t="shared" si="8"/>
        <v>0</v>
      </c>
      <c r="E209" s="86">
        <f t="shared" si="9"/>
        <v>0</v>
      </c>
      <c r="F209" s="87">
        <f>Invoice!G210</f>
        <v>0</v>
      </c>
      <c r="G209" s="88">
        <f t="shared" si="10"/>
        <v>0</v>
      </c>
    </row>
    <row r="210" spans="1:7" s="85" customFormat="1" hidden="1">
      <c r="A210" s="101" t="str">
        <f>Invoice!F211</f>
        <v>first line keep open</v>
      </c>
      <c r="B210" s="80">
        <f>Invoice!C211</f>
        <v>0</v>
      </c>
      <c r="C210" s="81">
        <f>Invoice!B211</f>
        <v>0</v>
      </c>
      <c r="D210" s="86">
        <f t="shared" si="8"/>
        <v>0</v>
      </c>
      <c r="E210" s="86">
        <f t="shared" si="9"/>
        <v>0</v>
      </c>
      <c r="F210" s="87">
        <f>Invoice!G211</f>
        <v>0</v>
      </c>
      <c r="G210" s="88">
        <f t="shared" si="10"/>
        <v>0</v>
      </c>
    </row>
    <row r="211" spans="1:7" s="85" customFormat="1" hidden="1">
      <c r="A211" s="101" t="str">
        <f>Invoice!F212</f>
        <v>first line keep open</v>
      </c>
      <c r="B211" s="80">
        <f>Invoice!C212</f>
        <v>0</v>
      </c>
      <c r="C211" s="81">
        <f>Invoice!B212</f>
        <v>0</v>
      </c>
      <c r="D211" s="86">
        <f t="shared" si="8"/>
        <v>0</v>
      </c>
      <c r="E211" s="86">
        <f t="shared" si="9"/>
        <v>0</v>
      </c>
      <c r="F211" s="87">
        <f>Invoice!G212</f>
        <v>0</v>
      </c>
      <c r="G211" s="88">
        <f t="shared" si="10"/>
        <v>0</v>
      </c>
    </row>
    <row r="212" spans="1:7" s="85" customFormat="1" hidden="1">
      <c r="A212" s="101" t="str">
        <f>Invoice!F213</f>
        <v>first line keep open</v>
      </c>
      <c r="B212" s="80">
        <f>Invoice!C213</f>
        <v>0</v>
      </c>
      <c r="C212" s="81">
        <f>Invoice!B213</f>
        <v>0</v>
      </c>
      <c r="D212" s="86">
        <f t="shared" si="8"/>
        <v>0</v>
      </c>
      <c r="E212" s="86">
        <f t="shared" si="9"/>
        <v>0</v>
      </c>
      <c r="F212" s="87">
        <f>Invoice!G213</f>
        <v>0</v>
      </c>
      <c r="G212" s="88">
        <f t="shared" si="10"/>
        <v>0</v>
      </c>
    </row>
    <row r="213" spans="1:7" s="85" customFormat="1" hidden="1">
      <c r="A213" s="101" t="str">
        <f>Invoice!F214</f>
        <v>first line keep open</v>
      </c>
      <c r="B213" s="80">
        <f>Invoice!C214</f>
        <v>0</v>
      </c>
      <c r="C213" s="81">
        <f>Invoice!B214</f>
        <v>0</v>
      </c>
      <c r="D213" s="86">
        <f t="shared" si="8"/>
        <v>0</v>
      </c>
      <c r="E213" s="86">
        <f t="shared" si="9"/>
        <v>0</v>
      </c>
      <c r="F213" s="87">
        <f>Invoice!G214</f>
        <v>0</v>
      </c>
      <c r="G213" s="88">
        <f t="shared" si="10"/>
        <v>0</v>
      </c>
    </row>
    <row r="214" spans="1:7" s="85" customFormat="1" hidden="1">
      <c r="A214" s="101" t="str">
        <f>Invoice!F215</f>
        <v>first line keep open</v>
      </c>
      <c r="B214" s="80">
        <f>Invoice!C215</f>
        <v>0</v>
      </c>
      <c r="C214" s="81">
        <f>Invoice!B215</f>
        <v>0</v>
      </c>
      <c r="D214" s="86">
        <f t="shared" si="8"/>
        <v>0</v>
      </c>
      <c r="E214" s="86">
        <f t="shared" si="9"/>
        <v>0</v>
      </c>
      <c r="F214" s="87">
        <f>Invoice!G215</f>
        <v>0</v>
      </c>
      <c r="G214" s="88">
        <f t="shared" si="10"/>
        <v>0</v>
      </c>
    </row>
    <row r="215" spans="1:7" s="85" customFormat="1" hidden="1">
      <c r="A215" s="101" t="str">
        <f>Invoice!F216</f>
        <v>first line keep open</v>
      </c>
      <c r="B215" s="80">
        <f>Invoice!C216</f>
        <v>0</v>
      </c>
      <c r="C215" s="81">
        <f>Invoice!B216</f>
        <v>0</v>
      </c>
      <c r="D215" s="86">
        <f t="shared" si="8"/>
        <v>0</v>
      </c>
      <c r="E215" s="86">
        <f t="shared" si="9"/>
        <v>0</v>
      </c>
      <c r="F215" s="87">
        <f>Invoice!G216</f>
        <v>0</v>
      </c>
      <c r="G215" s="88">
        <f t="shared" si="10"/>
        <v>0</v>
      </c>
    </row>
    <row r="216" spans="1:7" s="85" customFormat="1" hidden="1">
      <c r="A216" s="101" t="str">
        <f>Invoice!F217</f>
        <v>first line keep open</v>
      </c>
      <c r="B216" s="80">
        <f>Invoice!C217</f>
        <v>0</v>
      </c>
      <c r="C216" s="81">
        <f>Invoice!B217</f>
        <v>0</v>
      </c>
      <c r="D216" s="86">
        <f t="shared" si="8"/>
        <v>0</v>
      </c>
      <c r="E216" s="86">
        <f t="shared" si="9"/>
        <v>0</v>
      </c>
      <c r="F216" s="87">
        <f>Invoice!G217</f>
        <v>0</v>
      </c>
      <c r="G216" s="88">
        <f t="shared" si="10"/>
        <v>0</v>
      </c>
    </row>
    <row r="217" spans="1:7" s="85" customFormat="1" hidden="1">
      <c r="A217" s="101" t="str">
        <f>Invoice!F218</f>
        <v>first line keep open</v>
      </c>
      <c r="B217" s="80">
        <f>Invoice!C218</f>
        <v>0</v>
      </c>
      <c r="C217" s="81">
        <f>Invoice!B218</f>
        <v>0</v>
      </c>
      <c r="D217" s="86">
        <f t="shared" si="8"/>
        <v>0</v>
      </c>
      <c r="E217" s="86">
        <f t="shared" si="9"/>
        <v>0</v>
      </c>
      <c r="F217" s="87">
        <f>Invoice!G218</f>
        <v>0</v>
      </c>
      <c r="G217" s="88">
        <f t="shared" si="10"/>
        <v>0</v>
      </c>
    </row>
    <row r="218" spans="1:7" s="85" customFormat="1" hidden="1">
      <c r="A218" s="101" t="str">
        <f>Invoice!F219</f>
        <v>first line keep open</v>
      </c>
      <c r="B218" s="80">
        <f>Invoice!C219</f>
        <v>0</v>
      </c>
      <c r="C218" s="81">
        <f>Invoice!B219</f>
        <v>0</v>
      </c>
      <c r="D218" s="86">
        <f t="shared" si="8"/>
        <v>0</v>
      </c>
      <c r="E218" s="86">
        <f t="shared" si="9"/>
        <v>0</v>
      </c>
      <c r="F218" s="87">
        <f>Invoice!G219</f>
        <v>0</v>
      </c>
      <c r="G218" s="88">
        <f t="shared" si="10"/>
        <v>0</v>
      </c>
    </row>
    <row r="219" spans="1:7" s="85" customFormat="1" hidden="1">
      <c r="A219" s="101" t="str">
        <f>Invoice!F220</f>
        <v>first line keep open</v>
      </c>
      <c r="B219" s="80">
        <f>Invoice!C220</f>
        <v>0</v>
      </c>
      <c r="C219" s="81">
        <f>Invoice!B220</f>
        <v>0</v>
      </c>
      <c r="D219" s="86">
        <f t="shared" si="8"/>
        <v>0</v>
      </c>
      <c r="E219" s="86">
        <f t="shared" si="9"/>
        <v>0</v>
      </c>
      <c r="F219" s="87">
        <f>Invoice!G220</f>
        <v>0</v>
      </c>
      <c r="G219" s="88">
        <f t="shared" si="10"/>
        <v>0</v>
      </c>
    </row>
    <row r="220" spans="1:7" s="85" customFormat="1" hidden="1">
      <c r="A220" s="101" t="str">
        <f>Invoice!F221</f>
        <v>first line keep open</v>
      </c>
      <c r="B220" s="80">
        <f>Invoice!C221</f>
        <v>0</v>
      </c>
      <c r="C220" s="81">
        <f>Invoice!B221</f>
        <v>0</v>
      </c>
      <c r="D220" s="86">
        <f t="shared" si="8"/>
        <v>0</v>
      </c>
      <c r="E220" s="86">
        <f t="shared" si="9"/>
        <v>0</v>
      </c>
      <c r="F220" s="87">
        <f>Invoice!G221</f>
        <v>0</v>
      </c>
      <c r="G220" s="88">
        <f t="shared" si="10"/>
        <v>0</v>
      </c>
    </row>
    <row r="221" spans="1:7" s="85" customFormat="1" hidden="1">
      <c r="A221" s="101" t="str">
        <f>Invoice!F222</f>
        <v>first line keep open</v>
      </c>
      <c r="B221" s="80">
        <f>Invoice!C222</f>
        <v>0</v>
      </c>
      <c r="C221" s="81">
        <f>Invoice!B222</f>
        <v>0</v>
      </c>
      <c r="D221" s="86">
        <f t="shared" si="8"/>
        <v>0</v>
      </c>
      <c r="E221" s="86">
        <f t="shared" si="9"/>
        <v>0</v>
      </c>
      <c r="F221" s="87">
        <f>Invoice!G222</f>
        <v>0</v>
      </c>
      <c r="G221" s="88">
        <f t="shared" si="10"/>
        <v>0</v>
      </c>
    </row>
    <row r="222" spans="1:7" s="85" customFormat="1" hidden="1">
      <c r="A222" s="101" t="str">
        <f>Invoice!F223</f>
        <v>first line keep open</v>
      </c>
      <c r="B222" s="80">
        <f>Invoice!C223</f>
        <v>0</v>
      </c>
      <c r="C222" s="81">
        <f>Invoice!B223</f>
        <v>0</v>
      </c>
      <c r="D222" s="86">
        <f t="shared" si="8"/>
        <v>0</v>
      </c>
      <c r="E222" s="86">
        <f t="shared" si="9"/>
        <v>0</v>
      </c>
      <c r="F222" s="87">
        <f>Invoice!G223</f>
        <v>0</v>
      </c>
      <c r="G222" s="88">
        <f t="shared" si="10"/>
        <v>0</v>
      </c>
    </row>
    <row r="223" spans="1:7" s="85" customFormat="1" hidden="1">
      <c r="A223" s="101" t="str">
        <f>Invoice!F224</f>
        <v>first line keep open</v>
      </c>
      <c r="B223" s="80">
        <f>Invoice!C224</f>
        <v>0</v>
      </c>
      <c r="C223" s="81">
        <f>Invoice!B224</f>
        <v>0</v>
      </c>
      <c r="D223" s="86">
        <f t="shared" si="8"/>
        <v>0</v>
      </c>
      <c r="E223" s="86">
        <f t="shared" si="9"/>
        <v>0</v>
      </c>
      <c r="F223" s="87">
        <f>Invoice!G224</f>
        <v>0</v>
      </c>
      <c r="G223" s="88">
        <f t="shared" si="10"/>
        <v>0</v>
      </c>
    </row>
    <row r="224" spans="1:7" s="85" customFormat="1" hidden="1">
      <c r="A224" s="101" t="str">
        <f>Invoice!F225</f>
        <v>first line keep open</v>
      </c>
      <c r="B224" s="80">
        <f>Invoice!C225</f>
        <v>0</v>
      </c>
      <c r="C224" s="81">
        <f>Invoice!B225</f>
        <v>0</v>
      </c>
      <c r="D224" s="86">
        <f t="shared" si="8"/>
        <v>0</v>
      </c>
      <c r="E224" s="86">
        <f t="shared" si="9"/>
        <v>0</v>
      </c>
      <c r="F224" s="87">
        <f>Invoice!G225</f>
        <v>0</v>
      </c>
      <c r="G224" s="88">
        <f t="shared" si="10"/>
        <v>0</v>
      </c>
    </row>
    <row r="225" spans="1:7" s="85" customFormat="1" hidden="1">
      <c r="A225" s="101" t="str">
        <f>Invoice!F226</f>
        <v>first line keep open</v>
      </c>
      <c r="B225" s="80">
        <f>Invoice!C226</f>
        <v>0</v>
      </c>
      <c r="C225" s="81">
        <f>Invoice!B226</f>
        <v>0</v>
      </c>
      <c r="D225" s="86">
        <f t="shared" si="8"/>
        <v>0</v>
      </c>
      <c r="E225" s="86">
        <f t="shared" si="9"/>
        <v>0</v>
      </c>
      <c r="F225" s="87">
        <f>Invoice!G226</f>
        <v>0</v>
      </c>
      <c r="G225" s="88">
        <f t="shared" si="10"/>
        <v>0</v>
      </c>
    </row>
    <row r="226" spans="1:7" s="85" customFormat="1" hidden="1">
      <c r="A226" s="101" t="str">
        <f>Invoice!F227</f>
        <v>first line keep open</v>
      </c>
      <c r="B226" s="80">
        <f>Invoice!C227</f>
        <v>0</v>
      </c>
      <c r="C226" s="81">
        <f>Invoice!B227</f>
        <v>0</v>
      </c>
      <c r="D226" s="86">
        <f t="shared" si="8"/>
        <v>0</v>
      </c>
      <c r="E226" s="86">
        <f t="shared" si="9"/>
        <v>0</v>
      </c>
      <c r="F226" s="87">
        <f>Invoice!G227</f>
        <v>0</v>
      </c>
      <c r="G226" s="88">
        <f t="shared" si="10"/>
        <v>0</v>
      </c>
    </row>
    <row r="227" spans="1:7" s="85" customFormat="1" hidden="1">
      <c r="A227" s="101" t="str">
        <f>Invoice!F228</f>
        <v>first line keep open</v>
      </c>
      <c r="B227" s="80">
        <f>Invoice!C228</f>
        <v>0</v>
      </c>
      <c r="C227" s="81">
        <f>Invoice!B228</f>
        <v>0</v>
      </c>
      <c r="D227" s="86">
        <f t="shared" si="8"/>
        <v>0</v>
      </c>
      <c r="E227" s="86">
        <f t="shared" si="9"/>
        <v>0</v>
      </c>
      <c r="F227" s="87">
        <f>Invoice!G228</f>
        <v>0</v>
      </c>
      <c r="G227" s="88">
        <f t="shared" si="10"/>
        <v>0</v>
      </c>
    </row>
    <row r="228" spans="1:7" s="85" customFormat="1" hidden="1">
      <c r="A228" s="101" t="str">
        <f>Invoice!F229</f>
        <v>first line keep open</v>
      </c>
      <c r="B228" s="80">
        <f>Invoice!C229</f>
        <v>0</v>
      </c>
      <c r="C228" s="81">
        <f>Invoice!B229</f>
        <v>0</v>
      </c>
      <c r="D228" s="86">
        <f t="shared" si="8"/>
        <v>0</v>
      </c>
      <c r="E228" s="86">
        <f t="shared" si="9"/>
        <v>0</v>
      </c>
      <c r="F228" s="87">
        <f>Invoice!G229</f>
        <v>0</v>
      </c>
      <c r="G228" s="88">
        <f t="shared" si="10"/>
        <v>0</v>
      </c>
    </row>
    <row r="229" spans="1:7" s="85" customFormat="1" hidden="1">
      <c r="A229" s="101" t="str">
        <f>Invoice!F230</f>
        <v>first line keep open</v>
      </c>
      <c r="B229" s="80">
        <f>Invoice!C230</f>
        <v>0</v>
      </c>
      <c r="C229" s="81">
        <f>Invoice!B230</f>
        <v>0</v>
      </c>
      <c r="D229" s="86">
        <f t="shared" si="8"/>
        <v>0</v>
      </c>
      <c r="E229" s="86">
        <f t="shared" si="9"/>
        <v>0</v>
      </c>
      <c r="F229" s="87">
        <f>Invoice!G230</f>
        <v>0</v>
      </c>
      <c r="G229" s="88">
        <f t="shared" si="10"/>
        <v>0</v>
      </c>
    </row>
    <row r="230" spans="1:7" s="85" customFormat="1" hidden="1">
      <c r="A230" s="101" t="str">
        <f>Invoice!F231</f>
        <v>first line keep open</v>
      </c>
      <c r="B230" s="80">
        <f>Invoice!C231</f>
        <v>0</v>
      </c>
      <c r="C230" s="81">
        <f>Invoice!B231</f>
        <v>0</v>
      </c>
      <c r="D230" s="86">
        <f t="shared" si="8"/>
        <v>0</v>
      </c>
      <c r="E230" s="86">
        <f t="shared" si="9"/>
        <v>0</v>
      </c>
      <c r="F230" s="87">
        <f>Invoice!G231</f>
        <v>0</v>
      </c>
      <c r="G230" s="88">
        <f t="shared" si="10"/>
        <v>0</v>
      </c>
    </row>
    <row r="231" spans="1:7" s="85" customFormat="1" hidden="1">
      <c r="A231" s="101" t="str">
        <f>Invoice!F232</f>
        <v>first line keep open</v>
      </c>
      <c r="B231" s="80">
        <f>Invoice!C232</f>
        <v>0</v>
      </c>
      <c r="C231" s="81">
        <f>Invoice!B232</f>
        <v>0</v>
      </c>
      <c r="D231" s="86">
        <f t="shared" si="8"/>
        <v>0</v>
      </c>
      <c r="E231" s="86">
        <f t="shared" si="9"/>
        <v>0</v>
      </c>
      <c r="F231" s="87">
        <f>Invoice!G232</f>
        <v>0</v>
      </c>
      <c r="G231" s="88">
        <f t="shared" si="10"/>
        <v>0</v>
      </c>
    </row>
    <row r="232" spans="1:7" s="85" customFormat="1" hidden="1">
      <c r="A232" s="101" t="str">
        <f>Invoice!F233</f>
        <v>first line keep open</v>
      </c>
      <c r="B232" s="80">
        <f>Invoice!C233</f>
        <v>0</v>
      </c>
      <c r="C232" s="81">
        <f>Invoice!B233</f>
        <v>0</v>
      </c>
      <c r="D232" s="86">
        <f t="shared" si="8"/>
        <v>0</v>
      </c>
      <c r="E232" s="86">
        <f t="shared" si="9"/>
        <v>0</v>
      </c>
      <c r="F232" s="87">
        <f>Invoice!G233</f>
        <v>0</v>
      </c>
      <c r="G232" s="88">
        <f t="shared" si="10"/>
        <v>0</v>
      </c>
    </row>
    <row r="233" spans="1:7" s="85" customFormat="1" hidden="1">
      <c r="A233" s="101" t="str">
        <f>Invoice!F234</f>
        <v>first line keep open</v>
      </c>
      <c r="B233" s="80">
        <f>Invoice!C234</f>
        <v>0</v>
      </c>
      <c r="C233" s="81">
        <f>Invoice!B234</f>
        <v>0</v>
      </c>
      <c r="D233" s="86">
        <f t="shared" si="8"/>
        <v>0</v>
      </c>
      <c r="E233" s="86">
        <f t="shared" si="9"/>
        <v>0</v>
      </c>
      <c r="F233" s="87">
        <f>Invoice!G234</f>
        <v>0</v>
      </c>
      <c r="G233" s="88">
        <f t="shared" si="10"/>
        <v>0</v>
      </c>
    </row>
    <row r="234" spans="1:7" s="85" customFormat="1" hidden="1">
      <c r="A234" s="101" t="str">
        <f>Invoice!F235</f>
        <v>first line keep open</v>
      </c>
      <c r="B234" s="80">
        <f>Invoice!C235</f>
        <v>0</v>
      </c>
      <c r="C234" s="81">
        <f>Invoice!B235</f>
        <v>0</v>
      </c>
      <c r="D234" s="86">
        <f t="shared" si="8"/>
        <v>0</v>
      </c>
      <c r="E234" s="86">
        <f t="shared" si="9"/>
        <v>0</v>
      </c>
      <c r="F234" s="87">
        <f>Invoice!G235</f>
        <v>0</v>
      </c>
      <c r="G234" s="88">
        <f t="shared" si="10"/>
        <v>0</v>
      </c>
    </row>
    <row r="235" spans="1:7" s="85" customFormat="1" hidden="1">
      <c r="A235" s="101" t="str">
        <f>Invoice!F236</f>
        <v>first line keep open</v>
      </c>
      <c r="B235" s="80">
        <f>Invoice!C236</f>
        <v>0</v>
      </c>
      <c r="C235" s="81">
        <f>Invoice!B236</f>
        <v>0</v>
      </c>
      <c r="D235" s="86">
        <f t="shared" si="8"/>
        <v>0</v>
      </c>
      <c r="E235" s="86">
        <f t="shared" si="9"/>
        <v>0</v>
      </c>
      <c r="F235" s="87">
        <f>Invoice!G236</f>
        <v>0</v>
      </c>
      <c r="G235" s="88">
        <f t="shared" si="10"/>
        <v>0</v>
      </c>
    </row>
    <row r="236" spans="1:7" s="85" customFormat="1" hidden="1">
      <c r="A236" s="101" t="str">
        <f>Invoice!F237</f>
        <v>first line keep open</v>
      </c>
      <c r="B236" s="80">
        <f>Invoice!C237</f>
        <v>0</v>
      </c>
      <c r="C236" s="81">
        <f>Invoice!B237</f>
        <v>0</v>
      </c>
      <c r="D236" s="86">
        <f t="shared" si="8"/>
        <v>0</v>
      </c>
      <c r="E236" s="86">
        <f t="shared" si="9"/>
        <v>0</v>
      </c>
      <c r="F236" s="87">
        <f>Invoice!G237</f>
        <v>0</v>
      </c>
      <c r="G236" s="88">
        <f t="shared" si="10"/>
        <v>0</v>
      </c>
    </row>
    <row r="237" spans="1:7" s="85" customFormat="1" hidden="1">
      <c r="A237" s="101" t="str">
        <f>Invoice!F238</f>
        <v>first line keep open</v>
      </c>
      <c r="B237" s="80">
        <f>Invoice!C238</f>
        <v>0</v>
      </c>
      <c r="C237" s="81">
        <f>Invoice!B238</f>
        <v>0</v>
      </c>
      <c r="D237" s="86">
        <f t="shared" si="8"/>
        <v>0</v>
      </c>
      <c r="E237" s="86">
        <f t="shared" si="9"/>
        <v>0</v>
      </c>
      <c r="F237" s="87">
        <f>Invoice!G238</f>
        <v>0</v>
      </c>
      <c r="G237" s="88">
        <f t="shared" si="10"/>
        <v>0</v>
      </c>
    </row>
    <row r="238" spans="1:7" s="85" customFormat="1" hidden="1">
      <c r="A238" s="101" t="str">
        <f>Invoice!F239</f>
        <v>first line keep open</v>
      </c>
      <c r="B238" s="80">
        <f>Invoice!C239</f>
        <v>0</v>
      </c>
      <c r="C238" s="81">
        <f>Invoice!B239</f>
        <v>0</v>
      </c>
      <c r="D238" s="86">
        <f t="shared" si="8"/>
        <v>0</v>
      </c>
      <c r="E238" s="86">
        <f t="shared" si="9"/>
        <v>0</v>
      </c>
      <c r="F238" s="87">
        <f>Invoice!G239</f>
        <v>0</v>
      </c>
      <c r="G238" s="88">
        <f t="shared" si="10"/>
        <v>0</v>
      </c>
    </row>
    <row r="239" spans="1:7" s="85" customFormat="1" hidden="1">
      <c r="A239" s="101" t="str">
        <f>Invoice!F240</f>
        <v>first line keep open</v>
      </c>
      <c r="B239" s="80">
        <f>Invoice!C240</f>
        <v>0</v>
      </c>
      <c r="C239" s="81">
        <f>Invoice!B240</f>
        <v>0</v>
      </c>
      <c r="D239" s="86">
        <f t="shared" si="8"/>
        <v>0</v>
      </c>
      <c r="E239" s="86">
        <f t="shared" si="9"/>
        <v>0</v>
      </c>
      <c r="F239" s="87">
        <f>Invoice!G240</f>
        <v>0</v>
      </c>
      <c r="G239" s="88">
        <f t="shared" si="10"/>
        <v>0</v>
      </c>
    </row>
    <row r="240" spans="1:7" s="85" customFormat="1" hidden="1">
      <c r="A240" s="101" t="str">
        <f>Invoice!F241</f>
        <v>first line keep open</v>
      </c>
      <c r="B240" s="80">
        <f>Invoice!C241</f>
        <v>0</v>
      </c>
      <c r="C240" s="81">
        <f>Invoice!B241</f>
        <v>0</v>
      </c>
      <c r="D240" s="86">
        <f t="shared" si="8"/>
        <v>0</v>
      </c>
      <c r="E240" s="86">
        <f t="shared" si="9"/>
        <v>0</v>
      </c>
      <c r="F240" s="87">
        <f>Invoice!G241</f>
        <v>0</v>
      </c>
      <c r="G240" s="88">
        <f t="shared" si="10"/>
        <v>0</v>
      </c>
    </row>
    <row r="241" spans="1:7" s="85" customFormat="1" hidden="1">
      <c r="A241" s="101" t="str">
        <f>Invoice!F242</f>
        <v>first line keep open</v>
      </c>
      <c r="B241" s="80">
        <f>Invoice!C242</f>
        <v>0</v>
      </c>
      <c r="C241" s="81">
        <f>Invoice!B242</f>
        <v>0</v>
      </c>
      <c r="D241" s="86">
        <f t="shared" si="8"/>
        <v>0</v>
      </c>
      <c r="E241" s="86">
        <f t="shared" si="9"/>
        <v>0</v>
      </c>
      <c r="F241" s="87">
        <f>Invoice!G242</f>
        <v>0</v>
      </c>
      <c r="G241" s="88">
        <f t="shared" si="10"/>
        <v>0</v>
      </c>
    </row>
    <row r="242" spans="1:7" s="85" customFormat="1" hidden="1">
      <c r="A242" s="101" t="str">
        <f>Invoice!F243</f>
        <v>first line keep open</v>
      </c>
      <c r="B242" s="80">
        <f>Invoice!C243</f>
        <v>0</v>
      </c>
      <c r="C242" s="81">
        <f>Invoice!B243</f>
        <v>0</v>
      </c>
      <c r="D242" s="86">
        <f t="shared" si="8"/>
        <v>0</v>
      </c>
      <c r="E242" s="86">
        <f t="shared" si="9"/>
        <v>0</v>
      </c>
      <c r="F242" s="87">
        <f>Invoice!G243</f>
        <v>0</v>
      </c>
      <c r="G242" s="88">
        <f t="shared" si="10"/>
        <v>0</v>
      </c>
    </row>
    <row r="243" spans="1:7" s="85" customFormat="1" hidden="1">
      <c r="A243" s="101" t="str">
        <f>Invoice!F244</f>
        <v>first line keep open</v>
      </c>
      <c r="B243" s="80">
        <f>Invoice!C244</f>
        <v>0</v>
      </c>
      <c r="C243" s="81">
        <f>Invoice!B244</f>
        <v>0</v>
      </c>
      <c r="D243" s="86">
        <f t="shared" si="8"/>
        <v>0</v>
      </c>
      <c r="E243" s="86">
        <f t="shared" si="9"/>
        <v>0</v>
      </c>
      <c r="F243" s="87">
        <f>Invoice!G244</f>
        <v>0</v>
      </c>
      <c r="G243" s="88">
        <f t="shared" si="10"/>
        <v>0</v>
      </c>
    </row>
    <row r="244" spans="1:7" s="85" customFormat="1" hidden="1">
      <c r="A244" s="101" t="str">
        <f>Invoice!F245</f>
        <v>first line keep open</v>
      </c>
      <c r="B244" s="80">
        <f>Invoice!C245</f>
        <v>0</v>
      </c>
      <c r="C244" s="81">
        <f>Invoice!B245</f>
        <v>0</v>
      </c>
      <c r="D244" s="86">
        <f t="shared" si="8"/>
        <v>0</v>
      </c>
      <c r="E244" s="86">
        <f t="shared" si="9"/>
        <v>0</v>
      </c>
      <c r="F244" s="87">
        <f>Invoice!G245</f>
        <v>0</v>
      </c>
      <c r="G244" s="88">
        <f t="shared" si="10"/>
        <v>0</v>
      </c>
    </row>
    <row r="245" spans="1:7" s="85" customFormat="1" hidden="1">
      <c r="A245" s="101" t="str">
        <f>Invoice!F246</f>
        <v>first line keep open</v>
      </c>
      <c r="B245" s="80">
        <f>Invoice!C246</f>
        <v>0</v>
      </c>
      <c r="C245" s="81">
        <f>Invoice!B246</f>
        <v>0</v>
      </c>
      <c r="D245" s="86">
        <f t="shared" si="8"/>
        <v>0</v>
      </c>
      <c r="E245" s="86">
        <f t="shared" si="9"/>
        <v>0</v>
      </c>
      <c r="F245" s="87">
        <f>Invoice!G246</f>
        <v>0</v>
      </c>
      <c r="G245" s="88">
        <f t="shared" si="10"/>
        <v>0</v>
      </c>
    </row>
    <row r="246" spans="1:7" s="85" customFormat="1" hidden="1">
      <c r="A246" s="101" t="str">
        <f>Invoice!F247</f>
        <v>first line keep open</v>
      </c>
      <c r="B246" s="80">
        <f>Invoice!C247</f>
        <v>0</v>
      </c>
      <c r="C246" s="81">
        <f>Invoice!B247</f>
        <v>0</v>
      </c>
      <c r="D246" s="86">
        <f t="shared" si="8"/>
        <v>0</v>
      </c>
      <c r="E246" s="86">
        <f t="shared" si="9"/>
        <v>0</v>
      </c>
      <c r="F246" s="87">
        <f>Invoice!G247</f>
        <v>0</v>
      </c>
      <c r="G246" s="88">
        <f t="shared" si="10"/>
        <v>0</v>
      </c>
    </row>
    <row r="247" spans="1:7" s="85" customFormat="1" hidden="1">
      <c r="A247" s="101" t="str">
        <f>Invoice!F248</f>
        <v>first line keep open</v>
      </c>
      <c r="B247" s="80">
        <f>Invoice!C248</f>
        <v>0</v>
      </c>
      <c r="C247" s="81">
        <f>Invoice!B248</f>
        <v>0</v>
      </c>
      <c r="D247" s="86">
        <f t="shared" si="8"/>
        <v>0</v>
      </c>
      <c r="E247" s="86">
        <f t="shared" si="9"/>
        <v>0</v>
      </c>
      <c r="F247" s="87">
        <f>Invoice!G248</f>
        <v>0</v>
      </c>
      <c r="G247" s="88">
        <f t="shared" si="10"/>
        <v>0</v>
      </c>
    </row>
    <row r="248" spans="1:7" s="85" customFormat="1" hidden="1">
      <c r="A248" s="101" t="str">
        <f>Invoice!F249</f>
        <v>first line keep open</v>
      </c>
      <c r="B248" s="80">
        <f>Invoice!C249</f>
        <v>0</v>
      </c>
      <c r="C248" s="81">
        <f>Invoice!B249</f>
        <v>0</v>
      </c>
      <c r="D248" s="86">
        <f t="shared" si="8"/>
        <v>0</v>
      </c>
      <c r="E248" s="86">
        <f t="shared" si="9"/>
        <v>0</v>
      </c>
      <c r="F248" s="87">
        <f>Invoice!G249</f>
        <v>0</v>
      </c>
      <c r="G248" s="88">
        <f t="shared" si="10"/>
        <v>0</v>
      </c>
    </row>
    <row r="249" spans="1:7" s="85" customFormat="1" hidden="1">
      <c r="A249" s="101" t="str">
        <f>Invoice!F250</f>
        <v>first line keep open</v>
      </c>
      <c r="B249" s="80">
        <f>Invoice!C250</f>
        <v>0</v>
      </c>
      <c r="C249" s="81">
        <f>Invoice!B250</f>
        <v>0</v>
      </c>
      <c r="D249" s="86">
        <f t="shared" si="8"/>
        <v>0</v>
      </c>
      <c r="E249" s="86">
        <f t="shared" si="9"/>
        <v>0</v>
      </c>
      <c r="F249" s="87">
        <f>Invoice!G250</f>
        <v>0</v>
      </c>
      <c r="G249" s="88">
        <f t="shared" si="10"/>
        <v>0</v>
      </c>
    </row>
    <row r="250" spans="1:7" s="85" customFormat="1" hidden="1">
      <c r="A250" s="101" t="str">
        <f>Invoice!F251</f>
        <v>first line keep open</v>
      </c>
      <c r="B250" s="80">
        <f>Invoice!C251</f>
        <v>0</v>
      </c>
      <c r="C250" s="81">
        <f>Invoice!B251</f>
        <v>0</v>
      </c>
      <c r="D250" s="86">
        <f t="shared" si="8"/>
        <v>0</v>
      </c>
      <c r="E250" s="86">
        <f t="shared" si="9"/>
        <v>0</v>
      </c>
      <c r="F250" s="87">
        <f>Invoice!G251</f>
        <v>0</v>
      </c>
      <c r="G250" s="88">
        <f t="shared" si="10"/>
        <v>0</v>
      </c>
    </row>
    <row r="251" spans="1:7" s="85" customFormat="1" hidden="1">
      <c r="A251" s="101" t="str">
        <f>Invoice!F252</f>
        <v>first line keep open</v>
      </c>
      <c r="B251" s="80">
        <f>Invoice!C252</f>
        <v>0</v>
      </c>
      <c r="C251" s="81">
        <f>Invoice!B252</f>
        <v>0</v>
      </c>
      <c r="D251" s="86">
        <f t="shared" si="8"/>
        <v>0</v>
      </c>
      <c r="E251" s="86">
        <f t="shared" si="9"/>
        <v>0</v>
      </c>
      <c r="F251" s="87">
        <f>Invoice!G252</f>
        <v>0</v>
      </c>
      <c r="G251" s="88">
        <f t="shared" si="10"/>
        <v>0</v>
      </c>
    </row>
    <row r="252" spans="1:7" s="85" customFormat="1" hidden="1">
      <c r="A252" s="101" t="str">
        <f>Invoice!F253</f>
        <v>first line keep open</v>
      </c>
      <c r="B252" s="80">
        <f>Invoice!C253</f>
        <v>0</v>
      </c>
      <c r="C252" s="81">
        <f>Invoice!B253</f>
        <v>0</v>
      </c>
      <c r="D252" s="86">
        <f t="shared" si="8"/>
        <v>0</v>
      </c>
      <c r="E252" s="86">
        <f t="shared" si="9"/>
        <v>0</v>
      </c>
      <c r="F252" s="87">
        <f>Invoice!G253</f>
        <v>0</v>
      </c>
      <c r="G252" s="88">
        <f t="shared" si="10"/>
        <v>0</v>
      </c>
    </row>
    <row r="253" spans="1:7" s="85" customFormat="1" hidden="1">
      <c r="A253" s="101" t="str">
        <f>Invoice!F254</f>
        <v>first line keep open</v>
      </c>
      <c r="B253" s="80">
        <f>Invoice!C254</f>
        <v>0</v>
      </c>
      <c r="C253" s="81">
        <f>Invoice!B254</f>
        <v>0</v>
      </c>
      <c r="D253" s="86">
        <f t="shared" si="8"/>
        <v>0</v>
      </c>
      <c r="E253" s="86">
        <f t="shared" si="9"/>
        <v>0</v>
      </c>
      <c r="F253" s="87">
        <f>Invoice!G254</f>
        <v>0</v>
      </c>
      <c r="G253" s="88">
        <f t="shared" si="10"/>
        <v>0</v>
      </c>
    </row>
    <row r="254" spans="1:7" s="85" customFormat="1" hidden="1">
      <c r="A254" s="101" t="str">
        <f>Invoice!F255</f>
        <v>first line keep open</v>
      </c>
      <c r="B254" s="80">
        <f>Invoice!C255</f>
        <v>0</v>
      </c>
      <c r="C254" s="81">
        <f>Invoice!B255</f>
        <v>0</v>
      </c>
      <c r="D254" s="86">
        <f t="shared" si="8"/>
        <v>0</v>
      </c>
      <c r="E254" s="86">
        <f t="shared" si="9"/>
        <v>0</v>
      </c>
      <c r="F254" s="87">
        <f>Invoice!G255</f>
        <v>0</v>
      </c>
      <c r="G254" s="88">
        <f t="shared" si="10"/>
        <v>0</v>
      </c>
    </row>
    <row r="255" spans="1:7" s="85" customFormat="1" hidden="1">
      <c r="A255" s="101" t="str">
        <f>Invoice!F256</f>
        <v>first line keep open</v>
      </c>
      <c r="B255" s="80">
        <f>Invoice!C256</f>
        <v>0</v>
      </c>
      <c r="C255" s="81">
        <f>Invoice!B256</f>
        <v>0</v>
      </c>
      <c r="D255" s="86">
        <f t="shared" si="8"/>
        <v>0</v>
      </c>
      <c r="E255" s="86">
        <f t="shared" si="9"/>
        <v>0</v>
      </c>
      <c r="F255" s="87">
        <f>Invoice!G256</f>
        <v>0</v>
      </c>
      <c r="G255" s="88">
        <f t="shared" si="10"/>
        <v>0</v>
      </c>
    </row>
    <row r="256" spans="1:7" s="85" customFormat="1" hidden="1">
      <c r="A256" s="101" t="str">
        <f>Invoice!F257</f>
        <v>first line keep open</v>
      </c>
      <c r="B256" s="80">
        <f>Invoice!C257</f>
        <v>0</v>
      </c>
      <c r="C256" s="81">
        <f>Invoice!B257</f>
        <v>0</v>
      </c>
      <c r="D256" s="86">
        <f t="shared" si="8"/>
        <v>0</v>
      </c>
      <c r="E256" s="86">
        <f t="shared" si="9"/>
        <v>0</v>
      </c>
      <c r="F256" s="87">
        <f>Invoice!G257</f>
        <v>0</v>
      </c>
      <c r="G256" s="88">
        <f t="shared" si="10"/>
        <v>0</v>
      </c>
    </row>
    <row r="257" spans="1:7" s="85" customFormat="1" hidden="1">
      <c r="A257" s="101" t="str">
        <f>Invoice!F258</f>
        <v>first line keep open</v>
      </c>
      <c r="B257" s="80">
        <f>Invoice!C258</f>
        <v>0</v>
      </c>
      <c r="C257" s="81">
        <f>Invoice!B258</f>
        <v>0</v>
      </c>
      <c r="D257" s="86">
        <f t="shared" ref="D257:D320" si="11">F257/$D$14</f>
        <v>0</v>
      </c>
      <c r="E257" s="86">
        <f t="shared" ref="E257:E320" si="12">G257/$D$14</f>
        <v>0</v>
      </c>
      <c r="F257" s="87">
        <f>Invoice!G258</f>
        <v>0</v>
      </c>
      <c r="G257" s="88">
        <f t="shared" ref="G257:G320" si="13">C257*F257</f>
        <v>0</v>
      </c>
    </row>
    <row r="258" spans="1:7" s="85" customFormat="1" hidden="1">
      <c r="A258" s="101" t="str">
        <f>Invoice!F259</f>
        <v>first line keep open</v>
      </c>
      <c r="B258" s="80">
        <f>Invoice!C259</f>
        <v>0</v>
      </c>
      <c r="C258" s="81">
        <f>Invoice!B259</f>
        <v>0</v>
      </c>
      <c r="D258" s="86">
        <f t="shared" si="11"/>
        <v>0</v>
      </c>
      <c r="E258" s="86">
        <f t="shared" si="12"/>
        <v>0</v>
      </c>
      <c r="F258" s="87">
        <f>Invoice!G259</f>
        <v>0</v>
      </c>
      <c r="G258" s="88">
        <f t="shared" si="13"/>
        <v>0</v>
      </c>
    </row>
    <row r="259" spans="1:7" s="85" customFormat="1" hidden="1">
      <c r="A259" s="101" t="str">
        <f>Invoice!F260</f>
        <v>first line keep open</v>
      </c>
      <c r="B259" s="80">
        <f>Invoice!C260</f>
        <v>0</v>
      </c>
      <c r="C259" s="81">
        <f>Invoice!B260</f>
        <v>0</v>
      </c>
      <c r="D259" s="86">
        <f t="shared" si="11"/>
        <v>0</v>
      </c>
      <c r="E259" s="86">
        <f t="shared" si="12"/>
        <v>0</v>
      </c>
      <c r="F259" s="87">
        <f>Invoice!G260</f>
        <v>0</v>
      </c>
      <c r="G259" s="88">
        <f t="shared" si="13"/>
        <v>0</v>
      </c>
    </row>
    <row r="260" spans="1:7" s="85" customFormat="1" hidden="1">
      <c r="A260" s="101" t="str">
        <f>Invoice!F261</f>
        <v>first line keep open</v>
      </c>
      <c r="B260" s="80">
        <f>Invoice!C261</f>
        <v>0</v>
      </c>
      <c r="C260" s="81">
        <f>Invoice!B261</f>
        <v>0</v>
      </c>
      <c r="D260" s="86">
        <f t="shared" si="11"/>
        <v>0</v>
      </c>
      <c r="E260" s="86">
        <f t="shared" si="12"/>
        <v>0</v>
      </c>
      <c r="F260" s="87">
        <f>Invoice!G261</f>
        <v>0</v>
      </c>
      <c r="G260" s="88">
        <f t="shared" si="13"/>
        <v>0</v>
      </c>
    </row>
    <row r="261" spans="1:7" s="85" customFormat="1" hidden="1">
      <c r="A261" s="101" t="str">
        <f>Invoice!F262</f>
        <v>first line keep open</v>
      </c>
      <c r="B261" s="80">
        <f>Invoice!C262</f>
        <v>0</v>
      </c>
      <c r="C261" s="81">
        <f>Invoice!B262</f>
        <v>0</v>
      </c>
      <c r="D261" s="86">
        <f t="shared" si="11"/>
        <v>0</v>
      </c>
      <c r="E261" s="86">
        <f t="shared" si="12"/>
        <v>0</v>
      </c>
      <c r="F261" s="87">
        <f>Invoice!G262</f>
        <v>0</v>
      </c>
      <c r="G261" s="88">
        <f t="shared" si="13"/>
        <v>0</v>
      </c>
    </row>
    <row r="262" spans="1:7" s="85" customFormat="1" hidden="1">
      <c r="A262" s="101" t="str">
        <f>Invoice!F263</f>
        <v>first line keep open</v>
      </c>
      <c r="B262" s="80">
        <f>Invoice!C263</f>
        <v>0</v>
      </c>
      <c r="C262" s="81">
        <f>Invoice!B263</f>
        <v>0</v>
      </c>
      <c r="D262" s="86">
        <f t="shared" si="11"/>
        <v>0</v>
      </c>
      <c r="E262" s="86">
        <f t="shared" si="12"/>
        <v>0</v>
      </c>
      <c r="F262" s="87">
        <f>Invoice!G263</f>
        <v>0</v>
      </c>
      <c r="G262" s="88">
        <f t="shared" si="13"/>
        <v>0</v>
      </c>
    </row>
    <row r="263" spans="1:7" s="85" customFormat="1" hidden="1">
      <c r="A263" s="101" t="str">
        <f>Invoice!F264</f>
        <v>first line keep open</v>
      </c>
      <c r="B263" s="80">
        <f>Invoice!C264</f>
        <v>0</v>
      </c>
      <c r="C263" s="81">
        <f>Invoice!B264</f>
        <v>0</v>
      </c>
      <c r="D263" s="86">
        <f t="shared" si="11"/>
        <v>0</v>
      </c>
      <c r="E263" s="86">
        <f t="shared" si="12"/>
        <v>0</v>
      </c>
      <c r="F263" s="87">
        <f>Invoice!G264</f>
        <v>0</v>
      </c>
      <c r="G263" s="88">
        <f t="shared" si="13"/>
        <v>0</v>
      </c>
    </row>
    <row r="264" spans="1:7" s="85" customFormat="1" hidden="1">
      <c r="A264" s="101" t="str">
        <f>Invoice!F265</f>
        <v>first line keep open</v>
      </c>
      <c r="B264" s="80">
        <f>Invoice!C265</f>
        <v>0</v>
      </c>
      <c r="C264" s="81">
        <f>Invoice!B265</f>
        <v>0</v>
      </c>
      <c r="D264" s="86">
        <f t="shared" si="11"/>
        <v>0</v>
      </c>
      <c r="E264" s="86">
        <f t="shared" si="12"/>
        <v>0</v>
      </c>
      <c r="F264" s="87">
        <f>Invoice!G265</f>
        <v>0</v>
      </c>
      <c r="G264" s="88">
        <f t="shared" si="13"/>
        <v>0</v>
      </c>
    </row>
    <row r="265" spans="1:7" s="85" customFormat="1" hidden="1">
      <c r="A265" s="101" t="str">
        <f>Invoice!F266</f>
        <v>first line keep open</v>
      </c>
      <c r="B265" s="80">
        <f>Invoice!C266</f>
        <v>0</v>
      </c>
      <c r="C265" s="81">
        <f>Invoice!B266</f>
        <v>0</v>
      </c>
      <c r="D265" s="86">
        <f t="shared" si="11"/>
        <v>0</v>
      </c>
      <c r="E265" s="86">
        <f t="shared" si="12"/>
        <v>0</v>
      </c>
      <c r="F265" s="87">
        <f>Invoice!G266</f>
        <v>0</v>
      </c>
      <c r="G265" s="88">
        <f t="shared" si="13"/>
        <v>0</v>
      </c>
    </row>
    <row r="266" spans="1:7" s="85" customFormat="1" hidden="1">
      <c r="A266" s="101" t="str">
        <f>Invoice!F267</f>
        <v>first line keep open</v>
      </c>
      <c r="B266" s="80">
        <f>Invoice!C267</f>
        <v>0</v>
      </c>
      <c r="C266" s="81">
        <f>Invoice!B267</f>
        <v>0</v>
      </c>
      <c r="D266" s="86">
        <f t="shared" si="11"/>
        <v>0</v>
      </c>
      <c r="E266" s="86">
        <f t="shared" si="12"/>
        <v>0</v>
      </c>
      <c r="F266" s="87">
        <f>Invoice!G267</f>
        <v>0</v>
      </c>
      <c r="G266" s="88">
        <f t="shared" si="13"/>
        <v>0</v>
      </c>
    </row>
    <row r="267" spans="1:7" s="85" customFormat="1" hidden="1">
      <c r="A267" s="101" t="str">
        <f>Invoice!F268</f>
        <v>first line keep open</v>
      </c>
      <c r="B267" s="80">
        <f>Invoice!C268</f>
        <v>0</v>
      </c>
      <c r="C267" s="81">
        <f>Invoice!B268</f>
        <v>0</v>
      </c>
      <c r="D267" s="86">
        <f t="shared" si="11"/>
        <v>0</v>
      </c>
      <c r="E267" s="86">
        <f t="shared" si="12"/>
        <v>0</v>
      </c>
      <c r="F267" s="87">
        <f>Invoice!G268</f>
        <v>0</v>
      </c>
      <c r="G267" s="88">
        <f t="shared" si="13"/>
        <v>0</v>
      </c>
    </row>
    <row r="268" spans="1:7" s="85" customFormat="1" hidden="1">
      <c r="A268" s="101" t="str">
        <f>Invoice!F269</f>
        <v>first line keep open</v>
      </c>
      <c r="B268" s="80">
        <f>Invoice!C269</f>
        <v>0</v>
      </c>
      <c r="C268" s="81">
        <f>Invoice!B269</f>
        <v>0</v>
      </c>
      <c r="D268" s="86">
        <f t="shared" si="11"/>
        <v>0</v>
      </c>
      <c r="E268" s="86">
        <f t="shared" si="12"/>
        <v>0</v>
      </c>
      <c r="F268" s="87">
        <f>Invoice!G269</f>
        <v>0</v>
      </c>
      <c r="G268" s="88">
        <f t="shared" si="13"/>
        <v>0</v>
      </c>
    </row>
    <row r="269" spans="1:7" s="85" customFormat="1" hidden="1">
      <c r="A269" s="101" t="str">
        <f>Invoice!F270</f>
        <v>first line keep open</v>
      </c>
      <c r="B269" s="80">
        <f>Invoice!C270</f>
        <v>0</v>
      </c>
      <c r="C269" s="81">
        <f>Invoice!B270</f>
        <v>0</v>
      </c>
      <c r="D269" s="86">
        <f t="shared" si="11"/>
        <v>0</v>
      </c>
      <c r="E269" s="86">
        <f t="shared" si="12"/>
        <v>0</v>
      </c>
      <c r="F269" s="87">
        <f>Invoice!G270</f>
        <v>0</v>
      </c>
      <c r="G269" s="88">
        <f t="shared" si="13"/>
        <v>0</v>
      </c>
    </row>
    <row r="270" spans="1:7" s="85" customFormat="1" hidden="1">
      <c r="A270" s="101" t="str">
        <f>Invoice!F271</f>
        <v>first line keep open</v>
      </c>
      <c r="B270" s="80">
        <f>Invoice!C271</f>
        <v>0</v>
      </c>
      <c r="C270" s="81">
        <f>Invoice!B271</f>
        <v>0</v>
      </c>
      <c r="D270" s="86">
        <f t="shared" si="11"/>
        <v>0</v>
      </c>
      <c r="E270" s="86">
        <f t="shared" si="12"/>
        <v>0</v>
      </c>
      <c r="F270" s="87">
        <f>Invoice!G271</f>
        <v>0</v>
      </c>
      <c r="G270" s="88">
        <f t="shared" si="13"/>
        <v>0</v>
      </c>
    </row>
    <row r="271" spans="1:7" s="85" customFormat="1" hidden="1">
      <c r="A271" s="101" t="str">
        <f>Invoice!F272</f>
        <v>first line keep open</v>
      </c>
      <c r="B271" s="80">
        <f>Invoice!C272</f>
        <v>0</v>
      </c>
      <c r="C271" s="81">
        <f>Invoice!B272</f>
        <v>0</v>
      </c>
      <c r="D271" s="86">
        <f t="shared" si="11"/>
        <v>0</v>
      </c>
      <c r="E271" s="86">
        <f t="shared" si="12"/>
        <v>0</v>
      </c>
      <c r="F271" s="87">
        <f>Invoice!G272</f>
        <v>0</v>
      </c>
      <c r="G271" s="88">
        <f t="shared" si="13"/>
        <v>0</v>
      </c>
    </row>
    <row r="272" spans="1:7" s="85" customFormat="1" hidden="1">
      <c r="A272" s="101" t="str">
        <f>Invoice!F273</f>
        <v>first line keep open</v>
      </c>
      <c r="B272" s="80">
        <f>Invoice!C273</f>
        <v>0</v>
      </c>
      <c r="C272" s="81">
        <f>Invoice!B273</f>
        <v>0</v>
      </c>
      <c r="D272" s="86">
        <f t="shared" si="11"/>
        <v>0</v>
      </c>
      <c r="E272" s="86">
        <f t="shared" si="12"/>
        <v>0</v>
      </c>
      <c r="F272" s="87">
        <f>Invoice!G273</f>
        <v>0</v>
      </c>
      <c r="G272" s="88">
        <f t="shared" si="13"/>
        <v>0</v>
      </c>
    </row>
    <row r="273" spans="1:7" s="85" customFormat="1" hidden="1">
      <c r="A273" s="101" t="str">
        <f>Invoice!F274</f>
        <v>first line keep open</v>
      </c>
      <c r="B273" s="80">
        <f>Invoice!C274</f>
        <v>0</v>
      </c>
      <c r="C273" s="81">
        <f>Invoice!B274</f>
        <v>0</v>
      </c>
      <c r="D273" s="86">
        <f t="shared" si="11"/>
        <v>0</v>
      </c>
      <c r="E273" s="86">
        <f t="shared" si="12"/>
        <v>0</v>
      </c>
      <c r="F273" s="87">
        <f>Invoice!G274</f>
        <v>0</v>
      </c>
      <c r="G273" s="88">
        <f t="shared" si="13"/>
        <v>0</v>
      </c>
    </row>
    <row r="274" spans="1:7" s="85" customFormat="1" hidden="1">
      <c r="A274" s="101" t="str">
        <f>Invoice!F275</f>
        <v>first line keep open</v>
      </c>
      <c r="B274" s="80">
        <f>Invoice!C275</f>
        <v>0</v>
      </c>
      <c r="C274" s="81">
        <f>Invoice!B275</f>
        <v>0</v>
      </c>
      <c r="D274" s="86">
        <f t="shared" si="11"/>
        <v>0</v>
      </c>
      <c r="E274" s="86">
        <f t="shared" si="12"/>
        <v>0</v>
      </c>
      <c r="F274" s="87">
        <f>Invoice!G275</f>
        <v>0</v>
      </c>
      <c r="G274" s="88">
        <f t="shared" si="13"/>
        <v>0</v>
      </c>
    </row>
    <row r="275" spans="1:7" s="85" customFormat="1" hidden="1">
      <c r="A275" s="101" t="str">
        <f>Invoice!F276</f>
        <v>first line keep open</v>
      </c>
      <c r="B275" s="80">
        <f>Invoice!C276</f>
        <v>0</v>
      </c>
      <c r="C275" s="81">
        <f>Invoice!B276</f>
        <v>0</v>
      </c>
      <c r="D275" s="86">
        <f t="shared" si="11"/>
        <v>0</v>
      </c>
      <c r="E275" s="86">
        <f t="shared" si="12"/>
        <v>0</v>
      </c>
      <c r="F275" s="87">
        <f>Invoice!G276</f>
        <v>0</v>
      </c>
      <c r="G275" s="88">
        <f t="shared" si="13"/>
        <v>0</v>
      </c>
    </row>
    <row r="276" spans="1:7" s="85" customFormat="1" hidden="1">
      <c r="A276" s="101" t="str">
        <f>Invoice!F277</f>
        <v>first line keep open</v>
      </c>
      <c r="B276" s="80">
        <f>Invoice!C277</f>
        <v>0</v>
      </c>
      <c r="C276" s="81">
        <f>Invoice!B277</f>
        <v>0</v>
      </c>
      <c r="D276" s="86">
        <f t="shared" si="11"/>
        <v>0</v>
      </c>
      <c r="E276" s="86">
        <f t="shared" si="12"/>
        <v>0</v>
      </c>
      <c r="F276" s="87">
        <f>Invoice!G277</f>
        <v>0</v>
      </c>
      <c r="G276" s="88">
        <f t="shared" si="13"/>
        <v>0</v>
      </c>
    </row>
    <row r="277" spans="1:7" s="85" customFormat="1" hidden="1">
      <c r="A277" s="101" t="str">
        <f>Invoice!F278</f>
        <v>first line keep open</v>
      </c>
      <c r="B277" s="80">
        <f>Invoice!C278</f>
        <v>0</v>
      </c>
      <c r="C277" s="81">
        <f>Invoice!B278</f>
        <v>0</v>
      </c>
      <c r="D277" s="86">
        <f t="shared" si="11"/>
        <v>0</v>
      </c>
      <c r="E277" s="86">
        <f t="shared" si="12"/>
        <v>0</v>
      </c>
      <c r="F277" s="87">
        <f>Invoice!G278</f>
        <v>0</v>
      </c>
      <c r="G277" s="88">
        <f t="shared" si="13"/>
        <v>0</v>
      </c>
    </row>
    <row r="278" spans="1:7" s="85" customFormat="1" hidden="1">
      <c r="A278" s="101" t="str">
        <f>Invoice!F279</f>
        <v>first line keep open</v>
      </c>
      <c r="B278" s="80">
        <f>Invoice!C279</f>
        <v>0</v>
      </c>
      <c r="C278" s="81">
        <f>Invoice!B279</f>
        <v>0</v>
      </c>
      <c r="D278" s="86">
        <f t="shared" si="11"/>
        <v>0</v>
      </c>
      <c r="E278" s="86">
        <f t="shared" si="12"/>
        <v>0</v>
      </c>
      <c r="F278" s="87">
        <f>Invoice!G279</f>
        <v>0</v>
      </c>
      <c r="G278" s="88">
        <f t="shared" si="13"/>
        <v>0</v>
      </c>
    </row>
    <row r="279" spans="1:7" s="85" customFormat="1" hidden="1">
      <c r="A279" s="101" t="str">
        <f>Invoice!F280</f>
        <v>first line keep open</v>
      </c>
      <c r="B279" s="80">
        <f>Invoice!C280</f>
        <v>0</v>
      </c>
      <c r="C279" s="81">
        <f>Invoice!B280</f>
        <v>0</v>
      </c>
      <c r="D279" s="86">
        <f t="shared" si="11"/>
        <v>0</v>
      </c>
      <c r="E279" s="86">
        <f t="shared" si="12"/>
        <v>0</v>
      </c>
      <c r="F279" s="87">
        <f>Invoice!G280</f>
        <v>0</v>
      </c>
      <c r="G279" s="88">
        <f t="shared" si="13"/>
        <v>0</v>
      </c>
    </row>
    <row r="280" spans="1:7" s="85" customFormat="1" hidden="1">
      <c r="A280" s="101" t="str">
        <f>Invoice!F281</f>
        <v>first line keep open</v>
      </c>
      <c r="B280" s="80">
        <f>Invoice!C281</f>
        <v>0</v>
      </c>
      <c r="C280" s="81">
        <f>Invoice!B281</f>
        <v>0</v>
      </c>
      <c r="D280" s="86">
        <f t="shared" si="11"/>
        <v>0</v>
      </c>
      <c r="E280" s="86">
        <f t="shared" si="12"/>
        <v>0</v>
      </c>
      <c r="F280" s="87">
        <f>Invoice!G281</f>
        <v>0</v>
      </c>
      <c r="G280" s="88">
        <f t="shared" si="13"/>
        <v>0</v>
      </c>
    </row>
    <row r="281" spans="1:7" s="85" customFormat="1" hidden="1">
      <c r="A281" s="101" t="str">
        <f>Invoice!F282</f>
        <v>first line keep open</v>
      </c>
      <c r="B281" s="80">
        <f>Invoice!C282</f>
        <v>0</v>
      </c>
      <c r="C281" s="81">
        <f>Invoice!B282</f>
        <v>0</v>
      </c>
      <c r="D281" s="86">
        <f t="shared" si="11"/>
        <v>0</v>
      </c>
      <c r="E281" s="86">
        <f t="shared" si="12"/>
        <v>0</v>
      </c>
      <c r="F281" s="87">
        <f>Invoice!G282</f>
        <v>0</v>
      </c>
      <c r="G281" s="88">
        <f t="shared" si="13"/>
        <v>0</v>
      </c>
    </row>
    <row r="282" spans="1:7" s="85" customFormat="1" hidden="1">
      <c r="A282" s="101" t="str">
        <f>Invoice!F283</f>
        <v>first line keep open</v>
      </c>
      <c r="B282" s="80">
        <f>Invoice!C283</f>
        <v>0</v>
      </c>
      <c r="C282" s="81">
        <f>Invoice!B283</f>
        <v>0</v>
      </c>
      <c r="D282" s="86">
        <f t="shared" si="11"/>
        <v>0</v>
      </c>
      <c r="E282" s="86">
        <f t="shared" si="12"/>
        <v>0</v>
      </c>
      <c r="F282" s="87">
        <f>Invoice!G283</f>
        <v>0</v>
      </c>
      <c r="G282" s="88">
        <f t="shared" si="13"/>
        <v>0</v>
      </c>
    </row>
    <row r="283" spans="1:7" s="85" customFormat="1" hidden="1">
      <c r="A283" s="101" t="str">
        <f>Invoice!F284</f>
        <v>first line keep open</v>
      </c>
      <c r="B283" s="80">
        <f>Invoice!C284</f>
        <v>0</v>
      </c>
      <c r="C283" s="81">
        <f>Invoice!B284</f>
        <v>0</v>
      </c>
      <c r="D283" s="86">
        <f t="shared" si="11"/>
        <v>0</v>
      </c>
      <c r="E283" s="86">
        <f t="shared" si="12"/>
        <v>0</v>
      </c>
      <c r="F283" s="87">
        <f>Invoice!G284</f>
        <v>0</v>
      </c>
      <c r="G283" s="88">
        <f t="shared" si="13"/>
        <v>0</v>
      </c>
    </row>
    <row r="284" spans="1:7" s="85" customFormat="1" hidden="1">
      <c r="A284" s="101" t="str">
        <f>Invoice!F285</f>
        <v>first line keep open</v>
      </c>
      <c r="B284" s="80">
        <f>Invoice!C285</f>
        <v>0</v>
      </c>
      <c r="C284" s="81">
        <f>Invoice!B285</f>
        <v>0</v>
      </c>
      <c r="D284" s="86">
        <f t="shared" si="11"/>
        <v>0</v>
      </c>
      <c r="E284" s="86">
        <f t="shared" si="12"/>
        <v>0</v>
      </c>
      <c r="F284" s="87">
        <f>Invoice!G285</f>
        <v>0</v>
      </c>
      <c r="G284" s="88">
        <f t="shared" si="13"/>
        <v>0</v>
      </c>
    </row>
    <row r="285" spans="1:7" s="85" customFormat="1" hidden="1">
      <c r="A285" s="101" t="str">
        <f>Invoice!F286</f>
        <v>first line keep open</v>
      </c>
      <c r="B285" s="80">
        <f>Invoice!C286</f>
        <v>0</v>
      </c>
      <c r="C285" s="81">
        <f>Invoice!B286</f>
        <v>0</v>
      </c>
      <c r="D285" s="86">
        <f t="shared" si="11"/>
        <v>0</v>
      </c>
      <c r="E285" s="86">
        <f t="shared" si="12"/>
        <v>0</v>
      </c>
      <c r="F285" s="87">
        <f>Invoice!G286</f>
        <v>0</v>
      </c>
      <c r="G285" s="88">
        <f t="shared" si="13"/>
        <v>0</v>
      </c>
    </row>
    <row r="286" spans="1:7" s="85" customFormat="1" hidden="1">
      <c r="A286" s="101" t="str">
        <f>Invoice!F287</f>
        <v>first line keep open</v>
      </c>
      <c r="B286" s="80">
        <f>Invoice!C287</f>
        <v>0</v>
      </c>
      <c r="C286" s="81">
        <f>Invoice!B287</f>
        <v>0</v>
      </c>
      <c r="D286" s="86">
        <f t="shared" si="11"/>
        <v>0</v>
      </c>
      <c r="E286" s="86">
        <f t="shared" si="12"/>
        <v>0</v>
      </c>
      <c r="F286" s="87">
        <f>Invoice!G287</f>
        <v>0</v>
      </c>
      <c r="G286" s="88">
        <f t="shared" si="13"/>
        <v>0</v>
      </c>
    </row>
    <row r="287" spans="1:7" s="85" customFormat="1" hidden="1">
      <c r="A287" s="101" t="str">
        <f>Invoice!F288</f>
        <v>first line keep open</v>
      </c>
      <c r="B287" s="80">
        <f>Invoice!C288</f>
        <v>0</v>
      </c>
      <c r="C287" s="81">
        <f>Invoice!B288</f>
        <v>0</v>
      </c>
      <c r="D287" s="86">
        <f t="shared" si="11"/>
        <v>0</v>
      </c>
      <c r="E287" s="86">
        <f t="shared" si="12"/>
        <v>0</v>
      </c>
      <c r="F287" s="87">
        <f>Invoice!G288</f>
        <v>0</v>
      </c>
      <c r="G287" s="88">
        <f t="shared" si="13"/>
        <v>0</v>
      </c>
    </row>
    <row r="288" spans="1:7" s="85" customFormat="1" hidden="1">
      <c r="A288" s="101" t="str">
        <f>Invoice!F289</f>
        <v>first line keep open</v>
      </c>
      <c r="B288" s="80">
        <f>Invoice!C289</f>
        <v>0</v>
      </c>
      <c r="C288" s="81">
        <f>Invoice!B289</f>
        <v>0</v>
      </c>
      <c r="D288" s="86">
        <f t="shared" si="11"/>
        <v>0</v>
      </c>
      <c r="E288" s="86">
        <f t="shared" si="12"/>
        <v>0</v>
      </c>
      <c r="F288" s="87">
        <f>Invoice!G289</f>
        <v>0</v>
      </c>
      <c r="G288" s="88">
        <f t="shared" si="13"/>
        <v>0</v>
      </c>
    </row>
    <row r="289" spans="1:7" s="85" customFormat="1" hidden="1">
      <c r="A289" s="101" t="str">
        <f>Invoice!F290</f>
        <v>first line keep open</v>
      </c>
      <c r="B289" s="80">
        <f>Invoice!C290</f>
        <v>0</v>
      </c>
      <c r="C289" s="81">
        <f>Invoice!B290</f>
        <v>0</v>
      </c>
      <c r="D289" s="86">
        <f t="shared" si="11"/>
        <v>0</v>
      </c>
      <c r="E289" s="86">
        <f t="shared" si="12"/>
        <v>0</v>
      </c>
      <c r="F289" s="87">
        <f>Invoice!G290</f>
        <v>0</v>
      </c>
      <c r="G289" s="88">
        <f t="shared" si="13"/>
        <v>0</v>
      </c>
    </row>
    <row r="290" spans="1:7" s="85" customFormat="1" hidden="1">
      <c r="A290" s="101" t="str">
        <f>Invoice!F291</f>
        <v>first line keep open</v>
      </c>
      <c r="B290" s="80">
        <f>Invoice!C291</f>
        <v>0</v>
      </c>
      <c r="C290" s="81">
        <f>Invoice!B291</f>
        <v>0</v>
      </c>
      <c r="D290" s="86">
        <f t="shared" si="11"/>
        <v>0</v>
      </c>
      <c r="E290" s="86">
        <f t="shared" si="12"/>
        <v>0</v>
      </c>
      <c r="F290" s="87">
        <f>Invoice!G291</f>
        <v>0</v>
      </c>
      <c r="G290" s="88">
        <f t="shared" si="13"/>
        <v>0</v>
      </c>
    </row>
    <row r="291" spans="1:7" s="85" customFormat="1" hidden="1">
      <c r="A291" s="101" t="str">
        <f>Invoice!F292</f>
        <v>first line keep open</v>
      </c>
      <c r="B291" s="80">
        <f>Invoice!C292</f>
        <v>0</v>
      </c>
      <c r="C291" s="81">
        <f>Invoice!B292</f>
        <v>0</v>
      </c>
      <c r="D291" s="86">
        <f t="shared" si="11"/>
        <v>0</v>
      </c>
      <c r="E291" s="86">
        <f t="shared" si="12"/>
        <v>0</v>
      </c>
      <c r="F291" s="87">
        <f>Invoice!G292</f>
        <v>0</v>
      </c>
      <c r="G291" s="88">
        <f t="shared" si="13"/>
        <v>0</v>
      </c>
    </row>
    <row r="292" spans="1:7" s="85" customFormat="1" hidden="1">
      <c r="A292" s="101" t="str">
        <f>Invoice!F293</f>
        <v>first line keep open</v>
      </c>
      <c r="B292" s="80">
        <f>Invoice!C293</f>
        <v>0</v>
      </c>
      <c r="C292" s="81">
        <f>Invoice!B293</f>
        <v>0</v>
      </c>
      <c r="D292" s="86">
        <f t="shared" si="11"/>
        <v>0</v>
      </c>
      <c r="E292" s="86">
        <f t="shared" si="12"/>
        <v>0</v>
      </c>
      <c r="F292" s="87">
        <f>Invoice!G293</f>
        <v>0</v>
      </c>
      <c r="G292" s="88">
        <f t="shared" si="13"/>
        <v>0</v>
      </c>
    </row>
    <row r="293" spans="1:7" s="85" customFormat="1" hidden="1">
      <c r="A293" s="101" t="str">
        <f>Invoice!F294</f>
        <v>first line keep open</v>
      </c>
      <c r="B293" s="80">
        <f>Invoice!C294</f>
        <v>0</v>
      </c>
      <c r="C293" s="81">
        <f>Invoice!B294</f>
        <v>0</v>
      </c>
      <c r="D293" s="86">
        <f t="shared" si="11"/>
        <v>0</v>
      </c>
      <c r="E293" s="86">
        <f t="shared" si="12"/>
        <v>0</v>
      </c>
      <c r="F293" s="87">
        <f>Invoice!G294</f>
        <v>0</v>
      </c>
      <c r="G293" s="88">
        <f t="shared" si="13"/>
        <v>0</v>
      </c>
    </row>
    <row r="294" spans="1:7" s="85" customFormat="1" hidden="1">
      <c r="A294" s="101" t="str">
        <f>Invoice!F295</f>
        <v>first line keep open</v>
      </c>
      <c r="B294" s="80">
        <f>Invoice!C295</f>
        <v>0</v>
      </c>
      <c r="C294" s="81">
        <f>Invoice!B295</f>
        <v>0</v>
      </c>
      <c r="D294" s="86">
        <f t="shared" si="11"/>
        <v>0</v>
      </c>
      <c r="E294" s="86">
        <f t="shared" si="12"/>
        <v>0</v>
      </c>
      <c r="F294" s="87">
        <f>Invoice!G295</f>
        <v>0</v>
      </c>
      <c r="G294" s="88">
        <f t="shared" si="13"/>
        <v>0</v>
      </c>
    </row>
    <row r="295" spans="1:7" s="85" customFormat="1" hidden="1">
      <c r="A295" s="101" t="str">
        <f>Invoice!F296</f>
        <v>first line keep open</v>
      </c>
      <c r="B295" s="80">
        <f>Invoice!C296</f>
        <v>0</v>
      </c>
      <c r="C295" s="81">
        <f>Invoice!B296</f>
        <v>0</v>
      </c>
      <c r="D295" s="86">
        <f t="shared" si="11"/>
        <v>0</v>
      </c>
      <c r="E295" s="86">
        <f t="shared" si="12"/>
        <v>0</v>
      </c>
      <c r="F295" s="87">
        <f>Invoice!G296</f>
        <v>0</v>
      </c>
      <c r="G295" s="88">
        <f t="shared" si="13"/>
        <v>0</v>
      </c>
    </row>
    <row r="296" spans="1:7" s="85" customFormat="1" hidden="1">
      <c r="A296" s="101" t="str">
        <f>Invoice!F297</f>
        <v>first line keep open</v>
      </c>
      <c r="B296" s="80">
        <f>Invoice!C297</f>
        <v>0</v>
      </c>
      <c r="C296" s="81">
        <f>Invoice!B297</f>
        <v>0</v>
      </c>
      <c r="D296" s="86">
        <f t="shared" si="11"/>
        <v>0</v>
      </c>
      <c r="E296" s="86">
        <f t="shared" si="12"/>
        <v>0</v>
      </c>
      <c r="F296" s="87">
        <f>Invoice!G297</f>
        <v>0</v>
      </c>
      <c r="G296" s="88">
        <f t="shared" si="13"/>
        <v>0</v>
      </c>
    </row>
    <row r="297" spans="1:7" s="85" customFormat="1" hidden="1">
      <c r="A297" s="101" t="str">
        <f>Invoice!F298</f>
        <v>first line keep open</v>
      </c>
      <c r="B297" s="80">
        <f>Invoice!C298</f>
        <v>0</v>
      </c>
      <c r="C297" s="81">
        <f>Invoice!B298</f>
        <v>0</v>
      </c>
      <c r="D297" s="86">
        <f t="shared" si="11"/>
        <v>0</v>
      </c>
      <c r="E297" s="86">
        <f t="shared" si="12"/>
        <v>0</v>
      </c>
      <c r="F297" s="87">
        <f>Invoice!G298</f>
        <v>0</v>
      </c>
      <c r="G297" s="88">
        <f t="shared" si="13"/>
        <v>0</v>
      </c>
    </row>
    <row r="298" spans="1:7" s="85" customFormat="1" hidden="1">
      <c r="A298" s="101" t="str">
        <f>Invoice!F299</f>
        <v>first line keep open</v>
      </c>
      <c r="B298" s="80">
        <f>Invoice!C299</f>
        <v>0</v>
      </c>
      <c r="C298" s="81">
        <f>Invoice!B299</f>
        <v>0</v>
      </c>
      <c r="D298" s="86">
        <f t="shared" si="11"/>
        <v>0</v>
      </c>
      <c r="E298" s="86">
        <f t="shared" si="12"/>
        <v>0</v>
      </c>
      <c r="F298" s="87">
        <f>Invoice!G299</f>
        <v>0</v>
      </c>
      <c r="G298" s="88">
        <f t="shared" si="13"/>
        <v>0</v>
      </c>
    </row>
    <row r="299" spans="1:7" s="85" customFormat="1" hidden="1">
      <c r="A299" s="101" t="str">
        <f>Invoice!F300</f>
        <v>first line keep open</v>
      </c>
      <c r="B299" s="80">
        <f>Invoice!C300</f>
        <v>0</v>
      </c>
      <c r="C299" s="81">
        <f>Invoice!B300</f>
        <v>0</v>
      </c>
      <c r="D299" s="86">
        <f t="shared" si="11"/>
        <v>0</v>
      </c>
      <c r="E299" s="86">
        <f t="shared" si="12"/>
        <v>0</v>
      </c>
      <c r="F299" s="87">
        <f>Invoice!G300</f>
        <v>0</v>
      </c>
      <c r="G299" s="88">
        <f t="shared" si="13"/>
        <v>0</v>
      </c>
    </row>
    <row r="300" spans="1:7" s="85" customFormat="1" hidden="1">
      <c r="A300" s="101" t="str">
        <f>Invoice!F301</f>
        <v>first line keep open</v>
      </c>
      <c r="B300" s="80">
        <f>Invoice!C301</f>
        <v>0</v>
      </c>
      <c r="C300" s="81">
        <f>Invoice!B301</f>
        <v>0</v>
      </c>
      <c r="D300" s="86">
        <f t="shared" si="11"/>
        <v>0</v>
      </c>
      <c r="E300" s="86">
        <f t="shared" si="12"/>
        <v>0</v>
      </c>
      <c r="F300" s="87">
        <f>Invoice!G301</f>
        <v>0</v>
      </c>
      <c r="G300" s="88">
        <f t="shared" si="13"/>
        <v>0</v>
      </c>
    </row>
    <row r="301" spans="1:7" s="85" customFormat="1" hidden="1">
      <c r="A301" s="101" t="str">
        <f>Invoice!F302</f>
        <v>first line keep open</v>
      </c>
      <c r="B301" s="80">
        <f>Invoice!C302</f>
        <v>0</v>
      </c>
      <c r="C301" s="81">
        <f>Invoice!B302</f>
        <v>0</v>
      </c>
      <c r="D301" s="86">
        <f t="shared" si="11"/>
        <v>0</v>
      </c>
      <c r="E301" s="86">
        <f t="shared" si="12"/>
        <v>0</v>
      </c>
      <c r="F301" s="87">
        <f>Invoice!G302</f>
        <v>0</v>
      </c>
      <c r="G301" s="88">
        <f t="shared" si="13"/>
        <v>0</v>
      </c>
    </row>
    <row r="302" spans="1:7" s="85" customFormat="1" hidden="1">
      <c r="A302" s="101" t="str">
        <f>Invoice!F303</f>
        <v>first line keep open</v>
      </c>
      <c r="B302" s="80">
        <f>Invoice!C303</f>
        <v>0</v>
      </c>
      <c r="C302" s="81">
        <f>Invoice!B303</f>
        <v>0</v>
      </c>
      <c r="D302" s="86">
        <f t="shared" si="11"/>
        <v>0</v>
      </c>
      <c r="E302" s="86">
        <f t="shared" si="12"/>
        <v>0</v>
      </c>
      <c r="F302" s="87">
        <f>Invoice!G303</f>
        <v>0</v>
      </c>
      <c r="G302" s="88">
        <f t="shared" si="13"/>
        <v>0</v>
      </c>
    </row>
    <row r="303" spans="1:7" s="85" customFormat="1" hidden="1">
      <c r="A303" s="101" t="str">
        <f>Invoice!F304</f>
        <v>first line keep open</v>
      </c>
      <c r="B303" s="80">
        <f>Invoice!C304</f>
        <v>0</v>
      </c>
      <c r="C303" s="81">
        <f>Invoice!B304</f>
        <v>0</v>
      </c>
      <c r="D303" s="86">
        <f t="shared" si="11"/>
        <v>0</v>
      </c>
      <c r="E303" s="86">
        <f t="shared" si="12"/>
        <v>0</v>
      </c>
      <c r="F303" s="87">
        <f>Invoice!G304</f>
        <v>0</v>
      </c>
      <c r="G303" s="88">
        <f t="shared" si="13"/>
        <v>0</v>
      </c>
    </row>
    <row r="304" spans="1:7" s="85" customFormat="1" hidden="1">
      <c r="A304" s="101" t="str">
        <f>Invoice!F305</f>
        <v>first line keep open</v>
      </c>
      <c r="B304" s="80">
        <f>Invoice!C305</f>
        <v>0</v>
      </c>
      <c r="C304" s="81">
        <f>Invoice!B305</f>
        <v>0</v>
      </c>
      <c r="D304" s="86">
        <f t="shared" si="11"/>
        <v>0</v>
      </c>
      <c r="E304" s="86">
        <f t="shared" si="12"/>
        <v>0</v>
      </c>
      <c r="F304" s="87">
        <f>Invoice!G305</f>
        <v>0</v>
      </c>
      <c r="G304" s="88">
        <f t="shared" si="13"/>
        <v>0</v>
      </c>
    </row>
    <row r="305" spans="1:7" s="85" customFormat="1" hidden="1">
      <c r="A305" s="101" t="str">
        <f>Invoice!F306</f>
        <v>first line keep open</v>
      </c>
      <c r="B305" s="80">
        <f>Invoice!C306</f>
        <v>0</v>
      </c>
      <c r="C305" s="81">
        <f>Invoice!B306</f>
        <v>0</v>
      </c>
      <c r="D305" s="86">
        <f t="shared" si="11"/>
        <v>0</v>
      </c>
      <c r="E305" s="86">
        <f t="shared" si="12"/>
        <v>0</v>
      </c>
      <c r="F305" s="87">
        <f>Invoice!G306</f>
        <v>0</v>
      </c>
      <c r="G305" s="88">
        <f t="shared" si="13"/>
        <v>0</v>
      </c>
    </row>
    <row r="306" spans="1:7" s="85" customFormat="1" hidden="1">
      <c r="A306" s="101" t="str">
        <f>Invoice!F307</f>
        <v>first line keep open</v>
      </c>
      <c r="B306" s="80">
        <f>Invoice!C307</f>
        <v>0</v>
      </c>
      <c r="C306" s="81">
        <f>Invoice!B307</f>
        <v>0</v>
      </c>
      <c r="D306" s="86">
        <f t="shared" si="11"/>
        <v>0</v>
      </c>
      <c r="E306" s="86">
        <f t="shared" si="12"/>
        <v>0</v>
      </c>
      <c r="F306" s="87">
        <f>Invoice!G307</f>
        <v>0</v>
      </c>
      <c r="G306" s="88">
        <f t="shared" si="13"/>
        <v>0</v>
      </c>
    </row>
    <row r="307" spans="1:7" s="85" customFormat="1" hidden="1">
      <c r="A307" s="101" t="str">
        <f>Invoice!F308</f>
        <v>first line keep open</v>
      </c>
      <c r="B307" s="80">
        <f>Invoice!C308</f>
        <v>0</v>
      </c>
      <c r="C307" s="81">
        <f>Invoice!B308</f>
        <v>0</v>
      </c>
      <c r="D307" s="86">
        <f t="shared" si="11"/>
        <v>0</v>
      </c>
      <c r="E307" s="86">
        <f t="shared" si="12"/>
        <v>0</v>
      </c>
      <c r="F307" s="87">
        <f>Invoice!G308</f>
        <v>0</v>
      </c>
      <c r="G307" s="88">
        <f t="shared" si="13"/>
        <v>0</v>
      </c>
    </row>
    <row r="308" spans="1:7" s="85" customFormat="1" hidden="1">
      <c r="A308" s="101" t="str">
        <f>Invoice!F309</f>
        <v>first line keep open</v>
      </c>
      <c r="B308" s="80">
        <f>Invoice!C309</f>
        <v>0</v>
      </c>
      <c r="C308" s="81">
        <f>Invoice!B309</f>
        <v>0</v>
      </c>
      <c r="D308" s="86">
        <f t="shared" si="11"/>
        <v>0</v>
      </c>
      <c r="E308" s="86">
        <f t="shared" si="12"/>
        <v>0</v>
      </c>
      <c r="F308" s="87">
        <f>Invoice!G309</f>
        <v>0</v>
      </c>
      <c r="G308" s="88">
        <f t="shared" si="13"/>
        <v>0</v>
      </c>
    </row>
    <row r="309" spans="1:7" s="85" customFormat="1" hidden="1">
      <c r="A309" s="101" t="str">
        <f>Invoice!F310</f>
        <v>first line keep open</v>
      </c>
      <c r="B309" s="80">
        <f>Invoice!C310</f>
        <v>0</v>
      </c>
      <c r="C309" s="81">
        <f>Invoice!B310</f>
        <v>0</v>
      </c>
      <c r="D309" s="86">
        <f t="shared" si="11"/>
        <v>0</v>
      </c>
      <c r="E309" s="86">
        <f t="shared" si="12"/>
        <v>0</v>
      </c>
      <c r="F309" s="87">
        <f>Invoice!G310</f>
        <v>0</v>
      </c>
      <c r="G309" s="88">
        <f t="shared" si="13"/>
        <v>0</v>
      </c>
    </row>
    <row r="310" spans="1:7" s="85" customFormat="1" hidden="1">
      <c r="A310" s="101" t="str">
        <f>Invoice!F311</f>
        <v>first line keep open</v>
      </c>
      <c r="B310" s="80">
        <f>Invoice!C311</f>
        <v>0</v>
      </c>
      <c r="C310" s="81">
        <f>Invoice!B311</f>
        <v>0</v>
      </c>
      <c r="D310" s="86">
        <f t="shared" si="11"/>
        <v>0</v>
      </c>
      <c r="E310" s="86">
        <f t="shared" si="12"/>
        <v>0</v>
      </c>
      <c r="F310" s="87">
        <f>Invoice!G311</f>
        <v>0</v>
      </c>
      <c r="G310" s="88">
        <f t="shared" si="13"/>
        <v>0</v>
      </c>
    </row>
    <row r="311" spans="1:7" s="85" customFormat="1" hidden="1">
      <c r="A311" s="101" t="str">
        <f>Invoice!F312</f>
        <v>first line keep open</v>
      </c>
      <c r="B311" s="80">
        <f>Invoice!C312</f>
        <v>0</v>
      </c>
      <c r="C311" s="81">
        <f>Invoice!B312</f>
        <v>0</v>
      </c>
      <c r="D311" s="86">
        <f t="shared" si="11"/>
        <v>0</v>
      </c>
      <c r="E311" s="86">
        <f t="shared" si="12"/>
        <v>0</v>
      </c>
      <c r="F311" s="87">
        <f>Invoice!G312</f>
        <v>0</v>
      </c>
      <c r="G311" s="88">
        <f t="shared" si="13"/>
        <v>0</v>
      </c>
    </row>
    <row r="312" spans="1:7" s="85" customFormat="1" hidden="1">
      <c r="A312" s="101" t="str">
        <f>Invoice!F313</f>
        <v>first line keep open</v>
      </c>
      <c r="B312" s="80">
        <f>Invoice!C313</f>
        <v>0</v>
      </c>
      <c r="C312" s="81">
        <f>Invoice!B313</f>
        <v>0</v>
      </c>
      <c r="D312" s="86">
        <f t="shared" si="11"/>
        <v>0</v>
      </c>
      <c r="E312" s="86">
        <f t="shared" si="12"/>
        <v>0</v>
      </c>
      <c r="F312" s="87">
        <f>Invoice!G313</f>
        <v>0</v>
      </c>
      <c r="G312" s="88">
        <f t="shared" si="13"/>
        <v>0</v>
      </c>
    </row>
    <row r="313" spans="1:7" s="85" customFormat="1" hidden="1">
      <c r="A313" s="101" t="str">
        <f>Invoice!F314</f>
        <v>first line keep open</v>
      </c>
      <c r="B313" s="80">
        <f>Invoice!C314</f>
        <v>0</v>
      </c>
      <c r="C313" s="81">
        <f>Invoice!B314</f>
        <v>0</v>
      </c>
      <c r="D313" s="86">
        <f t="shared" si="11"/>
        <v>0</v>
      </c>
      <c r="E313" s="86">
        <f t="shared" si="12"/>
        <v>0</v>
      </c>
      <c r="F313" s="87">
        <f>Invoice!G314</f>
        <v>0</v>
      </c>
      <c r="G313" s="88">
        <f t="shared" si="13"/>
        <v>0</v>
      </c>
    </row>
    <row r="314" spans="1:7" s="85" customFormat="1" hidden="1">
      <c r="A314" s="101" t="str">
        <f>Invoice!F315</f>
        <v>first line keep open</v>
      </c>
      <c r="B314" s="80">
        <f>Invoice!C315</f>
        <v>0</v>
      </c>
      <c r="C314" s="81">
        <f>Invoice!B315</f>
        <v>0</v>
      </c>
      <c r="D314" s="86">
        <f t="shared" si="11"/>
        <v>0</v>
      </c>
      <c r="E314" s="86">
        <f t="shared" si="12"/>
        <v>0</v>
      </c>
      <c r="F314" s="87">
        <f>Invoice!G315</f>
        <v>0</v>
      </c>
      <c r="G314" s="88">
        <f t="shared" si="13"/>
        <v>0</v>
      </c>
    </row>
    <row r="315" spans="1:7" s="85" customFormat="1" hidden="1">
      <c r="A315" s="101" t="str">
        <f>Invoice!F316</f>
        <v>first line keep open</v>
      </c>
      <c r="B315" s="80">
        <f>Invoice!C316</f>
        <v>0</v>
      </c>
      <c r="C315" s="81">
        <f>Invoice!B316</f>
        <v>0</v>
      </c>
      <c r="D315" s="86">
        <f t="shared" si="11"/>
        <v>0</v>
      </c>
      <c r="E315" s="86">
        <f t="shared" si="12"/>
        <v>0</v>
      </c>
      <c r="F315" s="87">
        <f>Invoice!G316</f>
        <v>0</v>
      </c>
      <c r="G315" s="88">
        <f t="shared" si="13"/>
        <v>0</v>
      </c>
    </row>
    <row r="316" spans="1:7" s="85" customFormat="1" hidden="1">
      <c r="A316" s="101" t="str">
        <f>Invoice!F317</f>
        <v>first line keep open</v>
      </c>
      <c r="B316" s="80">
        <f>Invoice!C317</f>
        <v>0</v>
      </c>
      <c r="C316" s="81">
        <f>Invoice!B317</f>
        <v>0</v>
      </c>
      <c r="D316" s="86">
        <f t="shared" si="11"/>
        <v>0</v>
      </c>
      <c r="E316" s="86">
        <f t="shared" si="12"/>
        <v>0</v>
      </c>
      <c r="F316" s="87">
        <f>Invoice!G317</f>
        <v>0</v>
      </c>
      <c r="G316" s="88">
        <f t="shared" si="13"/>
        <v>0</v>
      </c>
    </row>
    <row r="317" spans="1:7" s="85" customFormat="1" hidden="1">
      <c r="A317" s="101" t="str">
        <f>Invoice!F318</f>
        <v>first line keep open</v>
      </c>
      <c r="B317" s="80">
        <f>Invoice!C318</f>
        <v>0</v>
      </c>
      <c r="C317" s="81">
        <f>Invoice!B318</f>
        <v>0</v>
      </c>
      <c r="D317" s="86">
        <f t="shared" si="11"/>
        <v>0</v>
      </c>
      <c r="E317" s="86">
        <f t="shared" si="12"/>
        <v>0</v>
      </c>
      <c r="F317" s="87">
        <f>Invoice!G318</f>
        <v>0</v>
      </c>
      <c r="G317" s="88">
        <f t="shared" si="13"/>
        <v>0</v>
      </c>
    </row>
    <row r="318" spans="1:7" s="85" customFormat="1" hidden="1">
      <c r="A318" s="101" t="str">
        <f>Invoice!F319</f>
        <v>first line keep open</v>
      </c>
      <c r="B318" s="80">
        <f>Invoice!C319</f>
        <v>0</v>
      </c>
      <c r="C318" s="81">
        <f>Invoice!B319</f>
        <v>0</v>
      </c>
      <c r="D318" s="86">
        <f t="shared" si="11"/>
        <v>0</v>
      </c>
      <c r="E318" s="86">
        <f t="shared" si="12"/>
        <v>0</v>
      </c>
      <c r="F318" s="87">
        <f>Invoice!G319</f>
        <v>0</v>
      </c>
      <c r="G318" s="88">
        <f t="shared" si="13"/>
        <v>0</v>
      </c>
    </row>
    <row r="319" spans="1:7" s="85" customFormat="1" hidden="1">
      <c r="A319" s="101" t="str">
        <f>Invoice!F320</f>
        <v>first line keep open</v>
      </c>
      <c r="B319" s="80">
        <f>Invoice!C320</f>
        <v>0</v>
      </c>
      <c r="C319" s="81">
        <f>Invoice!B320</f>
        <v>0</v>
      </c>
      <c r="D319" s="86">
        <f t="shared" si="11"/>
        <v>0</v>
      </c>
      <c r="E319" s="86">
        <f t="shared" si="12"/>
        <v>0</v>
      </c>
      <c r="F319" s="87">
        <f>Invoice!G320</f>
        <v>0</v>
      </c>
      <c r="G319" s="88">
        <f t="shared" si="13"/>
        <v>0</v>
      </c>
    </row>
    <row r="320" spans="1:7" s="85" customFormat="1" hidden="1">
      <c r="A320" s="101" t="str">
        <f>Invoice!F321</f>
        <v>first line keep open</v>
      </c>
      <c r="B320" s="80">
        <f>Invoice!C321</f>
        <v>0</v>
      </c>
      <c r="C320" s="81">
        <f>Invoice!B321</f>
        <v>0</v>
      </c>
      <c r="D320" s="86">
        <f t="shared" si="11"/>
        <v>0</v>
      </c>
      <c r="E320" s="86">
        <f t="shared" si="12"/>
        <v>0</v>
      </c>
      <c r="F320" s="87">
        <f>Invoice!G321</f>
        <v>0</v>
      </c>
      <c r="G320" s="88">
        <f t="shared" si="13"/>
        <v>0</v>
      </c>
    </row>
    <row r="321" spans="1:7" s="85" customFormat="1" hidden="1">
      <c r="A321" s="101" t="str">
        <f>Invoice!F322</f>
        <v>first line keep open</v>
      </c>
      <c r="B321" s="80">
        <f>Invoice!C322</f>
        <v>0</v>
      </c>
      <c r="C321" s="81">
        <f>Invoice!B322</f>
        <v>0</v>
      </c>
      <c r="D321" s="86">
        <f t="shared" ref="D321:D384" si="14">F321/$D$14</f>
        <v>0</v>
      </c>
      <c r="E321" s="86">
        <f t="shared" ref="E321:E384" si="15">G321/$D$14</f>
        <v>0</v>
      </c>
      <c r="F321" s="87">
        <f>Invoice!G322</f>
        <v>0</v>
      </c>
      <c r="G321" s="88">
        <f t="shared" ref="G321:G384" si="16">C321*F321</f>
        <v>0</v>
      </c>
    </row>
    <row r="322" spans="1:7" s="85" customFormat="1" hidden="1">
      <c r="A322" s="101" t="str">
        <f>Invoice!F323</f>
        <v>first line keep open</v>
      </c>
      <c r="B322" s="80">
        <f>Invoice!C323</f>
        <v>0</v>
      </c>
      <c r="C322" s="81">
        <f>Invoice!B323</f>
        <v>0</v>
      </c>
      <c r="D322" s="86">
        <f t="shared" si="14"/>
        <v>0</v>
      </c>
      <c r="E322" s="86">
        <f t="shared" si="15"/>
        <v>0</v>
      </c>
      <c r="F322" s="87">
        <f>Invoice!G323</f>
        <v>0</v>
      </c>
      <c r="G322" s="88">
        <f t="shared" si="16"/>
        <v>0</v>
      </c>
    </row>
    <row r="323" spans="1:7" s="85" customFormat="1" hidden="1">
      <c r="A323" s="101" t="str">
        <f>Invoice!F324</f>
        <v>first line keep open</v>
      </c>
      <c r="B323" s="80">
        <f>Invoice!C324</f>
        <v>0</v>
      </c>
      <c r="C323" s="81">
        <f>Invoice!B324</f>
        <v>0</v>
      </c>
      <c r="D323" s="86">
        <f t="shared" si="14"/>
        <v>0</v>
      </c>
      <c r="E323" s="86">
        <f t="shared" si="15"/>
        <v>0</v>
      </c>
      <c r="F323" s="87">
        <f>Invoice!G324</f>
        <v>0</v>
      </c>
      <c r="G323" s="88">
        <f t="shared" si="16"/>
        <v>0</v>
      </c>
    </row>
    <row r="324" spans="1:7" s="85" customFormat="1" hidden="1">
      <c r="A324" s="101" t="str">
        <f>Invoice!F325</f>
        <v>first line keep open</v>
      </c>
      <c r="B324" s="80">
        <f>Invoice!C325</f>
        <v>0</v>
      </c>
      <c r="C324" s="81">
        <f>Invoice!B325</f>
        <v>0</v>
      </c>
      <c r="D324" s="86">
        <f t="shared" si="14"/>
        <v>0</v>
      </c>
      <c r="E324" s="86">
        <f t="shared" si="15"/>
        <v>0</v>
      </c>
      <c r="F324" s="87">
        <f>Invoice!G325</f>
        <v>0</v>
      </c>
      <c r="G324" s="88">
        <f t="shared" si="16"/>
        <v>0</v>
      </c>
    </row>
    <row r="325" spans="1:7" s="85" customFormat="1" hidden="1">
      <c r="A325" s="101" t="str">
        <f>Invoice!F326</f>
        <v>first line keep open</v>
      </c>
      <c r="B325" s="80">
        <f>Invoice!C326</f>
        <v>0</v>
      </c>
      <c r="C325" s="81">
        <f>Invoice!B326</f>
        <v>0</v>
      </c>
      <c r="D325" s="86">
        <f t="shared" si="14"/>
        <v>0</v>
      </c>
      <c r="E325" s="86">
        <f t="shared" si="15"/>
        <v>0</v>
      </c>
      <c r="F325" s="87">
        <f>Invoice!G326</f>
        <v>0</v>
      </c>
      <c r="G325" s="88">
        <f t="shared" si="16"/>
        <v>0</v>
      </c>
    </row>
    <row r="326" spans="1:7" s="85" customFormat="1" hidden="1">
      <c r="A326" s="101" t="str">
        <f>Invoice!F327</f>
        <v>first line keep open</v>
      </c>
      <c r="B326" s="80">
        <f>Invoice!C327</f>
        <v>0</v>
      </c>
      <c r="C326" s="81">
        <f>Invoice!B327</f>
        <v>0</v>
      </c>
      <c r="D326" s="86">
        <f t="shared" si="14"/>
        <v>0</v>
      </c>
      <c r="E326" s="86">
        <f t="shared" si="15"/>
        <v>0</v>
      </c>
      <c r="F326" s="87">
        <f>Invoice!G327</f>
        <v>0</v>
      </c>
      <c r="G326" s="88">
        <f t="shared" si="16"/>
        <v>0</v>
      </c>
    </row>
    <row r="327" spans="1:7" s="85" customFormat="1" hidden="1">
      <c r="A327" s="101" t="str">
        <f>Invoice!F328</f>
        <v>first line keep open</v>
      </c>
      <c r="B327" s="80">
        <f>Invoice!C328</f>
        <v>0</v>
      </c>
      <c r="C327" s="81">
        <f>Invoice!B328</f>
        <v>0</v>
      </c>
      <c r="D327" s="86">
        <f t="shared" si="14"/>
        <v>0</v>
      </c>
      <c r="E327" s="86">
        <f t="shared" si="15"/>
        <v>0</v>
      </c>
      <c r="F327" s="87">
        <f>Invoice!G328</f>
        <v>0</v>
      </c>
      <c r="G327" s="88">
        <f t="shared" si="16"/>
        <v>0</v>
      </c>
    </row>
    <row r="328" spans="1:7" s="85" customFormat="1" hidden="1">
      <c r="A328" s="101" t="str">
        <f>Invoice!F329</f>
        <v>first line keep open</v>
      </c>
      <c r="B328" s="80">
        <f>Invoice!C329</f>
        <v>0</v>
      </c>
      <c r="C328" s="81">
        <f>Invoice!B329</f>
        <v>0</v>
      </c>
      <c r="D328" s="86">
        <f t="shared" si="14"/>
        <v>0</v>
      </c>
      <c r="E328" s="86">
        <f t="shared" si="15"/>
        <v>0</v>
      </c>
      <c r="F328" s="87">
        <f>Invoice!G329</f>
        <v>0</v>
      </c>
      <c r="G328" s="88">
        <f t="shared" si="16"/>
        <v>0</v>
      </c>
    </row>
    <row r="329" spans="1:7" s="85" customFormat="1" hidden="1">
      <c r="A329" s="101" t="str">
        <f>Invoice!F330</f>
        <v>first line keep open</v>
      </c>
      <c r="B329" s="80">
        <f>Invoice!C330</f>
        <v>0</v>
      </c>
      <c r="C329" s="81">
        <f>Invoice!B330</f>
        <v>0</v>
      </c>
      <c r="D329" s="86">
        <f t="shared" si="14"/>
        <v>0</v>
      </c>
      <c r="E329" s="86">
        <f t="shared" si="15"/>
        <v>0</v>
      </c>
      <c r="F329" s="87">
        <f>Invoice!G330</f>
        <v>0</v>
      </c>
      <c r="G329" s="88">
        <f t="shared" si="16"/>
        <v>0</v>
      </c>
    </row>
    <row r="330" spans="1:7" s="85" customFormat="1" hidden="1">
      <c r="A330" s="101" t="str">
        <f>Invoice!F331</f>
        <v>first line keep open</v>
      </c>
      <c r="B330" s="80">
        <f>Invoice!C331</f>
        <v>0</v>
      </c>
      <c r="C330" s="81">
        <f>Invoice!B331</f>
        <v>0</v>
      </c>
      <c r="D330" s="86">
        <f t="shared" si="14"/>
        <v>0</v>
      </c>
      <c r="E330" s="86">
        <f t="shared" si="15"/>
        <v>0</v>
      </c>
      <c r="F330" s="87">
        <f>Invoice!G331</f>
        <v>0</v>
      </c>
      <c r="G330" s="88">
        <f t="shared" si="16"/>
        <v>0</v>
      </c>
    </row>
    <row r="331" spans="1:7" s="85" customFormat="1" hidden="1">
      <c r="A331" s="101" t="str">
        <f>Invoice!F332</f>
        <v>first line keep open</v>
      </c>
      <c r="B331" s="80">
        <f>Invoice!C332</f>
        <v>0</v>
      </c>
      <c r="C331" s="81">
        <f>Invoice!B332</f>
        <v>0</v>
      </c>
      <c r="D331" s="86">
        <f t="shared" si="14"/>
        <v>0</v>
      </c>
      <c r="E331" s="86">
        <f t="shared" si="15"/>
        <v>0</v>
      </c>
      <c r="F331" s="87">
        <f>Invoice!G332</f>
        <v>0</v>
      </c>
      <c r="G331" s="88">
        <f t="shared" si="16"/>
        <v>0</v>
      </c>
    </row>
    <row r="332" spans="1:7" s="85" customFormat="1" hidden="1">
      <c r="A332" s="101" t="str">
        <f>Invoice!F333</f>
        <v>first line keep open</v>
      </c>
      <c r="B332" s="80">
        <f>Invoice!C333</f>
        <v>0</v>
      </c>
      <c r="C332" s="81">
        <f>Invoice!B333</f>
        <v>0</v>
      </c>
      <c r="D332" s="86">
        <f t="shared" si="14"/>
        <v>0</v>
      </c>
      <c r="E332" s="86">
        <f t="shared" si="15"/>
        <v>0</v>
      </c>
      <c r="F332" s="87">
        <f>Invoice!G333</f>
        <v>0</v>
      </c>
      <c r="G332" s="88">
        <f t="shared" si="16"/>
        <v>0</v>
      </c>
    </row>
    <row r="333" spans="1:7" s="85" customFormat="1" hidden="1">
      <c r="A333" s="101" t="str">
        <f>Invoice!F334</f>
        <v>first line keep open</v>
      </c>
      <c r="B333" s="80">
        <f>Invoice!C334</f>
        <v>0</v>
      </c>
      <c r="C333" s="81">
        <f>Invoice!B334</f>
        <v>0</v>
      </c>
      <c r="D333" s="86">
        <f t="shared" si="14"/>
        <v>0</v>
      </c>
      <c r="E333" s="86">
        <f t="shared" si="15"/>
        <v>0</v>
      </c>
      <c r="F333" s="87">
        <f>Invoice!G334</f>
        <v>0</v>
      </c>
      <c r="G333" s="88">
        <f t="shared" si="16"/>
        <v>0</v>
      </c>
    </row>
    <row r="334" spans="1:7" s="85" customFormat="1" hidden="1">
      <c r="A334" s="101" t="str">
        <f>Invoice!F335</f>
        <v>first line keep open</v>
      </c>
      <c r="B334" s="80">
        <f>Invoice!C335</f>
        <v>0</v>
      </c>
      <c r="C334" s="81">
        <f>Invoice!B335</f>
        <v>0</v>
      </c>
      <c r="D334" s="86">
        <f t="shared" si="14"/>
        <v>0</v>
      </c>
      <c r="E334" s="86">
        <f t="shared" si="15"/>
        <v>0</v>
      </c>
      <c r="F334" s="87">
        <f>Invoice!G335</f>
        <v>0</v>
      </c>
      <c r="G334" s="88">
        <f t="shared" si="16"/>
        <v>0</v>
      </c>
    </row>
    <row r="335" spans="1:7" s="85" customFormat="1" hidden="1">
      <c r="A335" s="101" t="str">
        <f>Invoice!F336</f>
        <v>first line keep open</v>
      </c>
      <c r="B335" s="80">
        <f>Invoice!C336</f>
        <v>0</v>
      </c>
      <c r="C335" s="81">
        <f>Invoice!B336</f>
        <v>0</v>
      </c>
      <c r="D335" s="86">
        <f t="shared" si="14"/>
        <v>0</v>
      </c>
      <c r="E335" s="86">
        <f t="shared" si="15"/>
        <v>0</v>
      </c>
      <c r="F335" s="87">
        <f>Invoice!G336</f>
        <v>0</v>
      </c>
      <c r="G335" s="88">
        <f t="shared" si="16"/>
        <v>0</v>
      </c>
    </row>
    <row r="336" spans="1:7" s="85" customFormat="1" hidden="1">
      <c r="A336" s="101" t="str">
        <f>Invoice!F337</f>
        <v>first line keep open</v>
      </c>
      <c r="B336" s="80">
        <f>Invoice!C337</f>
        <v>0</v>
      </c>
      <c r="C336" s="81">
        <f>Invoice!B337</f>
        <v>0</v>
      </c>
      <c r="D336" s="86">
        <f t="shared" si="14"/>
        <v>0</v>
      </c>
      <c r="E336" s="86">
        <f t="shared" si="15"/>
        <v>0</v>
      </c>
      <c r="F336" s="87">
        <f>Invoice!G337</f>
        <v>0</v>
      </c>
      <c r="G336" s="88">
        <f t="shared" si="16"/>
        <v>0</v>
      </c>
    </row>
    <row r="337" spans="1:7" s="85" customFormat="1" hidden="1">
      <c r="A337" s="101" t="str">
        <f>Invoice!F338</f>
        <v>first line keep open</v>
      </c>
      <c r="B337" s="80">
        <f>Invoice!C338</f>
        <v>0</v>
      </c>
      <c r="C337" s="81">
        <f>Invoice!B338</f>
        <v>0</v>
      </c>
      <c r="D337" s="86">
        <f t="shared" si="14"/>
        <v>0</v>
      </c>
      <c r="E337" s="86">
        <f t="shared" si="15"/>
        <v>0</v>
      </c>
      <c r="F337" s="87">
        <f>Invoice!G338</f>
        <v>0</v>
      </c>
      <c r="G337" s="88">
        <f t="shared" si="16"/>
        <v>0</v>
      </c>
    </row>
    <row r="338" spans="1:7" s="85" customFormat="1" hidden="1">
      <c r="A338" s="101" t="str">
        <f>Invoice!F339</f>
        <v>first line keep open</v>
      </c>
      <c r="B338" s="80">
        <f>Invoice!C339</f>
        <v>0</v>
      </c>
      <c r="C338" s="81">
        <f>Invoice!B339</f>
        <v>0</v>
      </c>
      <c r="D338" s="86">
        <f t="shared" si="14"/>
        <v>0</v>
      </c>
      <c r="E338" s="86">
        <f t="shared" si="15"/>
        <v>0</v>
      </c>
      <c r="F338" s="87">
        <f>Invoice!G339</f>
        <v>0</v>
      </c>
      <c r="G338" s="88">
        <f t="shared" si="16"/>
        <v>0</v>
      </c>
    </row>
    <row r="339" spans="1:7" s="85" customFormat="1" hidden="1">
      <c r="A339" s="101" t="str">
        <f>Invoice!F340</f>
        <v>first line keep open</v>
      </c>
      <c r="B339" s="80">
        <f>Invoice!C340</f>
        <v>0</v>
      </c>
      <c r="C339" s="81">
        <f>Invoice!B340</f>
        <v>0</v>
      </c>
      <c r="D339" s="86">
        <f t="shared" si="14"/>
        <v>0</v>
      </c>
      <c r="E339" s="86">
        <f t="shared" si="15"/>
        <v>0</v>
      </c>
      <c r="F339" s="87">
        <f>Invoice!G340</f>
        <v>0</v>
      </c>
      <c r="G339" s="88">
        <f t="shared" si="16"/>
        <v>0</v>
      </c>
    </row>
    <row r="340" spans="1:7" s="85" customFormat="1" hidden="1">
      <c r="A340" s="101" t="str">
        <f>Invoice!F341</f>
        <v>first line keep open</v>
      </c>
      <c r="B340" s="80">
        <f>Invoice!C341</f>
        <v>0</v>
      </c>
      <c r="C340" s="81">
        <f>Invoice!B341</f>
        <v>0</v>
      </c>
      <c r="D340" s="86">
        <f t="shared" si="14"/>
        <v>0</v>
      </c>
      <c r="E340" s="86">
        <f t="shared" si="15"/>
        <v>0</v>
      </c>
      <c r="F340" s="87">
        <f>Invoice!G341</f>
        <v>0</v>
      </c>
      <c r="G340" s="88">
        <f t="shared" si="16"/>
        <v>0</v>
      </c>
    </row>
    <row r="341" spans="1:7" s="85" customFormat="1" hidden="1">
      <c r="A341" s="101" t="str">
        <f>Invoice!F342</f>
        <v>first line keep open</v>
      </c>
      <c r="B341" s="80">
        <f>Invoice!C342</f>
        <v>0</v>
      </c>
      <c r="C341" s="81">
        <f>Invoice!B342</f>
        <v>0</v>
      </c>
      <c r="D341" s="86">
        <f t="shared" si="14"/>
        <v>0</v>
      </c>
      <c r="E341" s="86">
        <f t="shared" si="15"/>
        <v>0</v>
      </c>
      <c r="F341" s="87">
        <f>Invoice!G342</f>
        <v>0</v>
      </c>
      <c r="G341" s="88">
        <f t="shared" si="16"/>
        <v>0</v>
      </c>
    </row>
    <row r="342" spans="1:7" s="85" customFormat="1" hidden="1">
      <c r="A342" s="101" t="str">
        <f>Invoice!F343</f>
        <v>first line keep open</v>
      </c>
      <c r="B342" s="80">
        <f>Invoice!C343</f>
        <v>0</v>
      </c>
      <c r="C342" s="81">
        <f>Invoice!B343</f>
        <v>0</v>
      </c>
      <c r="D342" s="86">
        <f t="shared" si="14"/>
        <v>0</v>
      </c>
      <c r="E342" s="86">
        <f t="shared" si="15"/>
        <v>0</v>
      </c>
      <c r="F342" s="87">
        <f>Invoice!G343</f>
        <v>0</v>
      </c>
      <c r="G342" s="88">
        <f t="shared" si="16"/>
        <v>0</v>
      </c>
    </row>
    <row r="343" spans="1:7" s="85" customFormat="1" hidden="1">
      <c r="A343" s="101" t="str">
        <f>Invoice!F344</f>
        <v>first line keep open</v>
      </c>
      <c r="B343" s="80">
        <f>Invoice!C344</f>
        <v>0</v>
      </c>
      <c r="C343" s="81">
        <f>Invoice!B344</f>
        <v>0</v>
      </c>
      <c r="D343" s="86">
        <f t="shared" si="14"/>
        <v>0</v>
      </c>
      <c r="E343" s="86">
        <f t="shared" si="15"/>
        <v>0</v>
      </c>
      <c r="F343" s="87">
        <f>Invoice!G344</f>
        <v>0</v>
      </c>
      <c r="G343" s="88">
        <f t="shared" si="16"/>
        <v>0</v>
      </c>
    </row>
    <row r="344" spans="1:7" s="85" customFormat="1" hidden="1">
      <c r="A344" s="101" t="str">
        <f>Invoice!F345</f>
        <v>first line keep open</v>
      </c>
      <c r="B344" s="80">
        <f>Invoice!C345</f>
        <v>0</v>
      </c>
      <c r="C344" s="81">
        <f>Invoice!B345</f>
        <v>0</v>
      </c>
      <c r="D344" s="86">
        <f t="shared" si="14"/>
        <v>0</v>
      </c>
      <c r="E344" s="86">
        <f t="shared" si="15"/>
        <v>0</v>
      </c>
      <c r="F344" s="87">
        <f>Invoice!G345</f>
        <v>0</v>
      </c>
      <c r="G344" s="88">
        <f t="shared" si="16"/>
        <v>0</v>
      </c>
    </row>
    <row r="345" spans="1:7" s="85" customFormat="1" hidden="1">
      <c r="A345" s="101" t="str">
        <f>Invoice!F346</f>
        <v>first line keep open</v>
      </c>
      <c r="B345" s="80">
        <f>Invoice!C346</f>
        <v>0</v>
      </c>
      <c r="C345" s="81">
        <f>Invoice!B346</f>
        <v>0</v>
      </c>
      <c r="D345" s="86">
        <f t="shared" si="14"/>
        <v>0</v>
      </c>
      <c r="E345" s="86">
        <f t="shared" si="15"/>
        <v>0</v>
      </c>
      <c r="F345" s="87">
        <f>Invoice!G346</f>
        <v>0</v>
      </c>
      <c r="G345" s="88">
        <f t="shared" si="16"/>
        <v>0</v>
      </c>
    </row>
    <row r="346" spans="1:7" s="85" customFormat="1" hidden="1">
      <c r="A346" s="101" t="str">
        <f>Invoice!F347</f>
        <v>first line keep open</v>
      </c>
      <c r="B346" s="80">
        <f>Invoice!C347</f>
        <v>0</v>
      </c>
      <c r="C346" s="81">
        <f>Invoice!B347</f>
        <v>0</v>
      </c>
      <c r="D346" s="86">
        <f t="shared" si="14"/>
        <v>0</v>
      </c>
      <c r="E346" s="86">
        <f t="shared" si="15"/>
        <v>0</v>
      </c>
      <c r="F346" s="87">
        <f>Invoice!G347</f>
        <v>0</v>
      </c>
      <c r="G346" s="88">
        <f t="shared" si="16"/>
        <v>0</v>
      </c>
    </row>
    <row r="347" spans="1:7" s="85" customFormat="1" hidden="1">
      <c r="A347" s="101" t="str">
        <f>Invoice!F348</f>
        <v>first line keep open</v>
      </c>
      <c r="B347" s="80">
        <f>Invoice!C348</f>
        <v>0</v>
      </c>
      <c r="C347" s="81">
        <f>Invoice!B348</f>
        <v>0</v>
      </c>
      <c r="D347" s="86">
        <f t="shared" si="14"/>
        <v>0</v>
      </c>
      <c r="E347" s="86">
        <f t="shared" si="15"/>
        <v>0</v>
      </c>
      <c r="F347" s="87">
        <f>Invoice!G348</f>
        <v>0</v>
      </c>
      <c r="G347" s="88">
        <f t="shared" si="16"/>
        <v>0</v>
      </c>
    </row>
    <row r="348" spans="1:7" s="85" customFormat="1" hidden="1">
      <c r="A348" s="101" t="str">
        <f>Invoice!F349</f>
        <v>first line keep open</v>
      </c>
      <c r="B348" s="80">
        <f>Invoice!C349</f>
        <v>0</v>
      </c>
      <c r="C348" s="81">
        <f>Invoice!B349</f>
        <v>0</v>
      </c>
      <c r="D348" s="86">
        <f t="shared" si="14"/>
        <v>0</v>
      </c>
      <c r="E348" s="86">
        <f t="shared" si="15"/>
        <v>0</v>
      </c>
      <c r="F348" s="87">
        <f>Invoice!G349</f>
        <v>0</v>
      </c>
      <c r="G348" s="88">
        <f t="shared" si="16"/>
        <v>0</v>
      </c>
    </row>
    <row r="349" spans="1:7" s="85" customFormat="1" hidden="1">
      <c r="A349" s="101" t="str">
        <f>Invoice!F350</f>
        <v>first line keep open</v>
      </c>
      <c r="B349" s="80">
        <f>Invoice!C350</f>
        <v>0</v>
      </c>
      <c r="C349" s="81">
        <f>Invoice!B350</f>
        <v>0</v>
      </c>
      <c r="D349" s="86">
        <f t="shared" si="14"/>
        <v>0</v>
      </c>
      <c r="E349" s="86">
        <f t="shared" si="15"/>
        <v>0</v>
      </c>
      <c r="F349" s="87">
        <f>Invoice!G350</f>
        <v>0</v>
      </c>
      <c r="G349" s="88">
        <f t="shared" si="16"/>
        <v>0</v>
      </c>
    </row>
    <row r="350" spans="1:7" s="85" customFormat="1" hidden="1">
      <c r="A350" s="101" t="str">
        <f>Invoice!F351</f>
        <v>first line keep open</v>
      </c>
      <c r="B350" s="80">
        <f>Invoice!C351</f>
        <v>0</v>
      </c>
      <c r="C350" s="81">
        <f>Invoice!B351</f>
        <v>0</v>
      </c>
      <c r="D350" s="86">
        <f t="shared" si="14"/>
        <v>0</v>
      </c>
      <c r="E350" s="86">
        <f t="shared" si="15"/>
        <v>0</v>
      </c>
      <c r="F350" s="87">
        <f>Invoice!G351</f>
        <v>0</v>
      </c>
      <c r="G350" s="88">
        <f t="shared" si="16"/>
        <v>0</v>
      </c>
    </row>
    <row r="351" spans="1:7" s="85" customFormat="1" hidden="1">
      <c r="A351" s="101" t="str">
        <f>Invoice!F352</f>
        <v>first line keep open</v>
      </c>
      <c r="B351" s="80">
        <f>Invoice!C352</f>
        <v>0</v>
      </c>
      <c r="C351" s="81">
        <f>Invoice!B352</f>
        <v>0</v>
      </c>
      <c r="D351" s="86">
        <f t="shared" si="14"/>
        <v>0</v>
      </c>
      <c r="E351" s="86">
        <f t="shared" si="15"/>
        <v>0</v>
      </c>
      <c r="F351" s="87">
        <f>Invoice!G352</f>
        <v>0</v>
      </c>
      <c r="G351" s="88">
        <f t="shared" si="16"/>
        <v>0</v>
      </c>
    </row>
    <row r="352" spans="1:7" s="85" customFormat="1" hidden="1">
      <c r="A352" s="101" t="str">
        <f>Invoice!F353</f>
        <v>first line keep open</v>
      </c>
      <c r="B352" s="80">
        <f>Invoice!C353</f>
        <v>0</v>
      </c>
      <c r="C352" s="81">
        <f>Invoice!B353</f>
        <v>0</v>
      </c>
      <c r="D352" s="86">
        <f t="shared" si="14"/>
        <v>0</v>
      </c>
      <c r="E352" s="86">
        <f t="shared" si="15"/>
        <v>0</v>
      </c>
      <c r="F352" s="87">
        <f>Invoice!G353</f>
        <v>0</v>
      </c>
      <c r="G352" s="88">
        <f t="shared" si="16"/>
        <v>0</v>
      </c>
    </row>
    <row r="353" spans="1:7" s="85" customFormat="1" hidden="1">
      <c r="A353" s="101" t="str">
        <f>Invoice!F354</f>
        <v>first line keep open</v>
      </c>
      <c r="B353" s="80">
        <f>Invoice!C354</f>
        <v>0</v>
      </c>
      <c r="C353" s="81">
        <f>Invoice!B354</f>
        <v>0</v>
      </c>
      <c r="D353" s="86">
        <f t="shared" si="14"/>
        <v>0</v>
      </c>
      <c r="E353" s="86">
        <f t="shared" si="15"/>
        <v>0</v>
      </c>
      <c r="F353" s="87">
        <f>Invoice!G354</f>
        <v>0</v>
      </c>
      <c r="G353" s="88">
        <f t="shared" si="16"/>
        <v>0</v>
      </c>
    </row>
    <row r="354" spans="1:7" s="85" customFormat="1" hidden="1">
      <c r="A354" s="101" t="str">
        <f>Invoice!F355</f>
        <v>first line keep open</v>
      </c>
      <c r="B354" s="80">
        <f>Invoice!C355</f>
        <v>0</v>
      </c>
      <c r="C354" s="81">
        <f>Invoice!B355</f>
        <v>0</v>
      </c>
      <c r="D354" s="86">
        <f t="shared" si="14"/>
        <v>0</v>
      </c>
      <c r="E354" s="86">
        <f t="shared" si="15"/>
        <v>0</v>
      </c>
      <c r="F354" s="87">
        <f>Invoice!G355</f>
        <v>0</v>
      </c>
      <c r="G354" s="88">
        <f t="shared" si="16"/>
        <v>0</v>
      </c>
    </row>
    <row r="355" spans="1:7" s="85" customFormat="1" hidden="1">
      <c r="A355" s="101" t="str">
        <f>Invoice!F356</f>
        <v>first line keep open</v>
      </c>
      <c r="B355" s="80">
        <f>Invoice!C356</f>
        <v>0</v>
      </c>
      <c r="C355" s="81">
        <f>Invoice!B356</f>
        <v>0</v>
      </c>
      <c r="D355" s="86">
        <f t="shared" si="14"/>
        <v>0</v>
      </c>
      <c r="E355" s="86">
        <f t="shared" si="15"/>
        <v>0</v>
      </c>
      <c r="F355" s="87">
        <f>Invoice!G356</f>
        <v>0</v>
      </c>
      <c r="G355" s="88">
        <f t="shared" si="16"/>
        <v>0</v>
      </c>
    </row>
    <row r="356" spans="1:7" s="85" customFormat="1" hidden="1">
      <c r="A356" s="101" t="str">
        <f>Invoice!F357</f>
        <v>first line keep open</v>
      </c>
      <c r="B356" s="80">
        <f>Invoice!C357</f>
        <v>0</v>
      </c>
      <c r="C356" s="81">
        <f>Invoice!B357</f>
        <v>0</v>
      </c>
      <c r="D356" s="86">
        <f t="shared" si="14"/>
        <v>0</v>
      </c>
      <c r="E356" s="86">
        <f t="shared" si="15"/>
        <v>0</v>
      </c>
      <c r="F356" s="87">
        <f>Invoice!G357</f>
        <v>0</v>
      </c>
      <c r="G356" s="88">
        <f t="shared" si="16"/>
        <v>0</v>
      </c>
    </row>
    <row r="357" spans="1:7" s="85" customFormat="1" hidden="1">
      <c r="A357" s="101" t="str">
        <f>Invoice!F358</f>
        <v>first line keep open</v>
      </c>
      <c r="B357" s="80">
        <f>Invoice!C358</f>
        <v>0</v>
      </c>
      <c r="C357" s="81">
        <f>Invoice!B358</f>
        <v>0</v>
      </c>
      <c r="D357" s="86">
        <f t="shared" si="14"/>
        <v>0</v>
      </c>
      <c r="E357" s="86">
        <f t="shared" si="15"/>
        <v>0</v>
      </c>
      <c r="F357" s="87">
        <f>Invoice!G358</f>
        <v>0</v>
      </c>
      <c r="G357" s="88">
        <f t="shared" si="16"/>
        <v>0</v>
      </c>
    </row>
    <row r="358" spans="1:7" s="85" customFormat="1" hidden="1">
      <c r="A358" s="101" t="str">
        <f>Invoice!F359</f>
        <v>first line keep open</v>
      </c>
      <c r="B358" s="80">
        <f>Invoice!C359</f>
        <v>0</v>
      </c>
      <c r="C358" s="81">
        <f>Invoice!B359</f>
        <v>0</v>
      </c>
      <c r="D358" s="86">
        <f t="shared" si="14"/>
        <v>0</v>
      </c>
      <c r="E358" s="86">
        <f t="shared" si="15"/>
        <v>0</v>
      </c>
      <c r="F358" s="87">
        <f>Invoice!G359</f>
        <v>0</v>
      </c>
      <c r="G358" s="88">
        <f t="shared" si="16"/>
        <v>0</v>
      </c>
    </row>
    <row r="359" spans="1:7" s="85" customFormat="1" hidden="1">
      <c r="A359" s="101" t="str">
        <f>Invoice!F360</f>
        <v>first line keep open</v>
      </c>
      <c r="B359" s="80">
        <f>Invoice!C360</f>
        <v>0</v>
      </c>
      <c r="C359" s="81">
        <f>Invoice!B360</f>
        <v>0</v>
      </c>
      <c r="D359" s="86">
        <f t="shared" si="14"/>
        <v>0</v>
      </c>
      <c r="E359" s="86">
        <f t="shared" si="15"/>
        <v>0</v>
      </c>
      <c r="F359" s="87">
        <f>Invoice!G360</f>
        <v>0</v>
      </c>
      <c r="G359" s="88">
        <f t="shared" si="16"/>
        <v>0</v>
      </c>
    </row>
    <row r="360" spans="1:7" s="85" customFormat="1" hidden="1">
      <c r="A360" s="101" t="str">
        <f>Invoice!F361</f>
        <v>first line keep open</v>
      </c>
      <c r="B360" s="80">
        <f>Invoice!C361</f>
        <v>0</v>
      </c>
      <c r="C360" s="81">
        <f>Invoice!B361</f>
        <v>0</v>
      </c>
      <c r="D360" s="86">
        <f t="shared" si="14"/>
        <v>0</v>
      </c>
      <c r="E360" s="86">
        <f t="shared" si="15"/>
        <v>0</v>
      </c>
      <c r="F360" s="87">
        <f>Invoice!G361</f>
        <v>0</v>
      </c>
      <c r="G360" s="88">
        <f t="shared" si="16"/>
        <v>0</v>
      </c>
    </row>
    <row r="361" spans="1:7" s="85" customFormat="1" hidden="1">
      <c r="A361" s="101" t="str">
        <f>Invoice!F362</f>
        <v>first line keep open</v>
      </c>
      <c r="B361" s="80">
        <f>Invoice!C362</f>
        <v>0</v>
      </c>
      <c r="C361" s="81">
        <f>Invoice!B362</f>
        <v>0</v>
      </c>
      <c r="D361" s="86">
        <f t="shared" si="14"/>
        <v>0</v>
      </c>
      <c r="E361" s="86">
        <f t="shared" si="15"/>
        <v>0</v>
      </c>
      <c r="F361" s="87">
        <f>Invoice!G362</f>
        <v>0</v>
      </c>
      <c r="G361" s="88">
        <f t="shared" si="16"/>
        <v>0</v>
      </c>
    </row>
    <row r="362" spans="1:7" s="85" customFormat="1" hidden="1">
      <c r="A362" s="101" t="str">
        <f>Invoice!F363</f>
        <v>first line keep open</v>
      </c>
      <c r="B362" s="80">
        <f>Invoice!C363</f>
        <v>0</v>
      </c>
      <c r="C362" s="81">
        <f>Invoice!B363</f>
        <v>0</v>
      </c>
      <c r="D362" s="86">
        <f t="shared" si="14"/>
        <v>0</v>
      </c>
      <c r="E362" s="86">
        <f t="shared" si="15"/>
        <v>0</v>
      </c>
      <c r="F362" s="87">
        <f>Invoice!G363</f>
        <v>0</v>
      </c>
      <c r="G362" s="88">
        <f t="shared" si="16"/>
        <v>0</v>
      </c>
    </row>
    <row r="363" spans="1:7" s="85" customFormat="1" hidden="1">
      <c r="A363" s="101" t="str">
        <f>Invoice!F364</f>
        <v>first line keep open</v>
      </c>
      <c r="B363" s="80">
        <f>Invoice!C364</f>
        <v>0</v>
      </c>
      <c r="C363" s="81">
        <f>Invoice!B364</f>
        <v>0</v>
      </c>
      <c r="D363" s="86">
        <f t="shared" si="14"/>
        <v>0</v>
      </c>
      <c r="E363" s="86">
        <f t="shared" si="15"/>
        <v>0</v>
      </c>
      <c r="F363" s="87">
        <f>Invoice!G364</f>
        <v>0</v>
      </c>
      <c r="G363" s="88">
        <f t="shared" si="16"/>
        <v>0</v>
      </c>
    </row>
    <row r="364" spans="1:7" s="85" customFormat="1" hidden="1">
      <c r="A364" s="101" t="str">
        <f>Invoice!F365</f>
        <v>first line keep open</v>
      </c>
      <c r="B364" s="80">
        <f>Invoice!C365</f>
        <v>0</v>
      </c>
      <c r="C364" s="81">
        <f>Invoice!B365</f>
        <v>0</v>
      </c>
      <c r="D364" s="86">
        <f t="shared" si="14"/>
        <v>0</v>
      </c>
      <c r="E364" s="86">
        <f t="shared" si="15"/>
        <v>0</v>
      </c>
      <c r="F364" s="87">
        <f>Invoice!G365</f>
        <v>0</v>
      </c>
      <c r="G364" s="88">
        <f t="shared" si="16"/>
        <v>0</v>
      </c>
    </row>
    <row r="365" spans="1:7" s="85" customFormat="1" hidden="1">
      <c r="A365" s="101" t="str">
        <f>Invoice!F366</f>
        <v>first line keep open</v>
      </c>
      <c r="B365" s="80">
        <f>Invoice!C366</f>
        <v>0</v>
      </c>
      <c r="C365" s="81">
        <f>Invoice!B366</f>
        <v>0</v>
      </c>
      <c r="D365" s="86">
        <f t="shared" si="14"/>
        <v>0</v>
      </c>
      <c r="E365" s="86">
        <f t="shared" si="15"/>
        <v>0</v>
      </c>
      <c r="F365" s="87">
        <f>Invoice!G366</f>
        <v>0</v>
      </c>
      <c r="G365" s="88">
        <f t="shared" si="16"/>
        <v>0</v>
      </c>
    </row>
    <row r="366" spans="1:7" s="85" customFormat="1" hidden="1">
      <c r="A366" s="101" t="str">
        <f>Invoice!F367</f>
        <v>first line keep open</v>
      </c>
      <c r="B366" s="80">
        <f>Invoice!C367</f>
        <v>0</v>
      </c>
      <c r="C366" s="81">
        <f>Invoice!B367</f>
        <v>0</v>
      </c>
      <c r="D366" s="86">
        <f t="shared" si="14"/>
        <v>0</v>
      </c>
      <c r="E366" s="86">
        <f t="shared" si="15"/>
        <v>0</v>
      </c>
      <c r="F366" s="87">
        <f>Invoice!G367</f>
        <v>0</v>
      </c>
      <c r="G366" s="88">
        <f t="shared" si="16"/>
        <v>0</v>
      </c>
    </row>
    <row r="367" spans="1:7" s="85" customFormat="1" hidden="1">
      <c r="A367" s="101" t="str">
        <f>Invoice!F368</f>
        <v>first line keep open</v>
      </c>
      <c r="B367" s="80">
        <f>Invoice!C368</f>
        <v>0</v>
      </c>
      <c r="C367" s="81">
        <f>Invoice!B368</f>
        <v>0</v>
      </c>
      <c r="D367" s="86">
        <f t="shared" si="14"/>
        <v>0</v>
      </c>
      <c r="E367" s="86">
        <f t="shared" si="15"/>
        <v>0</v>
      </c>
      <c r="F367" s="87">
        <f>Invoice!G368</f>
        <v>0</v>
      </c>
      <c r="G367" s="88">
        <f t="shared" si="16"/>
        <v>0</v>
      </c>
    </row>
    <row r="368" spans="1:7" s="85" customFormat="1" hidden="1">
      <c r="A368" s="101" t="str">
        <f>Invoice!F369</f>
        <v>first line keep open</v>
      </c>
      <c r="B368" s="80">
        <f>Invoice!C369</f>
        <v>0</v>
      </c>
      <c r="C368" s="81">
        <f>Invoice!B369</f>
        <v>0</v>
      </c>
      <c r="D368" s="86">
        <f t="shared" si="14"/>
        <v>0</v>
      </c>
      <c r="E368" s="86">
        <f t="shared" si="15"/>
        <v>0</v>
      </c>
      <c r="F368" s="87">
        <f>Invoice!G369</f>
        <v>0</v>
      </c>
      <c r="G368" s="88">
        <f t="shared" si="16"/>
        <v>0</v>
      </c>
    </row>
    <row r="369" spans="1:7" s="85" customFormat="1" hidden="1">
      <c r="A369" s="101" t="str">
        <f>Invoice!F370</f>
        <v>first line keep open</v>
      </c>
      <c r="B369" s="80">
        <f>Invoice!C370</f>
        <v>0</v>
      </c>
      <c r="C369" s="81">
        <f>Invoice!B370</f>
        <v>0</v>
      </c>
      <c r="D369" s="86">
        <f t="shared" si="14"/>
        <v>0</v>
      </c>
      <c r="E369" s="86">
        <f t="shared" si="15"/>
        <v>0</v>
      </c>
      <c r="F369" s="87">
        <f>Invoice!G370</f>
        <v>0</v>
      </c>
      <c r="G369" s="88">
        <f t="shared" si="16"/>
        <v>0</v>
      </c>
    </row>
    <row r="370" spans="1:7" s="85" customFormat="1" hidden="1">
      <c r="A370" s="101" t="str">
        <f>Invoice!F371</f>
        <v>first line keep open</v>
      </c>
      <c r="B370" s="80">
        <f>Invoice!C371</f>
        <v>0</v>
      </c>
      <c r="C370" s="81">
        <f>Invoice!B371</f>
        <v>0</v>
      </c>
      <c r="D370" s="86">
        <f t="shared" si="14"/>
        <v>0</v>
      </c>
      <c r="E370" s="86">
        <f t="shared" si="15"/>
        <v>0</v>
      </c>
      <c r="F370" s="87">
        <f>Invoice!G371</f>
        <v>0</v>
      </c>
      <c r="G370" s="88">
        <f t="shared" si="16"/>
        <v>0</v>
      </c>
    </row>
    <row r="371" spans="1:7" s="85" customFormat="1" hidden="1">
      <c r="A371" s="101" t="str">
        <f>Invoice!F372</f>
        <v>first line keep open</v>
      </c>
      <c r="B371" s="80">
        <f>Invoice!C372</f>
        <v>0</v>
      </c>
      <c r="C371" s="81">
        <f>Invoice!B372</f>
        <v>0</v>
      </c>
      <c r="D371" s="86">
        <f t="shared" si="14"/>
        <v>0</v>
      </c>
      <c r="E371" s="86">
        <f t="shared" si="15"/>
        <v>0</v>
      </c>
      <c r="F371" s="87">
        <f>Invoice!G372</f>
        <v>0</v>
      </c>
      <c r="G371" s="88">
        <f t="shared" si="16"/>
        <v>0</v>
      </c>
    </row>
    <row r="372" spans="1:7" s="85" customFormat="1" hidden="1">
      <c r="A372" s="101" t="str">
        <f>Invoice!F373</f>
        <v>first line keep open</v>
      </c>
      <c r="B372" s="80">
        <f>Invoice!C373</f>
        <v>0</v>
      </c>
      <c r="C372" s="81">
        <f>Invoice!B373</f>
        <v>0</v>
      </c>
      <c r="D372" s="86">
        <f t="shared" si="14"/>
        <v>0</v>
      </c>
      <c r="E372" s="86">
        <f t="shared" si="15"/>
        <v>0</v>
      </c>
      <c r="F372" s="87">
        <f>Invoice!G373</f>
        <v>0</v>
      </c>
      <c r="G372" s="88">
        <f t="shared" si="16"/>
        <v>0</v>
      </c>
    </row>
    <row r="373" spans="1:7" s="85" customFormat="1" hidden="1">
      <c r="A373" s="101" t="str">
        <f>Invoice!F374</f>
        <v>first line keep open</v>
      </c>
      <c r="B373" s="80">
        <f>Invoice!C374</f>
        <v>0</v>
      </c>
      <c r="C373" s="81">
        <f>Invoice!B374</f>
        <v>0</v>
      </c>
      <c r="D373" s="86">
        <f t="shared" si="14"/>
        <v>0</v>
      </c>
      <c r="E373" s="86">
        <f t="shared" si="15"/>
        <v>0</v>
      </c>
      <c r="F373" s="87">
        <f>Invoice!G374</f>
        <v>0</v>
      </c>
      <c r="G373" s="88">
        <f t="shared" si="16"/>
        <v>0</v>
      </c>
    </row>
    <row r="374" spans="1:7" s="85" customFormat="1" hidden="1">
      <c r="A374" s="101" t="str">
        <f>Invoice!F375</f>
        <v>first line keep open</v>
      </c>
      <c r="B374" s="80">
        <f>Invoice!C375</f>
        <v>0</v>
      </c>
      <c r="C374" s="81">
        <f>Invoice!B375</f>
        <v>0</v>
      </c>
      <c r="D374" s="86">
        <f t="shared" si="14"/>
        <v>0</v>
      </c>
      <c r="E374" s="86">
        <f t="shared" si="15"/>
        <v>0</v>
      </c>
      <c r="F374" s="87">
        <f>Invoice!G375</f>
        <v>0</v>
      </c>
      <c r="G374" s="88">
        <f t="shared" si="16"/>
        <v>0</v>
      </c>
    </row>
    <row r="375" spans="1:7" s="85" customFormat="1" hidden="1">
      <c r="A375" s="101" t="str">
        <f>Invoice!F376</f>
        <v>first line keep open</v>
      </c>
      <c r="B375" s="80">
        <f>Invoice!C376</f>
        <v>0</v>
      </c>
      <c r="C375" s="81">
        <f>Invoice!B376</f>
        <v>0</v>
      </c>
      <c r="D375" s="86">
        <f t="shared" si="14"/>
        <v>0</v>
      </c>
      <c r="E375" s="86">
        <f t="shared" si="15"/>
        <v>0</v>
      </c>
      <c r="F375" s="87">
        <f>Invoice!G376</f>
        <v>0</v>
      </c>
      <c r="G375" s="88">
        <f t="shared" si="16"/>
        <v>0</v>
      </c>
    </row>
    <row r="376" spans="1:7" s="85" customFormat="1" hidden="1">
      <c r="A376" s="101" t="str">
        <f>Invoice!F377</f>
        <v>first line keep open</v>
      </c>
      <c r="B376" s="80">
        <f>Invoice!C377</f>
        <v>0</v>
      </c>
      <c r="C376" s="81">
        <f>Invoice!B377</f>
        <v>0</v>
      </c>
      <c r="D376" s="86">
        <f t="shared" si="14"/>
        <v>0</v>
      </c>
      <c r="E376" s="86">
        <f t="shared" si="15"/>
        <v>0</v>
      </c>
      <c r="F376" s="87">
        <f>Invoice!G377</f>
        <v>0</v>
      </c>
      <c r="G376" s="88">
        <f t="shared" si="16"/>
        <v>0</v>
      </c>
    </row>
    <row r="377" spans="1:7" s="85" customFormat="1" hidden="1">
      <c r="A377" s="101" t="str">
        <f>Invoice!F378</f>
        <v>first line keep open</v>
      </c>
      <c r="B377" s="80">
        <f>Invoice!C378</f>
        <v>0</v>
      </c>
      <c r="C377" s="81">
        <f>Invoice!B378</f>
        <v>0</v>
      </c>
      <c r="D377" s="86">
        <f t="shared" si="14"/>
        <v>0</v>
      </c>
      <c r="E377" s="86">
        <f t="shared" si="15"/>
        <v>0</v>
      </c>
      <c r="F377" s="87">
        <f>Invoice!G378</f>
        <v>0</v>
      </c>
      <c r="G377" s="88">
        <f t="shared" si="16"/>
        <v>0</v>
      </c>
    </row>
    <row r="378" spans="1:7" s="85" customFormat="1" hidden="1">
      <c r="A378" s="101" t="str">
        <f>Invoice!F379</f>
        <v>first line keep open</v>
      </c>
      <c r="B378" s="80">
        <f>Invoice!C379</f>
        <v>0</v>
      </c>
      <c r="C378" s="81">
        <f>Invoice!B379</f>
        <v>0</v>
      </c>
      <c r="D378" s="86">
        <f t="shared" si="14"/>
        <v>0</v>
      </c>
      <c r="E378" s="86">
        <f t="shared" si="15"/>
        <v>0</v>
      </c>
      <c r="F378" s="87">
        <f>Invoice!G379</f>
        <v>0</v>
      </c>
      <c r="G378" s="88">
        <f t="shared" si="16"/>
        <v>0</v>
      </c>
    </row>
    <row r="379" spans="1:7" s="85" customFormat="1" hidden="1">
      <c r="A379" s="101" t="str">
        <f>Invoice!F380</f>
        <v>first line keep open</v>
      </c>
      <c r="B379" s="80">
        <f>Invoice!C380</f>
        <v>0</v>
      </c>
      <c r="C379" s="81">
        <f>Invoice!B380</f>
        <v>0</v>
      </c>
      <c r="D379" s="86">
        <f t="shared" si="14"/>
        <v>0</v>
      </c>
      <c r="E379" s="86">
        <f t="shared" si="15"/>
        <v>0</v>
      </c>
      <c r="F379" s="87">
        <f>Invoice!G380</f>
        <v>0</v>
      </c>
      <c r="G379" s="88">
        <f t="shared" si="16"/>
        <v>0</v>
      </c>
    </row>
    <row r="380" spans="1:7" s="85" customFormat="1" hidden="1">
      <c r="A380" s="101" t="str">
        <f>Invoice!F381</f>
        <v>first line keep open</v>
      </c>
      <c r="B380" s="80">
        <f>Invoice!C381</f>
        <v>0</v>
      </c>
      <c r="C380" s="81">
        <f>Invoice!B381</f>
        <v>0</v>
      </c>
      <c r="D380" s="86">
        <f t="shared" si="14"/>
        <v>0</v>
      </c>
      <c r="E380" s="86">
        <f t="shared" si="15"/>
        <v>0</v>
      </c>
      <c r="F380" s="87">
        <f>Invoice!G381</f>
        <v>0</v>
      </c>
      <c r="G380" s="88">
        <f t="shared" si="16"/>
        <v>0</v>
      </c>
    </row>
    <row r="381" spans="1:7" s="85" customFormat="1" hidden="1">
      <c r="A381" s="101" t="str">
        <f>Invoice!F382</f>
        <v>first line keep open</v>
      </c>
      <c r="B381" s="80">
        <f>Invoice!C382</f>
        <v>0</v>
      </c>
      <c r="C381" s="81">
        <f>Invoice!B382</f>
        <v>0</v>
      </c>
      <c r="D381" s="86">
        <f t="shared" si="14"/>
        <v>0</v>
      </c>
      <c r="E381" s="86">
        <f t="shared" si="15"/>
        <v>0</v>
      </c>
      <c r="F381" s="87">
        <f>Invoice!G382</f>
        <v>0</v>
      </c>
      <c r="G381" s="88">
        <f t="shared" si="16"/>
        <v>0</v>
      </c>
    </row>
    <row r="382" spans="1:7" s="85" customFormat="1" hidden="1">
      <c r="A382" s="101" t="str">
        <f>Invoice!F383</f>
        <v>first line keep open</v>
      </c>
      <c r="B382" s="80">
        <f>Invoice!C383</f>
        <v>0</v>
      </c>
      <c r="C382" s="81">
        <f>Invoice!B383</f>
        <v>0</v>
      </c>
      <c r="D382" s="86">
        <f t="shared" si="14"/>
        <v>0</v>
      </c>
      <c r="E382" s="86">
        <f t="shared" si="15"/>
        <v>0</v>
      </c>
      <c r="F382" s="87">
        <f>Invoice!G383</f>
        <v>0</v>
      </c>
      <c r="G382" s="88">
        <f t="shared" si="16"/>
        <v>0</v>
      </c>
    </row>
    <row r="383" spans="1:7" s="85" customFormat="1" hidden="1">
      <c r="A383" s="101" t="str">
        <f>Invoice!F384</f>
        <v>first line keep open</v>
      </c>
      <c r="B383" s="80">
        <f>Invoice!C384</f>
        <v>0</v>
      </c>
      <c r="C383" s="81">
        <f>Invoice!B384</f>
        <v>0</v>
      </c>
      <c r="D383" s="86">
        <f t="shared" si="14"/>
        <v>0</v>
      </c>
      <c r="E383" s="86">
        <f t="shared" si="15"/>
        <v>0</v>
      </c>
      <c r="F383" s="87">
        <f>Invoice!G384</f>
        <v>0</v>
      </c>
      <c r="G383" s="88">
        <f t="shared" si="16"/>
        <v>0</v>
      </c>
    </row>
    <row r="384" spans="1:7" s="85" customFormat="1" hidden="1">
      <c r="A384" s="101" t="str">
        <f>Invoice!F385</f>
        <v>first line keep open</v>
      </c>
      <c r="B384" s="80">
        <f>Invoice!C385</f>
        <v>0</v>
      </c>
      <c r="C384" s="81">
        <f>Invoice!B385</f>
        <v>0</v>
      </c>
      <c r="D384" s="86">
        <f t="shared" si="14"/>
        <v>0</v>
      </c>
      <c r="E384" s="86">
        <f t="shared" si="15"/>
        <v>0</v>
      </c>
      <c r="F384" s="87">
        <f>Invoice!G385</f>
        <v>0</v>
      </c>
      <c r="G384" s="88">
        <f t="shared" si="16"/>
        <v>0</v>
      </c>
    </row>
    <row r="385" spans="1:7" s="85" customFormat="1" hidden="1">
      <c r="A385" s="101" t="str">
        <f>Invoice!F386</f>
        <v>first line keep open</v>
      </c>
      <c r="B385" s="80">
        <f>Invoice!C386</f>
        <v>0</v>
      </c>
      <c r="C385" s="81">
        <f>Invoice!B386</f>
        <v>0</v>
      </c>
      <c r="D385" s="86">
        <f t="shared" ref="D385:D448" si="17">F385/$D$14</f>
        <v>0</v>
      </c>
      <c r="E385" s="86">
        <f t="shared" ref="E385:E448" si="18">G385/$D$14</f>
        <v>0</v>
      </c>
      <c r="F385" s="87">
        <f>Invoice!G386</f>
        <v>0</v>
      </c>
      <c r="G385" s="88">
        <f t="shared" ref="G385:G448" si="19">C385*F385</f>
        <v>0</v>
      </c>
    </row>
    <row r="386" spans="1:7" s="85" customFormat="1" hidden="1">
      <c r="A386" s="101" t="str">
        <f>Invoice!F387</f>
        <v>first line keep open</v>
      </c>
      <c r="B386" s="80">
        <f>Invoice!C387</f>
        <v>0</v>
      </c>
      <c r="C386" s="81">
        <f>Invoice!B387</f>
        <v>0</v>
      </c>
      <c r="D386" s="86">
        <f t="shared" si="17"/>
        <v>0</v>
      </c>
      <c r="E386" s="86">
        <f t="shared" si="18"/>
        <v>0</v>
      </c>
      <c r="F386" s="87">
        <f>Invoice!G387</f>
        <v>0</v>
      </c>
      <c r="G386" s="88">
        <f t="shared" si="19"/>
        <v>0</v>
      </c>
    </row>
    <row r="387" spans="1:7" s="85" customFormat="1" hidden="1">
      <c r="A387" s="101" t="str">
        <f>Invoice!F388</f>
        <v>first line keep open</v>
      </c>
      <c r="B387" s="80">
        <f>Invoice!C388</f>
        <v>0</v>
      </c>
      <c r="C387" s="81">
        <f>Invoice!B388</f>
        <v>0</v>
      </c>
      <c r="D387" s="86">
        <f t="shared" si="17"/>
        <v>0</v>
      </c>
      <c r="E387" s="86">
        <f t="shared" si="18"/>
        <v>0</v>
      </c>
      <c r="F387" s="87">
        <f>Invoice!G388</f>
        <v>0</v>
      </c>
      <c r="G387" s="88">
        <f t="shared" si="19"/>
        <v>0</v>
      </c>
    </row>
    <row r="388" spans="1:7" s="85" customFormat="1" hidden="1">
      <c r="A388" s="101" t="str">
        <f>Invoice!F389</f>
        <v>first line keep open</v>
      </c>
      <c r="B388" s="80">
        <f>Invoice!C389</f>
        <v>0</v>
      </c>
      <c r="C388" s="81">
        <f>Invoice!B389</f>
        <v>0</v>
      </c>
      <c r="D388" s="86">
        <f t="shared" si="17"/>
        <v>0</v>
      </c>
      <c r="E388" s="86">
        <f t="shared" si="18"/>
        <v>0</v>
      </c>
      <c r="F388" s="87">
        <f>Invoice!G389</f>
        <v>0</v>
      </c>
      <c r="G388" s="88">
        <f t="shared" si="19"/>
        <v>0</v>
      </c>
    </row>
    <row r="389" spans="1:7" s="85" customFormat="1" hidden="1">
      <c r="A389" s="101" t="str">
        <f>Invoice!F390</f>
        <v>first line keep open</v>
      </c>
      <c r="B389" s="80">
        <f>Invoice!C390</f>
        <v>0</v>
      </c>
      <c r="C389" s="81">
        <f>Invoice!B390</f>
        <v>0</v>
      </c>
      <c r="D389" s="86">
        <f t="shared" si="17"/>
        <v>0</v>
      </c>
      <c r="E389" s="86">
        <f t="shared" si="18"/>
        <v>0</v>
      </c>
      <c r="F389" s="87">
        <f>Invoice!G390</f>
        <v>0</v>
      </c>
      <c r="G389" s="88">
        <f t="shared" si="19"/>
        <v>0</v>
      </c>
    </row>
    <row r="390" spans="1:7" s="85" customFormat="1" hidden="1">
      <c r="A390" s="101" t="str">
        <f>Invoice!F391</f>
        <v>first line keep open</v>
      </c>
      <c r="B390" s="80">
        <f>Invoice!C391</f>
        <v>0</v>
      </c>
      <c r="C390" s="81">
        <f>Invoice!B391</f>
        <v>0</v>
      </c>
      <c r="D390" s="86">
        <f t="shared" si="17"/>
        <v>0</v>
      </c>
      <c r="E390" s="86">
        <f t="shared" si="18"/>
        <v>0</v>
      </c>
      <c r="F390" s="87">
        <f>Invoice!G391</f>
        <v>0</v>
      </c>
      <c r="G390" s="88">
        <f t="shared" si="19"/>
        <v>0</v>
      </c>
    </row>
    <row r="391" spans="1:7" s="85" customFormat="1" hidden="1">
      <c r="A391" s="101" t="str">
        <f>Invoice!F392</f>
        <v>first line keep open</v>
      </c>
      <c r="B391" s="80">
        <f>Invoice!C392</f>
        <v>0</v>
      </c>
      <c r="C391" s="81">
        <f>Invoice!B392</f>
        <v>0</v>
      </c>
      <c r="D391" s="86">
        <f t="shared" si="17"/>
        <v>0</v>
      </c>
      <c r="E391" s="86">
        <f t="shared" si="18"/>
        <v>0</v>
      </c>
      <c r="F391" s="87">
        <f>Invoice!G392</f>
        <v>0</v>
      </c>
      <c r="G391" s="88">
        <f t="shared" si="19"/>
        <v>0</v>
      </c>
    </row>
    <row r="392" spans="1:7" s="85" customFormat="1" hidden="1">
      <c r="A392" s="101" t="str">
        <f>Invoice!F393</f>
        <v>first line keep open</v>
      </c>
      <c r="B392" s="80">
        <f>Invoice!C393</f>
        <v>0</v>
      </c>
      <c r="C392" s="81">
        <f>Invoice!B393</f>
        <v>0</v>
      </c>
      <c r="D392" s="86">
        <f t="shared" si="17"/>
        <v>0</v>
      </c>
      <c r="E392" s="86">
        <f t="shared" si="18"/>
        <v>0</v>
      </c>
      <c r="F392" s="87">
        <f>Invoice!G393</f>
        <v>0</v>
      </c>
      <c r="G392" s="88">
        <f t="shared" si="19"/>
        <v>0</v>
      </c>
    </row>
    <row r="393" spans="1:7" s="85" customFormat="1" hidden="1">
      <c r="A393" s="101" t="str">
        <f>Invoice!F394</f>
        <v>first line keep open</v>
      </c>
      <c r="B393" s="80">
        <f>Invoice!C394</f>
        <v>0</v>
      </c>
      <c r="C393" s="81">
        <f>Invoice!B394</f>
        <v>0</v>
      </c>
      <c r="D393" s="86">
        <f t="shared" si="17"/>
        <v>0</v>
      </c>
      <c r="E393" s="86">
        <f t="shared" si="18"/>
        <v>0</v>
      </c>
      <c r="F393" s="87">
        <f>Invoice!G394</f>
        <v>0</v>
      </c>
      <c r="G393" s="88">
        <f t="shared" si="19"/>
        <v>0</v>
      </c>
    </row>
    <row r="394" spans="1:7" s="85" customFormat="1" hidden="1">
      <c r="A394" s="101" t="str">
        <f>Invoice!F395</f>
        <v>first line keep open</v>
      </c>
      <c r="B394" s="80">
        <f>Invoice!C395</f>
        <v>0</v>
      </c>
      <c r="C394" s="81">
        <f>Invoice!B395</f>
        <v>0</v>
      </c>
      <c r="D394" s="86">
        <f t="shared" si="17"/>
        <v>0</v>
      </c>
      <c r="E394" s="86">
        <f t="shared" si="18"/>
        <v>0</v>
      </c>
      <c r="F394" s="87">
        <f>Invoice!G395</f>
        <v>0</v>
      </c>
      <c r="G394" s="88">
        <f t="shared" si="19"/>
        <v>0</v>
      </c>
    </row>
    <row r="395" spans="1:7" s="85" customFormat="1" hidden="1">
      <c r="A395" s="101" t="str">
        <f>Invoice!F396</f>
        <v>first line keep open</v>
      </c>
      <c r="B395" s="80">
        <f>Invoice!C396</f>
        <v>0</v>
      </c>
      <c r="C395" s="81">
        <f>Invoice!B396</f>
        <v>0</v>
      </c>
      <c r="D395" s="86">
        <f t="shared" si="17"/>
        <v>0</v>
      </c>
      <c r="E395" s="86">
        <f t="shared" si="18"/>
        <v>0</v>
      </c>
      <c r="F395" s="87">
        <f>Invoice!G396</f>
        <v>0</v>
      </c>
      <c r="G395" s="88">
        <f t="shared" si="19"/>
        <v>0</v>
      </c>
    </row>
    <row r="396" spans="1:7" s="85" customFormat="1" hidden="1">
      <c r="A396" s="101" t="str">
        <f>Invoice!F397</f>
        <v>first line keep open</v>
      </c>
      <c r="B396" s="80">
        <f>Invoice!C397</f>
        <v>0</v>
      </c>
      <c r="C396" s="81">
        <f>Invoice!B397</f>
        <v>0</v>
      </c>
      <c r="D396" s="86">
        <f t="shared" si="17"/>
        <v>0</v>
      </c>
      <c r="E396" s="86">
        <f t="shared" si="18"/>
        <v>0</v>
      </c>
      <c r="F396" s="87">
        <f>Invoice!G397</f>
        <v>0</v>
      </c>
      <c r="G396" s="88">
        <f t="shared" si="19"/>
        <v>0</v>
      </c>
    </row>
    <row r="397" spans="1:7" s="85" customFormat="1" hidden="1">
      <c r="A397" s="101" t="str">
        <f>Invoice!F398</f>
        <v>first line keep open</v>
      </c>
      <c r="B397" s="80">
        <f>Invoice!C398</f>
        <v>0</v>
      </c>
      <c r="C397" s="81">
        <f>Invoice!B398</f>
        <v>0</v>
      </c>
      <c r="D397" s="86">
        <f t="shared" si="17"/>
        <v>0</v>
      </c>
      <c r="E397" s="86">
        <f t="shared" si="18"/>
        <v>0</v>
      </c>
      <c r="F397" s="87">
        <f>Invoice!G398</f>
        <v>0</v>
      </c>
      <c r="G397" s="88">
        <f t="shared" si="19"/>
        <v>0</v>
      </c>
    </row>
    <row r="398" spans="1:7" s="85" customFormat="1" hidden="1">
      <c r="A398" s="101" t="str">
        <f>Invoice!F399</f>
        <v>first line keep open</v>
      </c>
      <c r="B398" s="80">
        <f>Invoice!C399</f>
        <v>0</v>
      </c>
      <c r="C398" s="81">
        <f>Invoice!B399</f>
        <v>0</v>
      </c>
      <c r="D398" s="86">
        <f t="shared" si="17"/>
        <v>0</v>
      </c>
      <c r="E398" s="86">
        <f t="shared" si="18"/>
        <v>0</v>
      </c>
      <c r="F398" s="87">
        <f>Invoice!G399</f>
        <v>0</v>
      </c>
      <c r="G398" s="88">
        <f t="shared" si="19"/>
        <v>0</v>
      </c>
    </row>
    <row r="399" spans="1:7" s="85" customFormat="1" hidden="1">
      <c r="A399" s="101" t="str">
        <f>Invoice!F400</f>
        <v>first line keep open</v>
      </c>
      <c r="B399" s="80">
        <f>Invoice!C400</f>
        <v>0</v>
      </c>
      <c r="C399" s="81">
        <f>Invoice!B400</f>
        <v>0</v>
      </c>
      <c r="D399" s="86">
        <f t="shared" si="17"/>
        <v>0</v>
      </c>
      <c r="E399" s="86">
        <f t="shared" si="18"/>
        <v>0</v>
      </c>
      <c r="F399" s="87">
        <f>Invoice!G400</f>
        <v>0</v>
      </c>
      <c r="G399" s="88">
        <f t="shared" si="19"/>
        <v>0</v>
      </c>
    </row>
    <row r="400" spans="1:7" s="85" customFormat="1" hidden="1">
      <c r="A400" s="101" t="str">
        <f>Invoice!F401</f>
        <v>first line keep open</v>
      </c>
      <c r="B400" s="80">
        <f>Invoice!C401</f>
        <v>0</v>
      </c>
      <c r="C400" s="81">
        <f>Invoice!B401</f>
        <v>0</v>
      </c>
      <c r="D400" s="86">
        <f t="shared" si="17"/>
        <v>0</v>
      </c>
      <c r="E400" s="86">
        <f t="shared" si="18"/>
        <v>0</v>
      </c>
      <c r="F400" s="87">
        <f>Invoice!G401</f>
        <v>0</v>
      </c>
      <c r="G400" s="88">
        <f t="shared" si="19"/>
        <v>0</v>
      </c>
    </row>
    <row r="401" spans="1:7" s="85" customFormat="1" hidden="1">
      <c r="A401" s="101" t="str">
        <f>Invoice!F402</f>
        <v>first line keep open</v>
      </c>
      <c r="B401" s="80">
        <f>Invoice!C402</f>
        <v>0</v>
      </c>
      <c r="C401" s="81">
        <f>Invoice!B402</f>
        <v>0</v>
      </c>
      <c r="D401" s="86">
        <f t="shared" si="17"/>
        <v>0</v>
      </c>
      <c r="E401" s="86">
        <f t="shared" si="18"/>
        <v>0</v>
      </c>
      <c r="F401" s="87">
        <f>Invoice!G402</f>
        <v>0</v>
      </c>
      <c r="G401" s="88">
        <f t="shared" si="19"/>
        <v>0</v>
      </c>
    </row>
    <row r="402" spans="1:7" s="85" customFormat="1" hidden="1">
      <c r="A402" s="101" t="str">
        <f>Invoice!F403</f>
        <v>first line keep open</v>
      </c>
      <c r="B402" s="80">
        <f>Invoice!C403</f>
        <v>0</v>
      </c>
      <c r="C402" s="81">
        <f>Invoice!B403</f>
        <v>0</v>
      </c>
      <c r="D402" s="86">
        <f t="shared" si="17"/>
        <v>0</v>
      </c>
      <c r="E402" s="86">
        <f t="shared" si="18"/>
        <v>0</v>
      </c>
      <c r="F402" s="87">
        <f>Invoice!G403</f>
        <v>0</v>
      </c>
      <c r="G402" s="88">
        <f t="shared" si="19"/>
        <v>0</v>
      </c>
    </row>
    <row r="403" spans="1:7" s="85" customFormat="1" hidden="1">
      <c r="A403" s="101" t="str">
        <f>Invoice!F404</f>
        <v>first line keep open</v>
      </c>
      <c r="B403" s="80">
        <f>Invoice!C404</f>
        <v>0</v>
      </c>
      <c r="C403" s="81">
        <f>Invoice!B404</f>
        <v>0</v>
      </c>
      <c r="D403" s="86">
        <f t="shared" si="17"/>
        <v>0</v>
      </c>
      <c r="E403" s="86">
        <f t="shared" si="18"/>
        <v>0</v>
      </c>
      <c r="F403" s="87">
        <f>Invoice!G404</f>
        <v>0</v>
      </c>
      <c r="G403" s="88">
        <f t="shared" si="19"/>
        <v>0</v>
      </c>
    </row>
    <row r="404" spans="1:7" s="85" customFormat="1" hidden="1">
      <c r="A404" s="101" t="str">
        <f>Invoice!F405</f>
        <v>first line keep open</v>
      </c>
      <c r="B404" s="80">
        <f>Invoice!C405</f>
        <v>0</v>
      </c>
      <c r="C404" s="81">
        <f>Invoice!B405</f>
        <v>0</v>
      </c>
      <c r="D404" s="86">
        <f t="shared" si="17"/>
        <v>0</v>
      </c>
      <c r="E404" s="86">
        <f t="shared" si="18"/>
        <v>0</v>
      </c>
      <c r="F404" s="87">
        <f>Invoice!G405</f>
        <v>0</v>
      </c>
      <c r="G404" s="88">
        <f t="shared" si="19"/>
        <v>0</v>
      </c>
    </row>
    <row r="405" spans="1:7" s="85" customFormat="1" hidden="1">
      <c r="A405" s="101" t="str">
        <f>Invoice!F406</f>
        <v>first line keep open</v>
      </c>
      <c r="B405" s="80">
        <f>Invoice!C406</f>
        <v>0</v>
      </c>
      <c r="C405" s="81">
        <f>Invoice!B406</f>
        <v>0</v>
      </c>
      <c r="D405" s="86">
        <f t="shared" si="17"/>
        <v>0</v>
      </c>
      <c r="E405" s="86">
        <f t="shared" si="18"/>
        <v>0</v>
      </c>
      <c r="F405" s="87">
        <f>Invoice!G406</f>
        <v>0</v>
      </c>
      <c r="G405" s="88">
        <f t="shared" si="19"/>
        <v>0</v>
      </c>
    </row>
    <row r="406" spans="1:7" s="85" customFormat="1" hidden="1">
      <c r="A406" s="101" t="str">
        <f>Invoice!F407</f>
        <v>first line keep open</v>
      </c>
      <c r="B406" s="80">
        <f>Invoice!C407</f>
        <v>0</v>
      </c>
      <c r="C406" s="81">
        <f>Invoice!B407</f>
        <v>0</v>
      </c>
      <c r="D406" s="86">
        <f t="shared" si="17"/>
        <v>0</v>
      </c>
      <c r="E406" s="86">
        <f t="shared" si="18"/>
        <v>0</v>
      </c>
      <c r="F406" s="87">
        <f>Invoice!G407</f>
        <v>0</v>
      </c>
      <c r="G406" s="88">
        <f t="shared" si="19"/>
        <v>0</v>
      </c>
    </row>
    <row r="407" spans="1:7" s="85" customFormat="1" hidden="1">
      <c r="A407" s="101" t="str">
        <f>Invoice!F408</f>
        <v>first line keep open</v>
      </c>
      <c r="B407" s="80">
        <f>Invoice!C408</f>
        <v>0</v>
      </c>
      <c r="C407" s="81">
        <f>Invoice!B408</f>
        <v>0</v>
      </c>
      <c r="D407" s="86">
        <f t="shared" si="17"/>
        <v>0</v>
      </c>
      <c r="E407" s="86">
        <f t="shared" si="18"/>
        <v>0</v>
      </c>
      <c r="F407" s="87">
        <f>Invoice!G408</f>
        <v>0</v>
      </c>
      <c r="G407" s="88">
        <f t="shared" si="19"/>
        <v>0</v>
      </c>
    </row>
    <row r="408" spans="1:7" s="85" customFormat="1" hidden="1">
      <c r="A408" s="101" t="str">
        <f>Invoice!F409</f>
        <v>first line keep open</v>
      </c>
      <c r="B408" s="80">
        <f>Invoice!C409</f>
        <v>0</v>
      </c>
      <c r="C408" s="81">
        <f>Invoice!B409</f>
        <v>0</v>
      </c>
      <c r="D408" s="86">
        <f t="shared" si="17"/>
        <v>0</v>
      </c>
      <c r="E408" s="86">
        <f t="shared" si="18"/>
        <v>0</v>
      </c>
      <c r="F408" s="87">
        <f>Invoice!G409</f>
        <v>0</v>
      </c>
      <c r="G408" s="88">
        <f t="shared" si="19"/>
        <v>0</v>
      </c>
    </row>
    <row r="409" spans="1:7" s="85" customFormat="1" hidden="1">
      <c r="A409" s="101" t="str">
        <f>Invoice!F410</f>
        <v>first line keep open</v>
      </c>
      <c r="B409" s="80">
        <f>Invoice!C410</f>
        <v>0</v>
      </c>
      <c r="C409" s="81">
        <f>Invoice!B410</f>
        <v>0</v>
      </c>
      <c r="D409" s="86">
        <f t="shared" si="17"/>
        <v>0</v>
      </c>
      <c r="E409" s="86">
        <f t="shared" si="18"/>
        <v>0</v>
      </c>
      <c r="F409" s="87">
        <f>Invoice!G410</f>
        <v>0</v>
      </c>
      <c r="G409" s="88">
        <f t="shared" si="19"/>
        <v>0</v>
      </c>
    </row>
    <row r="410" spans="1:7" s="85" customFormat="1" hidden="1">
      <c r="A410" s="101" t="str">
        <f>Invoice!F411</f>
        <v>first line keep open</v>
      </c>
      <c r="B410" s="80">
        <f>Invoice!C411</f>
        <v>0</v>
      </c>
      <c r="C410" s="81">
        <f>Invoice!B411</f>
        <v>0</v>
      </c>
      <c r="D410" s="86">
        <f t="shared" si="17"/>
        <v>0</v>
      </c>
      <c r="E410" s="86">
        <f t="shared" si="18"/>
        <v>0</v>
      </c>
      <c r="F410" s="87">
        <f>Invoice!G411</f>
        <v>0</v>
      </c>
      <c r="G410" s="88">
        <f t="shared" si="19"/>
        <v>0</v>
      </c>
    </row>
    <row r="411" spans="1:7" s="85" customFormat="1" hidden="1">
      <c r="A411" s="101" t="str">
        <f>Invoice!F412</f>
        <v>first line keep open</v>
      </c>
      <c r="B411" s="80">
        <f>Invoice!C412</f>
        <v>0</v>
      </c>
      <c r="C411" s="81">
        <f>Invoice!B412</f>
        <v>0</v>
      </c>
      <c r="D411" s="86">
        <f t="shared" si="17"/>
        <v>0</v>
      </c>
      <c r="E411" s="86">
        <f t="shared" si="18"/>
        <v>0</v>
      </c>
      <c r="F411" s="87">
        <f>Invoice!G412</f>
        <v>0</v>
      </c>
      <c r="G411" s="88">
        <f t="shared" si="19"/>
        <v>0</v>
      </c>
    </row>
    <row r="412" spans="1:7" s="85" customFormat="1" hidden="1">
      <c r="A412" s="101" t="str">
        <f>Invoice!F413</f>
        <v>first line keep open</v>
      </c>
      <c r="B412" s="80">
        <f>Invoice!C413</f>
        <v>0</v>
      </c>
      <c r="C412" s="81">
        <f>Invoice!B413</f>
        <v>0</v>
      </c>
      <c r="D412" s="86">
        <f t="shared" si="17"/>
        <v>0</v>
      </c>
      <c r="E412" s="86">
        <f t="shared" si="18"/>
        <v>0</v>
      </c>
      <c r="F412" s="87">
        <f>Invoice!G413</f>
        <v>0</v>
      </c>
      <c r="G412" s="88">
        <f t="shared" si="19"/>
        <v>0</v>
      </c>
    </row>
    <row r="413" spans="1:7" s="85" customFormat="1" hidden="1">
      <c r="A413" s="101" t="str">
        <f>Invoice!F414</f>
        <v>first line keep open</v>
      </c>
      <c r="B413" s="80">
        <f>Invoice!C414</f>
        <v>0</v>
      </c>
      <c r="C413" s="81">
        <f>Invoice!B414</f>
        <v>0</v>
      </c>
      <c r="D413" s="86">
        <f t="shared" si="17"/>
        <v>0</v>
      </c>
      <c r="E413" s="86">
        <f t="shared" si="18"/>
        <v>0</v>
      </c>
      <c r="F413" s="87">
        <f>Invoice!G414</f>
        <v>0</v>
      </c>
      <c r="G413" s="88">
        <f t="shared" si="19"/>
        <v>0</v>
      </c>
    </row>
    <row r="414" spans="1:7" s="85" customFormat="1" hidden="1">
      <c r="A414" s="101" t="str">
        <f>Invoice!F415</f>
        <v>first line keep open</v>
      </c>
      <c r="B414" s="80">
        <f>Invoice!C415</f>
        <v>0</v>
      </c>
      <c r="C414" s="81">
        <f>Invoice!B415</f>
        <v>0</v>
      </c>
      <c r="D414" s="86">
        <f t="shared" si="17"/>
        <v>0</v>
      </c>
      <c r="E414" s="86">
        <f t="shared" si="18"/>
        <v>0</v>
      </c>
      <c r="F414" s="87">
        <f>Invoice!G415</f>
        <v>0</v>
      </c>
      <c r="G414" s="88">
        <f t="shared" si="19"/>
        <v>0</v>
      </c>
    </row>
    <row r="415" spans="1:7" s="85" customFormat="1" hidden="1">
      <c r="A415" s="101" t="str">
        <f>Invoice!F416</f>
        <v>first line keep open</v>
      </c>
      <c r="B415" s="80">
        <f>Invoice!C416</f>
        <v>0</v>
      </c>
      <c r="C415" s="81">
        <f>Invoice!B416</f>
        <v>0</v>
      </c>
      <c r="D415" s="86">
        <f t="shared" si="17"/>
        <v>0</v>
      </c>
      <c r="E415" s="86">
        <f t="shared" si="18"/>
        <v>0</v>
      </c>
      <c r="F415" s="87">
        <f>Invoice!G416</f>
        <v>0</v>
      </c>
      <c r="G415" s="88">
        <f t="shared" si="19"/>
        <v>0</v>
      </c>
    </row>
    <row r="416" spans="1:7" s="85" customFormat="1" hidden="1">
      <c r="A416" s="101" t="str">
        <f>Invoice!F417</f>
        <v>first line keep open</v>
      </c>
      <c r="B416" s="80">
        <f>Invoice!C417</f>
        <v>0</v>
      </c>
      <c r="C416" s="81">
        <f>Invoice!B417</f>
        <v>0</v>
      </c>
      <c r="D416" s="86">
        <f t="shared" si="17"/>
        <v>0</v>
      </c>
      <c r="E416" s="86">
        <f t="shared" si="18"/>
        <v>0</v>
      </c>
      <c r="F416" s="87">
        <f>Invoice!G417</f>
        <v>0</v>
      </c>
      <c r="G416" s="88">
        <f t="shared" si="19"/>
        <v>0</v>
      </c>
    </row>
    <row r="417" spans="1:7" s="85" customFormat="1" hidden="1">
      <c r="A417" s="101" t="str">
        <f>Invoice!F418</f>
        <v>first line keep open</v>
      </c>
      <c r="B417" s="80">
        <f>Invoice!C418</f>
        <v>0</v>
      </c>
      <c r="C417" s="81">
        <f>Invoice!B418</f>
        <v>0</v>
      </c>
      <c r="D417" s="86">
        <f t="shared" si="17"/>
        <v>0</v>
      </c>
      <c r="E417" s="86">
        <f t="shared" si="18"/>
        <v>0</v>
      </c>
      <c r="F417" s="87">
        <f>Invoice!G418</f>
        <v>0</v>
      </c>
      <c r="G417" s="88">
        <f t="shared" si="19"/>
        <v>0</v>
      </c>
    </row>
    <row r="418" spans="1:7" s="85" customFormat="1" hidden="1">
      <c r="A418" s="101" t="str">
        <f>Invoice!F419</f>
        <v>first line keep open</v>
      </c>
      <c r="B418" s="80">
        <f>Invoice!C419</f>
        <v>0</v>
      </c>
      <c r="C418" s="81">
        <f>Invoice!B419</f>
        <v>0</v>
      </c>
      <c r="D418" s="86">
        <f t="shared" si="17"/>
        <v>0</v>
      </c>
      <c r="E418" s="86">
        <f t="shared" si="18"/>
        <v>0</v>
      </c>
      <c r="F418" s="87">
        <f>Invoice!G419</f>
        <v>0</v>
      </c>
      <c r="G418" s="88">
        <f t="shared" si="19"/>
        <v>0</v>
      </c>
    </row>
    <row r="419" spans="1:7" s="85" customFormat="1" hidden="1">
      <c r="A419" s="101" t="str">
        <f>Invoice!F420</f>
        <v>first line keep open</v>
      </c>
      <c r="B419" s="80">
        <f>Invoice!C420</f>
        <v>0</v>
      </c>
      <c r="C419" s="81">
        <f>Invoice!B420</f>
        <v>0</v>
      </c>
      <c r="D419" s="86">
        <f t="shared" si="17"/>
        <v>0</v>
      </c>
      <c r="E419" s="86">
        <f t="shared" si="18"/>
        <v>0</v>
      </c>
      <c r="F419" s="87">
        <f>Invoice!G420</f>
        <v>0</v>
      </c>
      <c r="G419" s="88">
        <f t="shared" si="19"/>
        <v>0</v>
      </c>
    </row>
    <row r="420" spans="1:7" s="85" customFormat="1" hidden="1">
      <c r="A420" s="101" t="str">
        <f>Invoice!F421</f>
        <v>first line keep open</v>
      </c>
      <c r="B420" s="80">
        <f>Invoice!C421</f>
        <v>0</v>
      </c>
      <c r="C420" s="81">
        <f>Invoice!B421</f>
        <v>0</v>
      </c>
      <c r="D420" s="86">
        <f t="shared" si="17"/>
        <v>0</v>
      </c>
      <c r="E420" s="86">
        <f t="shared" si="18"/>
        <v>0</v>
      </c>
      <c r="F420" s="87">
        <f>Invoice!G421</f>
        <v>0</v>
      </c>
      <c r="G420" s="88">
        <f t="shared" si="19"/>
        <v>0</v>
      </c>
    </row>
    <row r="421" spans="1:7" s="85" customFormat="1" hidden="1">
      <c r="A421" s="101" t="str">
        <f>Invoice!F422</f>
        <v>first line keep open</v>
      </c>
      <c r="B421" s="80">
        <f>Invoice!C422</f>
        <v>0</v>
      </c>
      <c r="C421" s="81">
        <f>Invoice!B422</f>
        <v>0</v>
      </c>
      <c r="D421" s="86">
        <f t="shared" si="17"/>
        <v>0</v>
      </c>
      <c r="E421" s="86">
        <f t="shared" si="18"/>
        <v>0</v>
      </c>
      <c r="F421" s="87">
        <f>Invoice!G422</f>
        <v>0</v>
      </c>
      <c r="G421" s="88">
        <f t="shared" si="19"/>
        <v>0</v>
      </c>
    </row>
    <row r="422" spans="1:7" s="85" customFormat="1" hidden="1">
      <c r="A422" s="101" t="str">
        <f>Invoice!F423</f>
        <v>first line keep open</v>
      </c>
      <c r="B422" s="80">
        <f>Invoice!C423</f>
        <v>0</v>
      </c>
      <c r="C422" s="81">
        <f>Invoice!B423</f>
        <v>0</v>
      </c>
      <c r="D422" s="86">
        <f t="shared" si="17"/>
        <v>0</v>
      </c>
      <c r="E422" s="86">
        <f t="shared" si="18"/>
        <v>0</v>
      </c>
      <c r="F422" s="87">
        <f>Invoice!G423</f>
        <v>0</v>
      </c>
      <c r="G422" s="88">
        <f t="shared" si="19"/>
        <v>0</v>
      </c>
    </row>
    <row r="423" spans="1:7" s="85" customFormat="1" hidden="1">
      <c r="A423" s="101" t="str">
        <f>Invoice!F424</f>
        <v>first line keep open</v>
      </c>
      <c r="B423" s="80">
        <f>Invoice!C424</f>
        <v>0</v>
      </c>
      <c r="C423" s="81">
        <f>Invoice!B424</f>
        <v>0</v>
      </c>
      <c r="D423" s="86">
        <f t="shared" si="17"/>
        <v>0</v>
      </c>
      <c r="E423" s="86">
        <f t="shared" si="18"/>
        <v>0</v>
      </c>
      <c r="F423" s="87">
        <f>Invoice!G424</f>
        <v>0</v>
      </c>
      <c r="G423" s="88">
        <f t="shared" si="19"/>
        <v>0</v>
      </c>
    </row>
    <row r="424" spans="1:7" s="85" customFormat="1" hidden="1">
      <c r="A424" s="101" t="str">
        <f>Invoice!F425</f>
        <v>first line keep open</v>
      </c>
      <c r="B424" s="80">
        <f>Invoice!C425</f>
        <v>0</v>
      </c>
      <c r="C424" s="81">
        <f>Invoice!B425</f>
        <v>0</v>
      </c>
      <c r="D424" s="86">
        <f t="shared" si="17"/>
        <v>0</v>
      </c>
      <c r="E424" s="86">
        <f t="shared" si="18"/>
        <v>0</v>
      </c>
      <c r="F424" s="87">
        <f>Invoice!G425</f>
        <v>0</v>
      </c>
      <c r="G424" s="88">
        <f t="shared" si="19"/>
        <v>0</v>
      </c>
    </row>
    <row r="425" spans="1:7" s="85" customFormat="1" hidden="1">
      <c r="A425" s="101" t="str">
        <f>Invoice!F426</f>
        <v>first line keep open</v>
      </c>
      <c r="B425" s="80">
        <f>Invoice!C426</f>
        <v>0</v>
      </c>
      <c r="C425" s="81">
        <f>Invoice!B426</f>
        <v>0</v>
      </c>
      <c r="D425" s="86">
        <f t="shared" si="17"/>
        <v>0</v>
      </c>
      <c r="E425" s="86">
        <f t="shared" si="18"/>
        <v>0</v>
      </c>
      <c r="F425" s="87">
        <f>Invoice!G426</f>
        <v>0</v>
      </c>
      <c r="G425" s="88">
        <f t="shared" si="19"/>
        <v>0</v>
      </c>
    </row>
    <row r="426" spans="1:7" s="85" customFormat="1" hidden="1">
      <c r="A426" s="101" t="str">
        <f>Invoice!F427</f>
        <v>first line keep open</v>
      </c>
      <c r="B426" s="80">
        <f>Invoice!C427</f>
        <v>0</v>
      </c>
      <c r="C426" s="81">
        <f>Invoice!B427</f>
        <v>0</v>
      </c>
      <c r="D426" s="86">
        <f t="shared" si="17"/>
        <v>0</v>
      </c>
      <c r="E426" s="86">
        <f t="shared" si="18"/>
        <v>0</v>
      </c>
      <c r="F426" s="87">
        <f>Invoice!G427</f>
        <v>0</v>
      </c>
      <c r="G426" s="88">
        <f t="shared" si="19"/>
        <v>0</v>
      </c>
    </row>
    <row r="427" spans="1:7" s="85" customFormat="1" hidden="1">
      <c r="A427" s="101" t="str">
        <f>Invoice!F428</f>
        <v>first line keep open</v>
      </c>
      <c r="B427" s="80">
        <f>Invoice!C428</f>
        <v>0</v>
      </c>
      <c r="C427" s="81">
        <f>Invoice!B428</f>
        <v>0</v>
      </c>
      <c r="D427" s="86">
        <f t="shared" si="17"/>
        <v>0</v>
      </c>
      <c r="E427" s="86">
        <f t="shared" si="18"/>
        <v>0</v>
      </c>
      <c r="F427" s="87">
        <f>Invoice!G428</f>
        <v>0</v>
      </c>
      <c r="G427" s="88">
        <f t="shared" si="19"/>
        <v>0</v>
      </c>
    </row>
    <row r="428" spans="1:7" s="85" customFormat="1" hidden="1">
      <c r="A428" s="101" t="str">
        <f>Invoice!F429</f>
        <v>first line keep open</v>
      </c>
      <c r="B428" s="80">
        <f>Invoice!C429</f>
        <v>0</v>
      </c>
      <c r="C428" s="81">
        <f>Invoice!B429</f>
        <v>0</v>
      </c>
      <c r="D428" s="86">
        <f t="shared" si="17"/>
        <v>0</v>
      </c>
      <c r="E428" s="86">
        <f t="shared" si="18"/>
        <v>0</v>
      </c>
      <c r="F428" s="87">
        <f>Invoice!G429</f>
        <v>0</v>
      </c>
      <c r="G428" s="88">
        <f t="shared" si="19"/>
        <v>0</v>
      </c>
    </row>
    <row r="429" spans="1:7" s="85" customFormat="1" hidden="1">
      <c r="A429" s="101" t="str">
        <f>Invoice!F430</f>
        <v>first line keep open</v>
      </c>
      <c r="B429" s="80">
        <f>Invoice!C430</f>
        <v>0</v>
      </c>
      <c r="C429" s="81">
        <f>Invoice!B430</f>
        <v>0</v>
      </c>
      <c r="D429" s="86">
        <f t="shared" si="17"/>
        <v>0</v>
      </c>
      <c r="E429" s="86">
        <f t="shared" si="18"/>
        <v>0</v>
      </c>
      <c r="F429" s="87">
        <f>Invoice!G430</f>
        <v>0</v>
      </c>
      <c r="G429" s="88">
        <f t="shared" si="19"/>
        <v>0</v>
      </c>
    </row>
    <row r="430" spans="1:7" s="85" customFormat="1" hidden="1">
      <c r="A430" s="101" t="str">
        <f>Invoice!F431</f>
        <v>first line keep open</v>
      </c>
      <c r="B430" s="80">
        <f>Invoice!C431</f>
        <v>0</v>
      </c>
      <c r="C430" s="81">
        <f>Invoice!B431</f>
        <v>0</v>
      </c>
      <c r="D430" s="86">
        <f t="shared" si="17"/>
        <v>0</v>
      </c>
      <c r="E430" s="86">
        <f t="shared" si="18"/>
        <v>0</v>
      </c>
      <c r="F430" s="87">
        <f>Invoice!G431</f>
        <v>0</v>
      </c>
      <c r="G430" s="88">
        <f t="shared" si="19"/>
        <v>0</v>
      </c>
    </row>
    <row r="431" spans="1:7" s="85" customFormat="1" hidden="1">
      <c r="A431" s="101" t="str">
        <f>Invoice!F432</f>
        <v>first line keep open</v>
      </c>
      <c r="B431" s="80">
        <f>Invoice!C432</f>
        <v>0</v>
      </c>
      <c r="C431" s="81">
        <f>Invoice!B432</f>
        <v>0</v>
      </c>
      <c r="D431" s="86">
        <f t="shared" si="17"/>
        <v>0</v>
      </c>
      <c r="E431" s="86">
        <f t="shared" si="18"/>
        <v>0</v>
      </c>
      <c r="F431" s="87">
        <f>Invoice!G432</f>
        <v>0</v>
      </c>
      <c r="G431" s="88">
        <f t="shared" si="19"/>
        <v>0</v>
      </c>
    </row>
    <row r="432" spans="1:7" s="85" customFormat="1" hidden="1">
      <c r="A432" s="101" t="str">
        <f>Invoice!F433</f>
        <v>first line keep open</v>
      </c>
      <c r="B432" s="80">
        <f>Invoice!C433</f>
        <v>0</v>
      </c>
      <c r="C432" s="81">
        <f>Invoice!B433</f>
        <v>0</v>
      </c>
      <c r="D432" s="86">
        <f t="shared" si="17"/>
        <v>0</v>
      </c>
      <c r="E432" s="86">
        <f t="shared" si="18"/>
        <v>0</v>
      </c>
      <c r="F432" s="87">
        <f>Invoice!G433</f>
        <v>0</v>
      </c>
      <c r="G432" s="88">
        <f t="shared" si="19"/>
        <v>0</v>
      </c>
    </row>
    <row r="433" spans="1:7" s="85" customFormat="1" hidden="1">
      <c r="A433" s="101" t="str">
        <f>Invoice!F434</f>
        <v>first line keep open</v>
      </c>
      <c r="B433" s="80">
        <f>Invoice!C434</f>
        <v>0</v>
      </c>
      <c r="C433" s="81">
        <f>Invoice!B434</f>
        <v>0</v>
      </c>
      <c r="D433" s="86">
        <f t="shared" si="17"/>
        <v>0</v>
      </c>
      <c r="E433" s="86">
        <f t="shared" si="18"/>
        <v>0</v>
      </c>
      <c r="F433" s="87">
        <f>Invoice!G434</f>
        <v>0</v>
      </c>
      <c r="G433" s="88">
        <f t="shared" si="19"/>
        <v>0</v>
      </c>
    </row>
    <row r="434" spans="1:7" s="85" customFormat="1" hidden="1">
      <c r="A434" s="101" t="str">
        <f>Invoice!F435</f>
        <v>first line keep open</v>
      </c>
      <c r="B434" s="80">
        <f>Invoice!C435</f>
        <v>0</v>
      </c>
      <c r="C434" s="81">
        <f>Invoice!B435</f>
        <v>0</v>
      </c>
      <c r="D434" s="86">
        <f t="shared" si="17"/>
        <v>0</v>
      </c>
      <c r="E434" s="86">
        <f t="shared" si="18"/>
        <v>0</v>
      </c>
      <c r="F434" s="87">
        <f>Invoice!G435</f>
        <v>0</v>
      </c>
      <c r="G434" s="88">
        <f t="shared" si="19"/>
        <v>0</v>
      </c>
    </row>
    <row r="435" spans="1:7" s="85" customFormat="1" hidden="1">
      <c r="A435" s="101" t="str">
        <f>Invoice!F436</f>
        <v>first line keep open</v>
      </c>
      <c r="B435" s="80">
        <f>Invoice!C436</f>
        <v>0</v>
      </c>
      <c r="C435" s="81">
        <f>Invoice!B436</f>
        <v>0</v>
      </c>
      <c r="D435" s="86">
        <f t="shared" si="17"/>
        <v>0</v>
      </c>
      <c r="E435" s="86">
        <f t="shared" si="18"/>
        <v>0</v>
      </c>
      <c r="F435" s="87">
        <f>Invoice!G436</f>
        <v>0</v>
      </c>
      <c r="G435" s="88">
        <f t="shared" si="19"/>
        <v>0</v>
      </c>
    </row>
    <row r="436" spans="1:7" s="85" customFormat="1" hidden="1">
      <c r="A436" s="101" t="str">
        <f>Invoice!F437</f>
        <v>first line keep open</v>
      </c>
      <c r="B436" s="80">
        <f>Invoice!C437</f>
        <v>0</v>
      </c>
      <c r="C436" s="81">
        <f>Invoice!B437</f>
        <v>0</v>
      </c>
      <c r="D436" s="86">
        <f t="shared" si="17"/>
        <v>0</v>
      </c>
      <c r="E436" s="86">
        <f t="shared" si="18"/>
        <v>0</v>
      </c>
      <c r="F436" s="87">
        <f>Invoice!G437</f>
        <v>0</v>
      </c>
      <c r="G436" s="88">
        <f t="shared" si="19"/>
        <v>0</v>
      </c>
    </row>
    <row r="437" spans="1:7" s="85" customFormat="1" hidden="1">
      <c r="A437" s="101" t="str">
        <f>Invoice!F438</f>
        <v>first line keep open</v>
      </c>
      <c r="B437" s="80">
        <f>Invoice!C438</f>
        <v>0</v>
      </c>
      <c r="C437" s="81">
        <f>Invoice!B438</f>
        <v>0</v>
      </c>
      <c r="D437" s="86">
        <f t="shared" si="17"/>
        <v>0</v>
      </c>
      <c r="E437" s="86">
        <f t="shared" si="18"/>
        <v>0</v>
      </c>
      <c r="F437" s="87">
        <f>Invoice!G438</f>
        <v>0</v>
      </c>
      <c r="G437" s="88">
        <f t="shared" si="19"/>
        <v>0</v>
      </c>
    </row>
    <row r="438" spans="1:7" s="85" customFormat="1" hidden="1">
      <c r="A438" s="101" t="str">
        <f>Invoice!F439</f>
        <v>first line keep open</v>
      </c>
      <c r="B438" s="80">
        <f>Invoice!C439</f>
        <v>0</v>
      </c>
      <c r="C438" s="81">
        <f>Invoice!B439</f>
        <v>0</v>
      </c>
      <c r="D438" s="86">
        <f t="shared" si="17"/>
        <v>0</v>
      </c>
      <c r="E438" s="86">
        <f t="shared" si="18"/>
        <v>0</v>
      </c>
      <c r="F438" s="87">
        <f>Invoice!G439</f>
        <v>0</v>
      </c>
      <c r="G438" s="88">
        <f t="shared" si="19"/>
        <v>0</v>
      </c>
    </row>
    <row r="439" spans="1:7" s="85" customFormat="1" hidden="1">
      <c r="A439" s="101" t="str">
        <f>Invoice!F440</f>
        <v>first line keep open</v>
      </c>
      <c r="B439" s="80">
        <f>Invoice!C440</f>
        <v>0</v>
      </c>
      <c r="C439" s="81">
        <f>Invoice!B440</f>
        <v>0</v>
      </c>
      <c r="D439" s="86">
        <f t="shared" si="17"/>
        <v>0</v>
      </c>
      <c r="E439" s="86">
        <f t="shared" si="18"/>
        <v>0</v>
      </c>
      <c r="F439" s="87">
        <f>Invoice!G440</f>
        <v>0</v>
      </c>
      <c r="G439" s="88">
        <f t="shared" si="19"/>
        <v>0</v>
      </c>
    </row>
    <row r="440" spans="1:7" s="85" customFormat="1" hidden="1">
      <c r="A440" s="101" t="str">
        <f>Invoice!F441</f>
        <v>first line keep open</v>
      </c>
      <c r="B440" s="80">
        <f>Invoice!C441</f>
        <v>0</v>
      </c>
      <c r="C440" s="81">
        <f>Invoice!B441</f>
        <v>0</v>
      </c>
      <c r="D440" s="86">
        <f t="shared" si="17"/>
        <v>0</v>
      </c>
      <c r="E440" s="86">
        <f t="shared" si="18"/>
        <v>0</v>
      </c>
      <c r="F440" s="87">
        <f>Invoice!G441</f>
        <v>0</v>
      </c>
      <c r="G440" s="88">
        <f t="shared" si="19"/>
        <v>0</v>
      </c>
    </row>
    <row r="441" spans="1:7" s="85" customFormat="1" hidden="1">
      <c r="A441" s="101" t="str">
        <f>Invoice!F442</f>
        <v>first line keep open</v>
      </c>
      <c r="B441" s="80">
        <f>Invoice!C442</f>
        <v>0</v>
      </c>
      <c r="C441" s="81">
        <f>Invoice!B442</f>
        <v>0</v>
      </c>
      <c r="D441" s="86">
        <f t="shared" si="17"/>
        <v>0</v>
      </c>
      <c r="E441" s="86">
        <f t="shared" si="18"/>
        <v>0</v>
      </c>
      <c r="F441" s="87">
        <f>Invoice!G442</f>
        <v>0</v>
      </c>
      <c r="G441" s="88">
        <f t="shared" si="19"/>
        <v>0</v>
      </c>
    </row>
    <row r="442" spans="1:7" s="85" customFormat="1" hidden="1">
      <c r="A442" s="101" t="str">
        <f>Invoice!F443</f>
        <v>first line keep open</v>
      </c>
      <c r="B442" s="80">
        <f>Invoice!C443</f>
        <v>0</v>
      </c>
      <c r="C442" s="81">
        <f>Invoice!B443</f>
        <v>0</v>
      </c>
      <c r="D442" s="86">
        <f t="shared" si="17"/>
        <v>0</v>
      </c>
      <c r="E442" s="86">
        <f t="shared" si="18"/>
        <v>0</v>
      </c>
      <c r="F442" s="87">
        <f>Invoice!G443</f>
        <v>0</v>
      </c>
      <c r="G442" s="88">
        <f t="shared" si="19"/>
        <v>0</v>
      </c>
    </row>
    <row r="443" spans="1:7" s="85" customFormat="1" hidden="1">
      <c r="A443" s="101" t="str">
        <f>Invoice!F444</f>
        <v>first line keep open</v>
      </c>
      <c r="B443" s="80">
        <f>Invoice!C444</f>
        <v>0</v>
      </c>
      <c r="C443" s="81">
        <f>Invoice!B444</f>
        <v>0</v>
      </c>
      <c r="D443" s="86">
        <f t="shared" si="17"/>
        <v>0</v>
      </c>
      <c r="E443" s="86">
        <f t="shared" si="18"/>
        <v>0</v>
      </c>
      <c r="F443" s="87">
        <f>Invoice!G444</f>
        <v>0</v>
      </c>
      <c r="G443" s="88">
        <f t="shared" si="19"/>
        <v>0</v>
      </c>
    </row>
    <row r="444" spans="1:7" s="85" customFormat="1" hidden="1">
      <c r="A444" s="101" t="str">
        <f>Invoice!F445</f>
        <v>first line keep open</v>
      </c>
      <c r="B444" s="80">
        <f>Invoice!C445</f>
        <v>0</v>
      </c>
      <c r="C444" s="81">
        <f>Invoice!B445</f>
        <v>0</v>
      </c>
      <c r="D444" s="86">
        <f t="shared" si="17"/>
        <v>0</v>
      </c>
      <c r="E444" s="86">
        <f t="shared" si="18"/>
        <v>0</v>
      </c>
      <c r="F444" s="87">
        <f>Invoice!G445</f>
        <v>0</v>
      </c>
      <c r="G444" s="88">
        <f t="shared" si="19"/>
        <v>0</v>
      </c>
    </row>
    <row r="445" spans="1:7" s="85" customFormat="1" hidden="1">
      <c r="A445" s="101" t="str">
        <f>Invoice!F446</f>
        <v>first line keep open</v>
      </c>
      <c r="B445" s="80">
        <f>Invoice!C446</f>
        <v>0</v>
      </c>
      <c r="C445" s="81">
        <f>Invoice!B446</f>
        <v>0</v>
      </c>
      <c r="D445" s="86">
        <f t="shared" si="17"/>
        <v>0</v>
      </c>
      <c r="E445" s="86">
        <f t="shared" si="18"/>
        <v>0</v>
      </c>
      <c r="F445" s="87">
        <f>Invoice!G446</f>
        <v>0</v>
      </c>
      <c r="G445" s="88">
        <f t="shared" si="19"/>
        <v>0</v>
      </c>
    </row>
    <row r="446" spans="1:7" s="85" customFormat="1" hidden="1">
      <c r="A446" s="101" t="str">
        <f>Invoice!F447</f>
        <v>first line keep open</v>
      </c>
      <c r="B446" s="80">
        <f>Invoice!C447</f>
        <v>0</v>
      </c>
      <c r="C446" s="81">
        <f>Invoice!B447</f>
        <v>0</v>
      </c>
      <c r="D446" s="86">
        <f t="shared" si="17"/>
        <v>0</v>
      </c>
      <c r="E446" s="86">
        <f t="shared" si="18"/>
        <v>0</v>
      </c>
      <c r="F446" s="87">
        <f>Invoice!G447</f>
        <v>0</v>
      </c>
      <c r="G446" s="88">
        <f t="shared" si="19"/>
        <v>0</v>
      </c>
    </row>
    <row r="447" spans="1:7" s="85" customFormat="1" hidden="1">
      <c r="A447" s="101" t="str">
        <f>Invoice!F448</f>
        <v>first line keep open</v>
      </c>
      <c r="B447" s="80">
        <f>Invoice!C448</f>
        <v>0</v>
      </c>
      <c r="C447" s="81">
        <f>Invoice!B448</f>
        <v>0</v>
      </c>
      <c r="D447" s="86">
        <f t="shared" si="17"/>
        <v>0</v>
      </c>
      <c r="E447" s="86">
        <f t="shared" si="18"/>
        <v>0</v>
      </c>
      <c r="F447" s="87">
        <f>Invoice!G448</f>
        <v>0</v>
      </c>
      <c r="G447" s="88">
        <f t="shared" si="19"/>
        <v>0</v>
      </c>
    </row>
    <row r="448" spans="1:7" s="85" customFormat="1" hidden="1">
      <c r="A448" s="101" t="str">
        <f>Invoice!F449</f>
        <v>first line keep open</v>
      </c>
      <c r="B448" s="80">
        <f>Invoice!C449</f>
        <v>0</v>
      </c>
      <c r="C448" s="81">
        <f>Invoice!B449</f>
        <v>0</v>
      </c>
      <c r="D448" s="86">
        <f t="shared" si="17"/>
        <v>0</v>
      </c>
      <c r="E448" s="86">
        <f t="shared" si="18"/>
        <v>0</v>
      </c>
      <c r="F448" s="87">
        <f>Invoice!G449</f>
        <v>0</v>
      </c>
      <c r="G448" s="88">
        <f t="shared" si="19"/>
        <v>0</v>
      </c>
    </row>
    <row r="449" spans="1:7" s="85" customFormat="1" hidden="1">
      <c r="A449" s="101" t="str">
        <f>Invoice!F450</f>
        <v>first line keep open</v>
      </c>
      <c r="B449" s="80">
        <f>Invoice!C450</f>
        <v>0</v>
      </c>
      <c r="C449" s="81">
        <f>Invoice!B450</f>
        <v>0</v>
      </c>
      <c r="D449" s="86">
        <f t="shared" ref="D449:D512" si="20">F449/$D$14</f>
        <v>0</v>
      </c>
      <c r="E449" s="86">
        <f t="shared" ref="E449:E512" si="21">G449/$D$14</f>
        <v>0</v>
      </c>
      <c r="F449" s="87">
        <f>Invoice!G450</f>
        <v>0</v>
      </c>
      <c r="G449" s="88">
        <f t="shared" ref="G449:G512" si="22">C449*F449</f>
        <v>0</v>
      </c>
    </row>
    <row r="450" spans="1:7" s="85" customFormat="1" hidden="1">
      <c r="A450" s="101" t="str">
        <f>Invoice!F451</f>
        <v>first line keep open</v>
      </c>
      <c r="B450" s="80">
        <f>Invoice!C451</f>
        <v>0</v>
      </c>
      <c r="C450" s="81">
        <f>Invoice!B451</f>
        <v>0</v>
      </c>
      <c r="D450" s="86">
        <f t="shared" si="20"/>
        <v>0</v>
      </c>
      <c r="E450" s="86">
        <f t="shared" si="21"/>
        <v>0</v>
      </c>
      <c r="F450" s="87">
        <f>Invoice!G451</f>
        <v>0</v>
      </c>
      <c r="G450" s="88">
        <f t="shared" si="22"/>
        <v>0</v>
      </c>
    </row>
    <row r="451" spans="1:7" s="85" customFormat="1" hidden="1">
      <c r="A451" s="101" t="str">
        <f>Invoice!F452</f>
        <v>first line keep open</v>
      </c>
      <c r="B451" s="80">
        <f>Invoice!C452</f>
        <v>0</v>
      </c>
      <c r="C451" s="81">
        <f>Invoice!B452</f>
        <v>0</v>
      </c>
      <c r="D451" s="86">
        <f t="shared" si="20"/>
        <v>0</v>
      </c>
      <c r="E451" s="86">
        <f t="shared" si="21"/>
        <v>0</v>
      </c>
      <c r="F451" s="87">
        <f>Invoice!G452</f>
        <v>0</v>
      </c>
      <c r="G451" s="88">
        <f t="shared" si="22"/>
        <v>0</v>
      </c>
    </row>
    <row r="452" spans="1:7" s="85" customFormat="1" hidden="1">
      <c r="A452" s="101" t="str">
        <f>Invoice!F453</f>
        <v>first line keep open</v>
      </c>
      <c r="B452" s="80">
        <f>Invoice!C453</f>
        <v>0</v>
      </c>
      <c r="C452" s="81">
        <f>Invoice!B453</f>
        <v>0</v>
      </c>
      <c r="D452" s="86">
        <f t="shared" si="20"/>
        <v>0</v>
      </c>
      <c r="E452" s="86">
        <f t="shared" si="21"/>
        <v>0</v>
      </c>
      <c r="F452" s="87">
        <f>Invoice!G453</f>
        <v>0</v>
      </c>
      <c r="G452" s="88">
        <f t="shared" si="22"/>
        <v>0</v>
      </c>
    </row>
    <row r="453" spans="1:7" s="85" customFormat="1" hidden="1">
      <c r="A453" s="101" t="str">
        <f>Invoice!F454</f>
        <v>first line keep open</v>
      </c>
      <c r="B453" s="80">
        <f>Invoice!C454</f>
        <v>0</v>
      </c>
      <c r="C453" s="81">
        <f>Invoice!B454</f>
        <v>0</v>
      </c>
      <c r="D453" s="86">
        <f t="shared" si="20"/>
        <v>0</v>
      </c>
      <c r="E453" s="86">
        <f t="shared" si="21"/>
        <v>0</v>
      </c>
      <c r="F453" s="87">
        <f>Invoice!G454</f>
        <v>0</v>
      </c>
      <c r="G453" s="88">
        <f t="shared" si="22"/>
        <v>0</v>
      </c>
    </row>
    <row r="454" spans="1:7" s="85" customFormat="1" hidden="1">
      <c r="A454" s="101" t="str">
        <f>Invoice!F455</f>
        <v>first line keep open</v>
      </c>
      <c r="B454" s="80">
        <f>Invoice!C455</f>
        <v>0</v>
      </c>
      <c r="C454" s="81">
        <f>Invoice!B455</f>
        <v>0</v>
      </c>
      <c r="D454" s="86">
        <f t="shared" si="20"/>
        <v>0</v>
      </c>
      <c r="E454" s="86">
        <f t="shared" si="21"/>
        <v>0</v>
      </c>
      <c r="F454" s="87">
        <f>Invoice!G455</f>
        <v>0</v>
      </c>
      <c r="G454" s="88">
        <f t="shared" si="22"/>
        <v>0</v>
      </c>
    </row>
    <row r="455" spans="1:7" s="85" customFormat="1" hidden="1">
      <c r="A455" s="101" t="str">
        <f>Invoice!F456</f>
        <v>first line keep open</v>
      </c>
      <c r="B455" s="80">
        <f>Invoice!C456</f>
        <v>0</v>
      </c>
      <c r="C455" s="81">
        <f>Invoice!B456</f>
        <v>0</v>
      </c>
      <c r="D455" s="86">
        <f t="shared" si="20"/>
        <v>0</v>
      </c>
      <c r="E455" s="86">
        <f t="shared" si="21"/>
        <v>0</v>
      </c>
      <c r="F455" s="87">
        <f>Invoice!G456</f>
        <v>0</v>
      </c>
      <c r="G455" s="88">
        <f t="shared" si="22"/>
        <v>0</v>
      </c>
    </row>
    <row r="456" spans="1:7" s="85" customFormat="1" hidden="1">
      <c r="A456" s="101" t="str">
        <f>Invoice!F457</f>
        <v>first line keep open</v>
      </c>
      <c r="B456" s="80">
        <f>Invoice!C457</f>
        <v>0</v>
      </c>
      <c r="C456" s="81">
        <f>Invoice!B457</f>
        <v>0</v>
      </c>
      <c r="D456" s="86">
        <f t="shared" si="20"/>
        <v>0</v>
      </c>
      <c r="E456" s="86">
        <f t="shared" si="21"/>
        <v>0</v>
      </c>
      <c r="F456" s="87">
        <f>Invoice!G457</f>
        <v>0</v>
      </c>
      <c r="G456" s="88">
        <f t="shared" si="22"/>
        <v>0</v>
      </c>
    </row>
    <row r="457" spans="1:7" s="85" customFormat="1" hidden="1">
      <c r="A457" s="101" t="str">
        <f>Invoice!F458</f>
        <v>first line keep open</v>
      </c>
      <c r="B457" s="80">
        <f>Invoice!C458</f>
        <v>0</v>
      </c>
      <c r="C457" s="81">
        <f>Invoice!B458</f>
        <v>0</v>
      </c>
      <c r="D457" s="86">
        <f t="shared" si="20"/>
        <v>0</v>
      </c>
      <c r="E457" s="86">
        <f t="shared" si="21"/>
        <v>0</v>
      </c>
      <c r="F457" s="87">
        <f>Invoice!G458</f>
        <v>0</v>
      </c>
      <c r="G457" s="88">
        <f t="shared" si="22"/>
        <v>0</v>
      </c>
    </row>
    <row r="458" spans="1:7" s="85" customFormat="1" hidden="1">
      <c r="A458" s="101" t="str">
        <f>Invoice!F459</f>
        <v>first line keep open</v>
      </c>
      <c r="B458" s="80">
        <f>Invoice!C459</f>
        <v>0</v>
      </c>
      <c r="C458" s="81">
        <f>Invoice!B459</f>
        <v>0</v>
      </c>
      <c r="D458" s="86">
        <f t="shared" si="20"/>
        <v>0</v>
      </c>
      <c r="E458" s="86">
        <f t="shared" si="21"/>
        <v>0</v>
      </c>
      <c r="F458" s="87">
        <f>Invoice!G459</f>
        <v>0</v>
      </c>
      <c r="G458" s="88">
        <f t="shared" si="22"/>
        <v>0</v>
      </c>
    </row>
    <row r="459" spans="1:7" s="85" customFormat="1" hidden="1">
      <c r="A459" s="101" t="str">
        <f>Invoice!F460</f>
        <v>first line keep open</v>
      </c>
      <c r="B459" s="80">
        <f>Invoice!C460</f>
        <v>0</v>
      </c>
      <c r="C459" s="81">
        <f>Invoice!B460</f>
        <v>0</v>
      </c>
      <c r="D459" s="86">
        <f t="shared" si="20"/>
        <v>0</v>
      </c>
      <c r="E459" s="86">
        <f t="shared" si="21"/>
        <v>0</v>
      </c>
      <c r="F459" s="87">
        <f>Invoice!G460</f>
        <v>0</v>
      </c>
      <c r="G459" s="88">
        <f t="shared" si="22"/>
        <v>0</v>
      </c>
    </row>
    <row r="460" spans="1:7" s="85" customFormat="1" hidden="1">
      <c r="A460" s="101" t="str">
        <f>Invoice!F461</f>
        <v>first line keep open</v>
      </c>
      <c r="B460" s="80">
        <f>Invoice!C461</f>
        <v>0</v>
      </c>
      <c r="C460" s="81">
        <f>Invoice!B461</f>
        <v>0</v>
      </c>
      <c r="D460" s="86">
        <f t="shared" si="20"/>
        <v>0</v>
      </c>
      <c r="E460" s="86">
        <f t="shared" si="21"/>
        <v>0</v>
      </c>
      <c r="F460" s="87">
        <f>Invoice!G461</f>
        <v>0</v>
      </c>
      <c r="G460" s="88">
        <f t="shared" si="22"/>
        <v>0</v>
      </c>
    </row>
    <row r="461" spans="1:7" s="85" customFormat="1" hidden="1">
      <c r="A461" s="101" t="str">
        <f>Invoice!F462</f>
        <v>first line keep open</v>
      </c>
      <c r="B461" s="80">
        <f>Invoice!C462</f>
        <v>0</v>
      </c>
      <c r="C461" s="81">
        <f>Invoice!B462</f>
        <v>0</v>
      </c>
      <c r="D461" s="86">
        <f t="shared" si="20"/>
        <v>0</v>
      </c>
      <c r="E461" s="86">
        <f t="shared" si="21"/>
        <v>0</v>
      </c>
      <c r="F461" s="87">
        <f>Invoice!G462</f>
        <v>0</v>
      </c>
      <c r="G461" s="88">
        <f t="shared" si="22"/>
        <v>0</v>
      </c>
    </row>
    <row r="462" spans="1:7" s="85" customFormat="1" hidden="1">
      <c r="A462" s="101" t="str">
        <f>Invoice!F463</f>
        <v>first line keep open</v>
      </c>
      <c r="B462" s="80">
        <f>Invoice!C463</f>
        <v>0</v>
      </c>
      <c r="C462" s="81">
        <f>Invoice!B463</f>
        <v>0</v>
      </c>
      <c r="D462" s="86">
        <f t="shared" si="20"/>
        <v>0</v>
      </c>
      <c r="E462" s="86">
        <f t="shared" si="21"/>
        <v>0</v>
      </c>
      <c r="F462" s="87">
        <f>Invoice!G463</f>
        <v>0</v>
      </c>
      <c r="G462" s="88">
        <f t="shared" si="22"/>
        <v>0</v>
      </c>
    </row>
    <row r="463" spans="1:7" s="85" customFormat="1" hidden="1">
      <c r="A463" s="101" t="str">
        <f>Invoice!F464</f>
        <v>first line keep open</v>
      </c>
      <c r="B463" s="80">
        <f>Invoice!C464</f>
        <v>0</v>
      </c>
      <c r="C463" s="81">
        <f>Invoice!B464</f>
        <v>0</v>
      </c>
      <c r="D463" s="86">
        <f t="shared" si="20"/>
        <v>0</v>
      </c>
      <c r="E463" s="86">
        <f t="shared" si="21"/>
        <v>0</v>
      </c>
      <c r="F463" s="87">
        <f>Invoice!G464</f>
        <v>0</v>
      </c>
      <c r="G463" s="88">
        <f t="shared" si="22"/>
        <v>0</v>
      </c>
    </row>
    <row r="464" spans="1:7" s="85" customFormat="1" hidden="1">
      <c r="A464" s="101" t="str">
        <f>Invoice!F465</f>
        <v>first line keep open</v>
      </c>
      <c r="B464" s="80">
        <f>Invoice!C465</f>
        <v>0</v>
      </c>
      <c r="C464" s="81">
        <f>Invoice!B465</f>
        <v>0</v>
      </c>
      <c r="D464" s="86">
        <f t="shared" si="20"/>
        <v>0</v>
      </c>
      <c r="E464" s="86">
        <f t="shared" si="21"/>
        <v>0</v>
      </c>
      <c r="F464" s="87">
        <f>Invoice!G465</f>
        <v>0</v>
      </c>
      <c r="G464" s="88">
        <f t="shared" si="22"/>
        <v>0</v>
      </c>
    </row>
    <row r="465" spans="1:7" s="85" customFormat="1" hidden="1">
      <c r="A465" s="101" t="str">
        <f>Invoice!F466</f>
        <v>first line keep open</v>
      </c>
      <c r="B465" s="80">
        <f>Invoice!C466</f>
        <v>0</v>
      </c>
      <c r="C465" s="81">
        <f>Invoice!B466</f>
        <v>0</v>
      </c>
      <c r="D465" s="86">
        <f t="shared" si="20"/>
        <v>0</v>
      </c>
      <c r="E465" s="86">
        <f t="shared" si="21"/>
        <v>0</v>
      </c>
      <c r="F465" s="87">
        <f>Invoice!G466</f>
        <v>0</v>
      </c>
      <c r="G465" s="88">
        <f t="shared" si="22"/>
        <v>0</v>
      </c>
    </row>
    <row r="466" spans="1:7" s="85" customFormat="1" hidden="1">
      <c r="A466" s="101" t="str">
        <f>Invoice!F467</f>
        <v>first line keep open</v>
      </c>
      <c r="B466" s="80">
        <f>Invoice!C467</f>
        <v>0</v>
      </c>
      <c r="C466" s="81">
        <f>Invoice!B467</f>
        <v>0</v>
      </c>
      <c r="D466" s="86">
        <f t="shared" si="20"/>
        <v>0</v>
      </c>
      <c r="E466" s="86">
        <f t="shared" si="21"/>
        <v>0</v>
      </c>
      <c r="F466" s="87">
        <f>Invoice!G467</f>
        <v>0</v>
      </c>
      <c r="G466" s="88">
        <f t="shared" si="22"/>
        <v>0</v>
      </c>
    </row>
    <row r="467" spans="1:7" s="85" customFormat="1" hidden="1">
      <c r="A467" s="101" t="str">
        <f>Invoice!F468</f>
        <v>first line keep open</v>
      </c>
      <c r="B467" s="80">
        <f>Invoice!C468</f>
        <v>0</v>
      </c>
      <c r="C467" s="81">
        <f>Invoice!B468</f>
        <v>0</v>
      </c>
      <c r="D467" s="86">
        <f t="shared" si="20"/>
        <v>0</v>
      </c>
      <c r="E467" s="86">
        <f t="shared" si="21"/>
        <v>0</v>
      </c>
      <c r="F467" s="87">
        <f>Invoice!G468</f>
        <v>0</v>
      </c>
      <c r="G467" s="88">
        <f t="shared" si="22"/>
        <v>0</v>
      </c>
    </row>
    <row r="468" spans="1:7" s="85" customFormat="1" hidden="1">
      <c r="A468" s="101" t="str">
        <f>Invoice!F469</f>
        <v>first line keep open</v>
      </c>
      <c r="B468" s="80">
        <f>Invoice!C469</f>
        <v>0</v>
      </c>
      <c r="C468" s="81">
        <f>Invoice!B469</f>
        <v>0</v>
      </c>
      <c r="D468" s="86">
        <f t="shared" si="20"/>
        <v>0</v>
      </c>
      <c r="E468" s="86">
        <f t="shared" si="21"/>
        <v>0</v>
      </c>
      <c r="F468" s="87">
        <f>Invoice!G469</f>
        <v>0</v>
      </c>
      <c r="G468" s="88">
        <f t="shared" si="22"/>
        <v>0</v>
      </c>
    </row>
    <row r="469" spans="1:7" s="85" customFormat="1" hidden="1">
      <c r="A469" s="101" t="str">
        <f>Invoice!F470</f>
        <v>first line keep open</v>
      </c>
      <c r="B469" s="80">
        <f>Invoice!C470</f>
        <v>0</v>
      </c>
      <c r="C469" s="81">
        <f>Invoice!B470</f>
        <v>0</v>
      </c>
      <c r="D469" s="86">
        <f t="shared" si="20"/>
        <v>0</v>
      </c>
      <c r="E469" s="86">
        <f t="shared" si="21"/>
        <v>0</v>
      </c>
      <c r="F469" s="87">
        <f>Invoice!G470</f>
        <v>0</v>
      </c>
      <c r="G469" s="88">
        <f t="shared" si="22"/>
        <v>0</v>
      </c>
    </row>
    <row r="470" spans="1:7" s="85" customFormat="1" hidden="1">
      <c r="A470" s="101" t="str">
        <f>Invoice!F471</f>
        <v>first line keep open</v>
      </c>
      <c r="B470" s="80">
        <f>Invoice!C471</f>
        <v>0</v>
      </c>
      <c r="C470" s="81">
        <f>Invoice!B471</f>
        <v>0</v>
      </c>
      <c r="D470" s="86">
        <f t="shared" si="20"/>
        <v>0</v>
      </c>
      <c r="E470" s="86">
        <f t="shared" si="21"/>
        <v>0</v>
      </c>
      <c r="F470" s="87">
        <f>Invoice!G471</f>
        <v>0</v>
      </c>
      <c r="G470" s="88">
        <f t="shared" si="22"/>
        <v>0</v>
      </c>
    </row>
    <row r="471" spans="1:7" s="85" customFormat="1" hidden="1">
      <c r="A471" s="101" t="str">
        <f>Invoice!F472</f>
        <v>first line keep open</v>
      </c>
      <c r="B471" s="80">
        <f>Invoice!C472</f>
        <v>0</v>
      </c>
      <c r="C471" s="81">
        <f>Invoice!B472</f>
        <v>0</v>
      </c>
      <c r="D471" s="86">
        <f t="shared" si="20"/>
        <v>0</v>
      </c>
      <c r="E471" s="86">
        <f t="shared" si="21"/>
        <v>0</v>
      </c>
      <c r="F471" s="87">
        <f>Invoice!G472</f>
        <v>0</v>
      </c>
      <c r="G471" s="88">
        <f t="shared" si="22"/>
        <v>0</v>
      </c>
    </row>
    <row r="472" spans="1:7" s="85" customFormat="1" hidden="1">
      <c r="A472" s="101" t="str">
        <f>Invoice!F473</f>
        <v>first line keep open</v>
      </c>
      <c r="B472" s="80">
        <f>Invoice!C473</f>
        <v>0</v>
      </c>
      <c r="C472" s="81">
        <f>Invoice!B473</f>
        <v>0</v>
      </c>
      <c r="D472" s="86">
        <f t="shared" si="20"/>
        <v>0</v>
      </c>
      <c r="E472" s="86">
        <f t="shared" si="21"/>
        <v>0</v>
      </c>
      <c r="F472" s="87">
        <f>Invoice!G473</f>
        <v>0</v>
      </c>
      <c r="G472" s="88">
        <f t="shared" si="22"/>
        <v>0</v>
      </c>
    </row>
    <row r="473" spans="1:7" s="85" customFormat="1" hidden="1">
      <c r="A473" s="101" t="str">
        <f>Invoice!F474</f>
        <v>first line keep open</v>
      </c>
      <c r="B473" s="80">
        <f>Invoice!C474</f>
        <v>0</v>
      </c>
      <c r="C473" s="81">
        <f>Invoice!B474</f>
        <v>0</v>
      </c>
      <c r="D473" s="86">
        <f t="shared" si="20"/>
        <v>0</v>
      </c>
      <c r="E473" s="86">
        <f t="shared" si="21"/>
        <v>0</v>
      </c>
      <c r="F473" s="87">
        <f>Invoice!G474</f>
        <v>0</v>
      </c>
      <c r="G473" s="88">
        <f t="shared" si="22"/>
        <v>0</v>
      </c>
    </row>
    <row r="474" spans="1:7" s="85" customFormat="1" hidden="1">
      <c r="A474" s="101" t="str">
        <f>Invoice!F475</f>
        <v>first line keep open</v>
      </c>
      <c r="B474" s="80">
        <f>Invoice!C475</f>
        <v>0</v>
      </c>
      <c r="C474" s="81">
        <f>Invoice!B475</f>
        <v>0</v>
      </c>
      <c r="D474" s="86">
        <f t="shared" si="20"/>
        <v>0</v>
      </c>
      <c r="E474" s="86">
        <f t="shared" si="21"/>
        <v>0</v>
      </c>
      <c r="F474" s="87">
        <f>Invoice!G475</f>
        <v>0</v>
      </c>
      <c r="G474" s="88">
        <f t="shared" si="22"/>
        <v>0</v>
      </c>
    </row>
    <row r="475" spans="1:7" s="85" customFormat="1" hidden="1">
      <c r="A475" s="101" t="str">
        <f>Invoice!F476</f>
        <v>first line keep open</v>
      </c>
      <c r="B475" s="80">
        <f>Invoice!C476</f>
        <v>0</v>
      </c>
      <c r="C475" s="81">
        <f>Invoice!B476</f>
        <v>0</v>
      </c>
      <c r="D475" s="86">
        <f t="shared" si="20"/>
        <v>0</v>
      </c>
      <c r="E475" s="86">
        <f t="shared" si="21"/>
        <v>0</v>
      </c>
      <c r="F475" s="87">
        <f>Invoice!G476</f>
        <v>0</v>
      </c>
      <c r="G475" s="88">
        <f t="shared" si="22"/>
        <v>0</v>
      </c>
    </row>
    <row r="476" spans="1:7" s="85" customFormat="1" hidden="1">
      <c r="A476" s="101" t="str">
        <f>Invoice!F477</f>
        <v>first line keep open</v>
      </c>
      <c r="B476" s="80">
        <f>Invoice!C477</f>
        <v>0</v>
      </c>
      <c r="C476" s="81">
        <f>Invoice!B477</f>
        <v>0</v>
      </c>
      <c r="D476" s="86">
        <f t="shared" si="20"/>
        <v>0</v>
      </c>
      <c r="E476" s="86">
        <f t="shared" si="21"/>
        <v>0</v>
      </c>
      <c r="F476" s="87">
        <f>Invoice!G477</f>
        <v>0</v>
      </c>
      <c r="G476" s="88">
        <f t="shared" si="22"/>
        <v>0</v>
      </c>
    </row>
    <row r="477" spans="1:7" s="85" customFormat="1" hidden="1">
      <c r="A477" s="101" t="str">
        <f>Invoice!F478</f>
        <v>first line keep open</v>
      </c>
      <c r="B477" s="80">
        <f>Invoice!C478</f>
        <v>0</v>
      </c>
      <c r="C477" s="81">
        <f>Invoice!B478</f>
        <v>0</v>
      </c>
      <c r="D477" s="86">
        <f t="shared" si="20"/>
        <v>0</v>
      </c>
      <c r="E477" s="86">
        <f t="shared" si="21"/>
        <v>0</v>
      </c>
      <c r="F477" s="87">
        <f>Invoice!G478</f>
        <v>0</v>
      </c>
      <c r="G477" s="88">
        <f t="shared" si="22"/>
        <v>0</v>
      </c>
    </row>
    <row r="478" spans="1:7" s="85" customFormat="1" hidden="1">
      <c r="A478" s="101" t="str">
        <f>Invoice!F479</f>
        <v>first line keep open</v>
      </c>
      <c r="B478" s="80">
        <f>Invoice!C479</f>
        <v>0</v>
      </c>
      <c r="C478" s="81">
        <f>Invoice!B479</f>
        <v>0</v>
      </c>
      <c r="D478" s="86">
        <f t="shared" si="20"/>
        <v>0</v>
      </c>
      <c r="E478" s="86">
        <f t="shared" si="21"/>
        <v>0</v>
      </c>
      <c r="F478" s="87">
        <f>Invoice!G479</f>
        <v>0</v>
      </c>
      <c r="G478" s="88">
        <f t="shared" si="22"/>
        <v>0</v>
      </c>
    </row>
    <row r="479" spans="1:7" s="85" customFormat="1" hidden="1">
      <c r="A479" s="101" t="str">
        <f>Invoice!F480</f>
        <v>first line keep open</v>
      </c>
      <c r="B479" s="80">
        <f>Invoice!C480</f>
        <v>0</v>
      </c>
      <c r="C479" s="81">
        <f>Invoice!B480</f>
        <v>0</v>
      </c>
      <c r="D479" s="86">
        <f t="shared" si="20"/>
        <v>0</v>
      </c>
      <c r="E479" s="86">
        <f t="shared" si="21"/>
        <v>0</v>
      </c>
      <c r="F479" s="87">
        <f>Invoice!G480</f>
        <v>0</v>
      </c>
      <c r="G479" s="88">
        <f t="shared" si="22"/>
        <v>0</v>
      </c>
    </row>
    <row r="480" spans="1:7" s="85" customFormat="1" hidden="1">
      <c r="A480" s="101" t="str">
        <f>Invoice!F481</f>
        <v>first line keep open</v>
      </c>
      <c r="B480" s="80">
        <f>Invoice!C481</f>
        <v>0</v>
      </c>
      <c r="C480" s="81">
        <f>Invoice!B481</f>
        <v>0</v>
      </c>
      <c r="D480" s="86">
        <f t="shared" si="20"/>
        <v>0</v>
      </c>
      <c r="E480" s="86">
        <f t="shared" si="21"/>
        <v>0</v>
      </c>
      <c r="F480" s="87">
        <f>Invoice!G481</f>
        <v>0</v>
      </c>
      <c r="G480" s="88">
        <f t="shared" si="22"/>
        <v>0</v>
      </c>
    </row>
    <row r="481" spans="1:7" s="85" customFormat="1" hidden="1">
      <c r="A481" s="101" t="str">
        <f>Invoice!F482</f>
        <v>first line keep open</v>
      </c>
      <c r="B481" s="80">
        <f>Invoice!C482</f>
        <v>0</v>
      </c>
      <c r="C481" s="81">
        <f>Invoice!B482</f>
        <v>0</v>
      </c>
      <c r="D481" s="86">
        <f t="shared" si="20"/>
        <v>0</v>
      </c>
      <c r="E481" s="86">
        <f t="shared" si="21"/>
        <v>0</v>
      </c>
      <c r="F481" s="87">
        <f>Invoice!G482</f>
        <v>0</v>
      </c>
      <c r="G481" s="88">
        <f t="shared" si="22"/>
        <v>0</v>
      </c>
    </row>
    <row r="482" spans="1:7" s="85" customFormat="1" hidden="1">
      <c r="A482" s="101" t="str">
        <f>Invoice!F483</f>
        <v>first line keep open</v>
      </c>
      <c r="B482" s="80">
        <f>Invoice!C483</f>
        <v>0</v>
      </c>
      <c r="C482" s="81">
        <f>Invoice!B483</f>
        <v>0</v>
      </c>
      <c r="D482" s="86">
        <f t="shared" si="20"/>
        <v>0</v>
      </c>
      <c r="E482" s="86">
        <f t="shared" si="21"/>
        <v>0</v>
      </c>
      <c r="F482" s="87">
        <f>Invoice!G483</f>
        <v>0</v>
      </c>
      <c r="G482" s="88">
        <f t="shared" si="22"/>
        <v>0</v>
      </c>
    </row>
    <row r="483" spans="1:7" s="85" customFormat="1" hidden="1">
      <c r="A483" s="101" t="str">
        <f>Invoice!F484</f>
        <v>first line keep open</v>
      </c>
      <c r="B483" s="80">
        <f>Invoice!C484</f>
        <v>0</v>
      </c>
      <c r="C483" s="81">
        <f>Invoice!B484</f>
        <v>0</v>
      </c>
      <c r="D483" s="86">
        <f t="shared" si="20"/>
        <v>0</v>
      </c>
      <c r="E483" s="86">
        <f t="shared" si="21"/>
        <v>0</v>
      </c>
      <c r="F483" s="87">
        <f>Invoice!G484</f>
        <v>0</v>
      </c>
      <c r="G483" s="88">
        <f t="shared" si="22"/>
        <v>0</v>
      </c>
    </row>
    <row r="484" spans="1:7" s="85" customFormat="1" hidden="1">
      <c r="A484" s="101" t="str">
        <f>Invoice!F485</f>
        <v>first line keep open</v>
      </c>
      <c r="B484" s="80">
        <f>Invoice!C485</f>
        <v>0</v>
      </c>
      <c r="C484" s="81">
        <f>Invoice!B485</f>
        <v>0</v>
      </c>
      <c r="D484" s="86">
        <f t="shared" si="20"/>
        <v>0</v>
      </c>
      <c r="E484" s="86">
        <f t="shared" si="21"/>
        <v>0</v>
      </c>
      <c r="F484" s="87">
        <f>Invoice!G485</f>
        <v>0</v>
      </c>
      <c r="G484" s="88">
        <f t="shared" si="22"/>
        <v>0</v>
      </c>
    </row>
    <row r="485" spans="1:7" s="85" customFormat="1" hidden="1">
      <c r="A485" s="101" t="str">
        <f>Invoice!F486</f>
        <v>first line keep open</v>
      </c>
      <c r="B485" s="80">
        <f>Invoice!C486</f>
        <v>0</v>
      </c>
      <c r="C485" s="81">
        <f>Invoice!B486</f>
        <v>0</v>
      </c>
      <c r="D485" s="86">
        <f t="shared" si="20"/>
        <v>0</v>
      </c>
      <c r="E485" s="86">
        <f t="shared" si="21"/>
        <v>0</v>
      </c>
      <c r="F485" s="87">
        <f>Invoice!G486</f>
        <v>0</v>
      </c>
      <c r="G485" s="88">
        <f t="shared" si="22"/>
        <v>0</v>
      </c>
    </row>
    <row r="486" spans="1:7" s="85" customFormat="1" hidden="1">
      <c r="A486" s="101" t="str">
        <f>Invoice!F487</f>
        <v>first line keep open</v>
      </c>
      <c r="B486" s="80">
        <f>Invoice!C487</f>
        <v>0</v>
      </c>
      <c r="C486" s="81">
        <f>Invoice!B487</f>
        <v>0</v>
      </c>
      <c r="D486" s="86">
        <f t="shared" si="20"/>
        <v>0</v>
      </c>
      <c r="E486" s="86">
        <f t="shared" si="21"/>
        <v>0</v>
      </c>
      <c r="F486" s="87">
        <f>Invoice!G487</f>
        <v>0</v>
      </c>
      <c r="G486" s="88">
        <f t="shared" si="22"/>
        <v>0</v>
      </c>
    </row>
    <row r="487" spans="1:7" s="85" customFormat="1" hidden="1">
      <c r="A487" s="101" t="str">
        <f>Invoice!F488</f>
        <v>first line keep open</v>
      </c>
      <c r="B487" s="80">
        <f>Invoice!C488</f>
        <v>0</v>
      </c>
      <c r="C487" s="81">
        <f>Invoice!B488</f>
        <v>0</v>
      </c>
      <c r="D487" s="86">
        <f t="shared" si="20"/>
        <v>0</v>
      </c>
      <c r="E487" s="86">
        <f t="shared" si="21"/>
        <v>0</v>
      </c>
      <c r="F487" s="87">
        <f>Invoice!G488</f>
        <v>0</v>
      </c>
      <c r="G487" s="88">
        <f t="shared" si="22"/>
        <v>0</v>
      </c>
    </row>
    <row r="488" spans="1:7" s="85" customFormat="1" hidden="1">
      <c r="A488" s="101" t="str">
        <f>Invoice!F489</f>
        <v>first line keep open</v>
      </c>
      <c r="B488" s="80">
        <f>Invoice!C489</f>
        <v>0</v>
      </c>
      <c r="C488" s="81">
        <f>Invoice!B489</f>
        <v>0</v>
      </c>
      <c r="D488" s="86">
        <f t="shared" si="20"/>
        <v>0</v>
      </c>
      <c r="E488" s="86">
        <f t="shared" si="21"/>
        <v>0</v>
      </c>
      <c r="F488" s="87">
        <f>Invoice!G489</f>
        <v>0</v>
      </c>
      <c r="G488" s="88">
        <f t="shared" si="22"/>
        <v>0</v>
      </c>
    </row>
    <row r="489" spans="1:7" s="85" customFormat="1" hidden="1">
      <c r="A489" s="101" t="str">
        <f>Invoice!F490</f>
        <v>first line keep open</v>
      </c>
      <c r="B489" s="80">
        <f>Invoice!C490</f>
        <v>0</v>
      </c>
      <c r="C489" s="81">
        <f>Invoice!B490</f>
        <v>0</v>
      </c>
      <c r="D489" s="86">
        <f t="shared" si="20"/>
        <v>0</v>
      </c>
      <c r="E489" s="86">
        <f t="shared" si="21"/>
        <v>0</v>
      </c>
      <c r="F489" s="87">
        <f>Invoice!G490</f>
        <v>0</v>
      </c>
      <c r="G489" s="88">
        <f t="shared" si="22"/>
        <v>0</v>
      </c>
    </row>
    <row r="490" spans="1:7" s="85" customFormat="1" hidden="1">
      <c r="A490" s="101" t="str">
        <f>Invoice!F491</f>
        <v>first line keep open</v>
      </c>
      <c r="B490" s="80">
        <f>Invoice!C491</f>
        <v>0</v>
      </c>
      <c r="C490" s="81">
        <f>Invoice!B491</f>
        <v>0</v>
      </c>
      <c r="D490" s="86">
        <f t="shared" si="20"/>
        <v>0</v>
      </c>
      <c r="E490" s="86">
        <f t="shared" si="21"/>
        <v>0</v>
      </c>
      <c r="F490" s="87">
        <f>Invoice!G491</f>
        <v>0</v>
      </c>
      <c r="G490" s="88">
        <f t="shared" si="22"/>
        <v>0</v>
      </c>
    </row>
    <row r="491" spans="1:7" s="85" customFormat="1" hidden="1">
      <c r="A491" s="101" t="str">
        <f>Invoice!F492</f>
        <v>first line keep open</v>
      </c>
      <c r="B491" s="80">
        <f>Invoice!C492</f>
        <v>0</v>
      </c>
      <c r="C491" s="81">
        <f>Invoice!B492</f>
        <v>0</v>
      </c>
      <c r="D491" s="86">
        <f t="shared" si="20"/>
        <v>0</v>
      </c>
      <c r="E491" s="86">
        <f t="shared" si="21"/>
        <v>0</v>
      </c>
      <c r="F491" s="87">
        <f>Invoice!G492</f>
        <v>0</v>
      </c>
      <c r="G491" s="88">
        <f t="shared" si="22"/>
        <v>0</v>
      </c>
    </row>
    <row r="492" spans="1:7" s="85" customFormat="1" hidden="1">
      <c r="A492" s="101" t="str">
        <f>Invoice!F493</f>
        <v>first line keep open</v>
      </c>
      <c r="B492" s="80">
        <f>Invoice!C493</f>
        <v>0</v>
      </c>
      <c r="C492" s="81">
        <f>Invoice!B493</f>
        <v>0</v>
      </c>
      <c r="D492" s="86">
        <f t="shared" si="20"/>
        <v>0</v>
      </c>
      <c r="E492" s="86">
        <f t="shared" si="21"/>
        <v>0</v>
      </c>
      <c r="F492" s="87">
        <f>Invoice!G493</f>
        <v>0</v>
      </c>
      <c r="G492" s="88">
        <f t="shared" si="22"/>
        <v>0</v>
      </c>
    </row>
    <row r="493" spans="1:7" s="85" customFormat="1" hidden="1">
      <c r="A493" s="101" t="str">
        <f>Invoice!F494</f>
        <v>first line keep open</v>
      </c>
      <c r="B493" s="80">
        <f>Invoice!C494</f>
        <v>0</v>
      </c>
      <c r="C493" s="81">
        <f>Invoice!B494</f>
        <v>0</v>
      </c>
      <c r="D493" s="86">
        <f t="shared" si="20"/>
        <v>0</v>
      </c>
      <c r="E493" s="86">
        <f t="shared" si="21"/>
        <v>0</v>
      </c>
      <c r="F493" s="87">
        <f>Invoice!G494</f>
        <v>0</v>
      </c>
      <c r="G493" s="88">
        <f t="shared" si="22"/>
        <v>0</v>
      </c>
    </row>
    <row r="494" spans="1:7" s="85" customFormat="1" hidden="1">
      <c r="A494" s="101" t="str">
        <f>Invoice!F495</f>
        <v>first line keep open</v>
      </c>
      <c r="B494" s="80">
        <f>Invoice!C495</f>
        <v>0</v>
      </c>
      <c r="C494" s="81">
        <f>Invoice!B495</f>
        <v>0</v>
      </c>
      <c r="D494" s="86">
        <f t="shared" si="20"/>
        <v>0</v>
      </c>
      <c r="E494" s="86">
        <f t="shared" si="21"/>
        <v>0</v>
      </c>
      <c r="F494" s="87">
        <f>Invoice!G495</f>
        <v>0</v>
      </c>
      <c r="G494" s="88">
        <f t="shared" si="22"/>
        <v>0</v>
      </c>
    </row>
    <row r="495" spans="1:7" s="85" customFormat="1" hidden="1">
      <c r="A495" s="101" t="str">
        <f>Invoice!F496</f>
        <v>first line keep open</v>
      </c>
      <c r="B495" s="80">
        <f>Invoice!C496</f>
        <v>0</v>
      </c>
      <c r="C495" s="81">
        <f>Invoice!B496</f>
        <v>0</v>
      </c>
      <c r="D495" s="86">
        <f t="shared" si="20"/>
        <v>0</v>
      </c>
      <c r="E495" s="86">
        <f t="shared" si="21"/>
        <v>0</v>
      </c>
      <c r="F495" s="87">
        <f>Invoice!G496</f>
        <v>0</v>
      </c>
      <c r="G495" s="88">
        <f t="shared" si="22"/>
        <v>0</v>
      </c>
    </row>
    <row r="496" spans="1:7" s="85" customFormat="1" hidden="1">
      <c r="A496" s="101" t="str">
        <f>Invoice!F497</f>
        <v>first line keep open</v>
      </c>
      <c r="B496" s="80">
        <f>Invoice!C497</f>
        <v>0</v>
      </c>
      <c r="C496" s="81">
        <f>Invoice!B497</f>
        <v>0</v>
      </c>
      <c r="D496" s="86">
        <f t="shared" si="20"/>
        <v>0</v>
      </c>
      <c r="E496" s="86">
        <f t="shared" si="21"/>
        <v>0</v>
      </c>
      <c r="F496" s="87">
        <f>Invoice!G497</f>
        <v>0</v>
      </c>
      <c r="G496" s="88">
        <f t="shared" si="22"/>
        <v>0</v>
      </c>
    </row>
    <row r="497" spans="1:7" s="85" customFormat="1" hidden="1">
      <c r="A497" s="101" t="str">
        <f>Invoice!F498</f>
        <v>first line keep open</v>
      </c>
      <c r="B497" s="80">
        <f>Invoice!C498</f>
        <v>0</v>
      </c>
      <c r="C497" s="81">
        <f>Invoice!B498</f>
        <v>0</v>
      </c>
      <c r="D497" s="86">
        <f t="shared" si="20"/>
        <v>0</v>
      </c>
      <c r="E497" s="86">
        <f t="shared" si="21"/>
        <v>0</v>
      </c>
      <c r="F497" s="87">
        <f>Invoice!G498</f>
        <v>0</v>
      </c>
      <c r="G497" s="88">
        <f t="shared" si="22"/>
        <v>0</v>
      </c>
    </row>
    <row r="498" spans="1:7" s="85" customFormat="1" hidden="1">
      <c r="A498" s="101" t="str">
        <f>Invoice!F499</f>
        <v>first line keep open</v>
      </c>
      <c r="B498" s="80">
        <f>Invoice!C499</f>
        <v>0</v>
      </c>
      <c r="C498" s="81">
        <f>Invoice!B499</f>
        <v>0</v>
      </c>
      <c r="D498" s="86">
        <f t="shared" si="20"/>
        <v>0</v>
      </c>
      <c r="E498" s="86">
        <f t="shared" si="21"/>
        <v>0</v>
      </c>
      <c r="F498" s="87">
        <f>Invoice!G499</f>
        <v>0</v>
      </c>
      <c r="G498" s="88">
        <f t="shared" si="22"/>
        <v>0</v>
      </c>
    </row>
    <row r="499" spans="1:7" s="85" customFormat="1" hidden="1">
      <c r="A499" s="101" t="str">
        <f>Invoice!F500</f>
        <v>first line keep open</v>
      </c>
      <c r="B499" s="80">
        <f>Invoice!C500</f>
        <v>0</v>
      </c>
      <c r="C499" s="81">
        <f>Invoice!B500</f>
        <v>0</v>
      </c>
      <c r="D499" s="86">
        <f t="shared" si="20"/>
        <v>0</v>
      </c>
      <c r="E499" s="86">
        <f t="shared" si="21"/>
        <v>0</v>
      </c>
      <c r="F499" s="87">
        <f>Invoice!G500</f>
        <v>0</v>
      </c>
      <c r="G499" s="88">
        <f t="shared" si="22"/>
        <v>0</v>
      </c>
    </row>
    <row r="500" spans="1:7" s="85" customFormat="1" hidden="1">
      <c r="A500" s="101" t="str">
        <f>Invoice!F501</f>
        <v>first line keep open</v>
      </c>
      <c r="B500" s="80">
        <f>Invoice!C501</f>
        <v>0</v>
      </c>
      <c r="C500" s="81">
        <f>Invoice!B501</f>
        <v>0</v>
      </c>
      <c r="D500" s="86">
        <f t="shared" si="20"/>
        <v>0</v>
      </c>
      <c r="E500" s="86">
        <f t="shared" si="21"/>
        <v>0</v>
      </c>
      <c r="F500" s="87">
        <f>Invoice!G501</f>
        <v>0</v>
      </c>
      <c r="G500" s="88">
        <f t="shared" si="22"/>
        <v>0</v>
      </c>
    </row>
    <row r="501" spans="1:7" s="85" customFormat="1" hidden="1">
      <c r="A501" s="101" t="str">
        <f>Invoice!F502</f>
        <v>first line keep open</v>
      </c>
      <c r="B501" s="80">
        <f>Invoice!C502</f>
        <v>0</v>
      </c>
      <c r="C501" s="81">
        <f>Invoice!B502</f>
        <v>0</v>
      </c>
      <c r="D501" s="86">
        <f t="shared" si="20"/>
        <v>0</v>
      </c>
      <c r="E501" s="86">
        <f t="shared" si="21"/>
        <v>0</v>
      </c>
      <c r="F501" s="87">
        <f>Invoice!G502</f>
        <v>0</v>
      </c>
      <c r="G501" s="88">
        <f t="shared" si="22"/>
        <v>0</v>
      </c>
    </row>
    <row r="502" spans="1:7" s="85" customFormat="1" hidden="1">
      <c r="A502" s="101" t="str">
        <f>Invoice!F503</f>
        <v>first line keep open</v>
      </c>
      <c r="B502" s="80">
        <f>Invoice!C503</f>
        <v>0</v>
      </c>
      <c r="C502" s="81">
        <f>Invoice!B503</f>
        <v>0</v>
      </c>
      <c r="D502" s="86">
        <f t="shared" si="20"/>
        <v>0</v>
      </c>
      <c r="E502" s="86">
        <f t="shared" si="21"/>
        <v>0</v>
      </c>
      <c r="F502" s="87">
        <f>Invoice!G503</f>
        <v>0</v>
      </c>
      <c r="G502" s="88">
        <f t="shared" si="22"/>
        <v>0</v>
      </c>
    </row>
    <row r="503" spans="1:7" s="85" customFormat="1" hidden="1">
      <c r="A503" s="101" t="str">
        <f>Invoice!F504</f>
        <v>first line keep open</v>
      </c>
      <c r="B503" s="80">
        <f>Invoice!C504</f>
        <v>0</v>
      </c>
      <c r="C503" s="81">
        <f>Invoice!B504</f>
        <v>0</v>
      </c>
      <c r="D503" s="86">
        <f t="shared" si="20"/>
        <v>0</v>
      </c>
      <c r="E503" s="86">
        <f t="shared" si="21"/>
        <v>0</v>
      </c>
      <c r="F503" s="87">
        <f>Invoice!G504</f>
        <v>0</v>
      </c>
      <c r="G503" s="88">
        <f t="shared" si="22"/>
        <v>0</v>
      </c>
    </row>
    <row r="504" spans="1:7" s="85" customFormat="1" hidden="1">
      <c r="A504" s="101" t="str">
        <f>Invoice!F505</f>
        <v>first line keep open</v>
      </c>
      <c r="B504" s="80">
        <f>Invoice!C505</f>
        <v>0</v>
      </c>
      <c r="C504" s="81">
        <f>Invoice!B505</f>
        <v>0</v>
      </c>
      <c r="D504" s="86">
        <f t="shared" si="20"/>
        <v>0</v>
      </c>
      <c r="E504" s="86">
        <f t="shared" si="21"/>
        <v>0</v>
      </c>
      <c r="F504" s="87">
        <f>Invoice!G505</f>
        <v>0</v>
      </c>
      <c r="G504" s="88">
        <f t="shared" si="22"/>
        <v>0</v>
      </c>
    </row>
    <row r="505" spans="1:7" s="85" customFormat="1" hidden="1">
      <c r="A505" s="101" t="str">
        <f>Invoice!F506</f>
        <v>first line keep open</v>
      </c>
      <c r="B505" s="80">
        <f>Invoice!C506</f>
        <v>0</v>
      </c>
      <c r="C505" s="81">
        <f>Invoice!B506</f>
        <v>0</v>
      </c>
      <c r="D505" s="86">
        <f t="shared" si="20"/>
        <v>0</v>
      </c>
      <c r="E505" s="86">
        <f t="shared" si="21"/>
        <v>0</v>
      </c>
      <c r="F505" s="87">
        <f>Invoice!G506</f>
        <v>0</v>
      </c>
      <c r="G505" s="88">
        <f t="shared" si="22"/>
        <v>0</v>
      </c>
    </row>
    <row r="506" spans="1:7" s="85" customFormat="1" hidden="1">
      <c r="A506" s="101" t="str">
        <f>Invoice!F507</f>
        <v>first line keep open</v>
      </c>
      <c r="B506" s="80">
        <f>Invoice!C507</f>
        <v>0</v>
      </c>
      <c r="C506" s="81">
        <f>Invoice!B507</f>
        <v>0</v>
      </c>
      <c r="D506" s="86">
        <f t="shared" si="20"/>
        <v>0</v>
      </c>
      <c r="E506" s="86">
        <f t="shared" si="21"/>
        <v>0</v>
      </c>
      <c r="F506" s="87">
        <f>Invoice!G507</f>
        <v>0</v>
      </c>
      <c r="G506" s="88">
        <f t="shared" si="22"/>
        <v>0</v>
      </c>
    </row>
    <row r="507" spans="1:7" s="85" customFormat="1" hidden="1">
      <c r="A507" s="101" t="str">
        <f>Invoice!F508</f>
        <v>first line keep open</v>
      </c>
      <c r="B507" s="80">
        <f>Invoice!C508</f>
        <v>0</v>
      </c>
      <c r="C507" s="81">
        <f>Invoice!B508</f>
        <v>0</v>
      </c>
      <c r="D507" s="86">
        <f t="shared" si="20"/>
        <v>0</v>
      </c>
      <c r="E507" s="86">
        <f t="shared" si="21"/>
        <v>0</v>
      </c>
      <c r="F507" s="87">
        <f>Invoice!G508</f>
        <v>0</v>
      </c>
      <c r="G507" s="88">
        <f t="shared" si="22"/>
        <v>0</v>
      </c>
    </row>
    <row r="508" spans="1:7" s="85" customFormat="1" hidden="1">
      <c r="A508" s="101" t="str">
        <f>Invoice!F509</f>
        <v>first line keep open</v>
      </c>
      <c r="B508" s="80">
        <f>Invoice!C509</f>
        <v>0</v>
      </c>
      <c r="C508" s="81">
        <f>Invoice!B509</f>
        <v>0</v>
      </c>
      <c r="D508" s="86">
        <f t="shared" si="20"/>
        <v>0</v>
      </c>
      <c r="E508" s="86">
        <f t="shared" si="21"/>
        <v>0</v>
      </c>
      <c r="F508" s="87">
        <f>Invoice!G509</f>
        <v>0</v>
      </c>
      <c r="G508" s="88">
        <f t="shared" si="22"/>
        <v>0</v>
      </c>
    </row>
    <row r="509" spans="1:7" s="85" customFormat="1" hidden="1">
      <c r="A509" s="101" t="str">
        <f>Invoice!F510</f>
        <v>first line keep open</v>
      </c>
      <c r="B509" s="80">
        <f>Invoice!C510</f>
        <v>0</v>
      </c>
      <c r="C509" s="81">
        <f>Invoice!B510</f>
        <v>0</v>
      </c>
      <c r="D509" s="86">
        <f t="shared" si="20"/>
        <v>0</v>
      </c>
      <c r="E509" s="86">
        <f t="shared" si="21"/>
        <v>0</v>
      </c>
      <c r="F509" s="87">
        <f>Invoice!G510</f>
        <v>0</v>
      </c>
      <c r="G509" s="88">
        <f t="shared" si="22"/>
        <v>0</v>
      </c>
    </row>
    <row r="510" spans="1:7" s="85" customFormat="1" hidden="1">
      <c r="A510" s="101" t="str">
        <f>Invoice!F511</f>
        <v>first line keep open</v>
      </c>
      <c r="B510" s="80">
        <f>Invoice!C511</f>
        <v>0</v>
      </c>
      <c r="C510" s="81">
        <f>Invoice!B511</f>
        <v>0</v>
      </c>
      <c r="D510" s="86">
        <f t="shared" si="20"/>
        <v>0</v>
      </c>
      <c r="E510" s="86">
        <f t="shared" si="21"/>
        <v>0</v>
      </c>
      <c r="F510" s="87">
        <f>Invoice!G511</f>
        <v>0</v>
      </c>
      <c r="G510" s="88">
        <f t="shared" si="22"/>
        <v>0</v>
      </c>
    </row>
    <row r="511" spans="1:7" s="85" customFormat="1" hidden="1">
      <c r="A511" s="101" t="str">
        <f>Invoice!F512</f>
        <v>first line keep open</v>
      </c>
      <c r="B511" s="80">
        <f>Invoice!C512</f>
        <v>0</v>
      </c>
      <c r="C511" s="81">
        <f>Invoice!B512</f>
        <v>0</v>
      </c>
      <c r="D511" s="86">
        <f t="shared" si="20"/>
        <v>0</v>
      </c>
      <c r="E511" s="86">
        <f t="shared" si="21"/>
        <v>0</v>
      </c>
      <c r="F511" s="87">
        <f>Invoice!G512</f>
        <v>0</v>
      </c>
      <c r="G511" s="88">
        <f t="shared" si="22"/>
        <v>0</v>
      </c>
    </row>
    <row r="512" spans="1:7" s="85" customFormat="1" hidden="1">
      <c r="A512" s="101" t="str">
        <f>Invoice!F513</f>
        <v>first line keep open</v>
      </c>
      <c r="B512" s="80">
        <f>Invoice!C513</f>
        <v>0</v>
      </c>
      <c r="C512" s="81">
        <f>Invoice!B513</f>
        <v>0</v>
      </c>
      <c r="D512" s="86">
        <f t="shared" si="20"/>
        <v>0</v>
      </c>
      <c r="E512" s="86">
        <f t="shared" si="21"/>
        <v>0</v>
      </c>
      <c r="F512" s="87">
        <f>Invoice!G513</f>
        <v>0</v>
      </c>
      <c r="G512" s="88">
        <f t="shared" si="22"/>
        <v>0</v>
      </c>
    </row>
    <row r="513" spans="1:7" s="85" customFormat="1" hidden="1">
      <c r="A513" s="101" t="str">
        <f>Invoice!F514</f>
        <v>first line keep open</v>
      </c>
      <c r="B513" s="80">
        <f>Invoice!C514</f>
        <v>0</v>
      </c>
      <c r="C513" s="81">
        <f>Invoice!B514</f>
        <v>0</v>
      </c>
      <c r="D513" s="86">
        <f t="shared" ref="D513:D576" si="23">F513/$D$14</f>
        <v>0</v>
      </c>
      <c r="E513" s="86">
        <f t="shared" ref="E513:E576" si="24">G513/$D$14</f>
        <v>0</v>
      </c>
      <c r="F513" s="87">
        <f>Invoice!G514</f>
        <v>0</v>
      </c>
      <c r="G513" s="88">
        <f t="shared" ref="G513:G576" si="25">C513*F513</f>
        <v>0</v>
      </c>
    </row>
    <row r="514" spans="1:7" s="85" customFormat="1" hidden="1">
      <c r="A514" s="101" t="str">
        <f>Invoice!F515</f>
        <v>first line keep open</v>
      </c>
      <c r="B514" s="80">
        <f>Invoice!C515</f>
        <v>0</v>
      </c>
      <c r="C514" s="81">
        <f>Invoice!B515</f>
        <v>0</v>
      </c>
      <c r="D514" s="86">
        <f t="shared" si="23"/>
        <v>0</v>
      </c>
      <c r="E514" s="86">
        <f t="shared" si="24"/>
        <v>0</v>
      </c>
      <c r="F514" s="87">
        <f>Invoice!G515</f>
        <v>0</v>
      </c>
      <c r="G514" s="88">
        <f t="shared" si="25"/>
        <v>0</v>
      </c>
    </row>
    <row r="515" spans="1:7" s="85" customFormat="1" hidden="1">
      <c r="A515" s="101" t="str">
        <f>Invoice!F516</f>
        <v>first line keep open</v>
      </c>
      <c r="B515" s="80">
        <f>Invoice!C516</f>
        <v>0</v>
      </c>
      <c r="C515" s="81">
        <f>Invoice!B516</f>
        <v>0</v>
      </c>
      <c r="D515" s="86">
        <f t="shared" si="23"/>
        <v>0</v>
      </c>
      <c r="E515" s="86">
        <f t="shared" si="24"/>
        <v>0</v>
      </c>
      <c r="F515" s="87">
        <f>Invoice!G516</f>
        <v>0</v>
      </c>
      <c r="G515" s="88">
        <f t="shared" si="25"/>
        <v>0</v>
      </c>
    </row>
    <row r="516" spans="1:7" s="85" customFormat="1" hidden="1">
      <c r="A516" s="101" t="str">
        <f>Invoice!F517</f>
        <v>first line keep open</v>
      </c>
      <c r="B516" s="80">
        <f>Invoice!C517</f>
        <v>0</v>
      </c>
      <c r="C516" s="81">
        <f>Invoice!B517</f>
        <v>0</v>
      </c>
      <c r="D516" s="86">
        <f t="shared" si="23"/>
        <v>0</v>
      </c>
      <c r="E516" s="86">
        <f t="shared" si="24"/>
        <v>0</v>
      </c>
      <c r="F516" s="87">
        <f>Invoice!G517</f>
        <v>0</v>
      </c>
      <c r="G516" s="88">
        <f t="shared" si="25"/>
        <v>0</v>
      </c>
    </row>
    <row r="517" spans="1:7" s="85" customFormat="1" hidden="1">
      <c r="A517" s="101" t="str">
        <f>Invoice!F518</f>
        <v>first line keep open</v>
      </c>
      <c r="B517" s="80">
        <f>Invoice!C518</f>
        <v>0</v>
      </c>
      <c r="C517" s="81">
        <f>Invoice!B518</f>
        <v>0</v>
      </c>
      <c r="D517" s="86">
        <f t="shared" si="23"/>
        <v>0</v>
      </c>
      <c r="E517" s="86">
        <f t="shared" si="24"/>
        <v>0</v>
      </c>
      <c r="F517" s="87">
        <f>Invoice!G518</f>
        <v>0</v>
      </c>
      <c r="G517" s="88">
        <f t="shared" si="25"/>
        <v>0</v>
      </c>
    </row>
    <row r="518" spans="1:7" s="85" customFormat="1" hidden="1">
      <c r="A518" s="101" t="str">
        <f>Invoice!F519</f>
        <v>first line keep open</v>
      </c>
      <c r="B518" s="80">
        <f>Invoice!C519</f>
        <v>0</v>
      </c>
      <c r="C518" s="81">
        <f>Invoice!B519</f>
        <v>0</v>
      </c>
      <c r="D518" s="86">
        <f t="shared" si="23"/>
        <v>0</v>
      </c>
      <c r="E518" s="86">
        <f t="shared" si="24"/>
        <v>0</v>
      </c>
      <c r="F518" s="87">
        <f>Invoice!G519</f>
        <v>0</v>
      </c>
      <c r="G518" s="88">
        <f t="shared" si="25"/>
        <v>0</v>
      </c>
    </row>
    <row r="519" spans="1:7" s="85" customFormat="1" hidden="1">
      <c r="A519" s="101" t="str">
        <f>Invoice!F520</f>
        <v>first line keep open</v>
      </c>
      <c r="B519" s="80">
        <f>Invoice!C520</f>
        <v>0</v>
      </c>
      <c r="C519" s="81">
        <f>Invoice!B520</f>
        <v>0</v>
      </c>
      <c r="D519" s="86">
        <f t="shared" si="23"/>
        <v>0</v>
      </c>
      <c r="E519" s="86">
        <f t="shared" si="24"/>
        <v>0</v>
      </c>
      <c r="F519" s="87">
        <f>Invoice!G520</f>
        <v>0</v>
      </c>
      <c r="G519" s="88">
        <f t="shared" si="25"/>
        <v>0</v>
      </c>
    </row>
    <row r="520" spans="1:7" s="85" customFormat="1" hidden="1">
      <c r="A520" s="101" t="str">
        <f>Invoice!F521</f>
        <v>first line keep open</v>
      </c>
      <c r="B520" s="80">
        <f>Invoice!C521</f>
        <v>0</v>
      </c>
      <c r="C520" s="81">
        <f>Invoice!B521</f>
        <v>0</v>
      </c>
      <c r="D520" s="86">
        <f t="shared" si="23"/>
        <v>0</v>
      </c>
      <c r="E520" s="86">
        <f t="shared" si="24"/>
        <v>0</v>
      </c>
      <c r="F520" s="87">
        <f>Invoice!G521</f>
        <v>0</v>
      </c>
      <c r="G520" s="88">
        <f t="shared" si="25"/>
        <v>0</v>
      </c>
    </row>
    <row r="521" spans="1:7" s="85" customFormat="1" hidden="1">
      <c r="A521" s="101" t="str">
        <f>Invoice!F522</f>
        <v>first line keep open</v>
      </c>
      <c r="B521" s="80">
        <f>Invoice!C522</f>
        <v>0</v>
      </c>
      <c r="C521" s="81">
        <f>Invoice!B522</f>
        <v>0</v>
      </c>
      <c r="D521" s="86">
        <f t="shared" si="23"/>
        <v>0</v>
      </c>
      <c r="E521" s="86">
        <f t="shared" si="24"/>
        <v>0</v>
      </c>
      <c r="F521" s="87">
        <f>Invoice!G522</f>
        <v>0</v>
      </c>
      <c r="G521" s="88">
        <f t="shared" si="25"/>
        <v>0</v>
      </c>
    </row>
    <row r="522" spans="1:7" s="85" customFormat="1" hidden="1">
      <c r="A522" s="101" t="str">
        <f>Invoice!F523</f>
        <v>first line keep open</v>
      </c>
      <c r="B522" s="80">
        <f>Invoice!C523</f>
        <v>0</v>
      </c>
      <c r="C522" s="81">
        <f>Invoice!B523</f>
        <v>0</v>
      </c>
      <c r="D522" s="86">
        <f t="shared" si="23"/>
        <v>0</v>
      </c>
      <c r="E522" s="86">
        <f t="shared" si="24"/>
        <v>0</v>
      </c>
      <c r="F522" s="87">
        <f>Invoice!G523</f>
        <v>0</v>
      </c>
      <c r="G522" s="88">
        <f t="shared" si="25"/>
        <v>0</v>
      </c>
    </row>
    <row r="523" spans="1:7" s="85" customFormat="1" hidden="1">
      <c r="A523" s="101" t="str">
        <f>Invoice!F524</f>
        <v>first line keep open</v>
      </c>
      <c r="B523" s="80">
        <f>Invoice!C524</f>
        <v>0</v>
      </c>
      <c r="C523" s="81">
        <f>Invoice!B524</f>
        <v>0</v>
      </c>
      <c r="D523" s="86">
        <f t="shared" si="23"/>
        <v>0</v>
      </c>
      <c r="E523" s="86">
        <f t="shared" si="24"/>
        <v>0</v>
      </c>
      <c r="F523" s="87">
        <f>Invoice!G524</f>
        <v>0</v>
      </c>
      <c r="G523" s="88">
        <f t="shared" si="25"/>
        <v>0</v>
      </c>
    </row>
    <row r="524" spans="1:7" s="85" customFormat="1" hidden="1">
      <c r="A524" s="101" t="str">
        <f>Invoice!F525</f>
        <v>first line keep open</v>
      </c>
      <c r="B524" s="80">
        <f>Invoice!C525</f>
        <v>0</v>
      </c>
      <c r="C524" s="81">
        <f>Invoice!B525</f>
        <v>0</v>
      </c>
      <c r="D524" s="86">
        <f t="shared" si="23"/>
        <v>0</v>
      </c>
      <c r="E524" s="86">
        <f t="shared" si="24"/>
        <v>0</v>
      </c>
      <c r="F524" s="87">
        <f>Invoice!G525</f>
        <v>0</v>
      </c>
      <c r="G524" s="88">
        <f t="shared" si="25"/>
        <v>0</v>
      </c>
    </row>
    <row r="525" spans="1:7" s="85" customFormat="1" hidden="1">
      <c r="A525" s="101" t="str">
        <f>Invoice!F526</f>
        <v>first line keep open</v>
      </c>
      <c r="B525" s="80">
        <f>Invoice!C526</f>
        <v>0</v>
      </c>
      <c r="C525" s="81">
        <f>Invoice!B526</f>
        <v>0</v>
      </c>
      <c r="D525" s="86">
        <f t="shared" si="23"/>
        <v>0</v>
      </c>
      <c r="E525" s="86">
        <f t="shared" si="24"/>
        <v>0</v>
      </c>
      <c r="F525" s="87">
        <f>Invoice!G526</f>
        <v>0</v>
      </c>
      <c r="G525" s="88">
        <f t="shared" si="25"/>
        <v>0</v>
      </c>
    </row>
    <row r="526" spans="1:7" s="85" customFormat="1" hidden="1">
      <c r="A526" s="101" t="str">
        <f>Invoice!F527</f>
        <v>first line keep open</v>
      </c>
      <c r="B526" s="80">
        <f>Invoice!C527</f>
        <v>0</v>
      </c>
      <c r="C526" s="81">
        <f>Invoice!B527</f>
        <v>0</v>
      </c>
      <c r="D526" s="86">
        <f t="shared" si="23"/>
        <v>0</v>
      </c>
      <c r="E526" s="86">
        <f t="shared" si="24"/>
        <v>0</v>
      </c>
      <c r="F526" s="87">
        <f>Invoice!G527</f>
        <v>0</v>
      </c>
      <c r="G526" s="88">
        <f t="shared" si="25"/>
        <v>0</v>
      </c>
    </row>
    <row r="527" spans="1:7" s="85" customFormat="1" hidden="1">
      <c r="A527" s="101" t="str">
        <f>Invoice!F528</f>
        <v>first line keep open</v>
      </c>
      <c r="B527" s="80">
        <f>Invoice!C528</f>
        <v>0</v>
      </c>
      <c r="C527" s="81">
        <f>Invoice!B528</f>
        <v>0</v>
      </c>
      <c r="D527" s="86">
        <f t="shared" si="23"/>
        <v>0</v>
      </c>
      <c r="E527" s="86">
        <f t="shared" si="24"/>
        <v>0</v>
      </c>
      <c r="F527" s="87">
        <f>Invoice!G528</f>
        <v>0</v>
      </c>
      <c r="G527" s="88">
        <f t="shared" si="25"/>
        <v>0</v>
      </c>
    </row>
    <row r="528" spans="1:7" s="85" customFormat="1" hidden="1">
      <c r="A528" s="101" t="str">
        <f>Invoice!F529</f>
        <v>first line keep open</v>
      </c>
      <c r="B528" s="80">
        <f>Invoice!C529</f>
        <v>0</v>
      </c>
      <c r="C528" s="81">
        <f>Invoice!B529</f>
        <v>0</v>
      </c>
      <c r="D528" s="86">
        <f t="shared" si="23"/>
        <v>0</v>
      </c>
      <c r="E528" s="86">
        <f t="shared" si="24"/>
        <v>0</v>
      </c>
      <c r="F528" s="87">
        <f>Invoice!G529</f>
        <v>0</v>
      </c>
      <c r="G528" s="88">
        <f t="shared" si="25"/>
        <v>0</v>
      </c>
    </row>
    <row r="529" spans="1:7" s="85" customFormat="1" hidden="1">
      <c r="A529" s="101" t="str">
        <f>Invoice!F530</f>
        <v>first line keep open</v>
      </c>
      <c r="B529" s="80">
        <f>Invoice!C530</f>
        <v>0</v>
      </c>
      <c r="C529" s="81">
        <f>Invoice!B530</f>
        <v>0</v>
      </c>
      <c r="D529" s="86">
        <f t="shared" si="23"/>
        <v>0</v>
      </c>
      <c r="E529" s="86">
        <f t="shared" si="24"/>
        <v>0</v>
      </c>
      <c r="F529" s="87">
        <f>Invoice!G530</f>
        <v>0</v>
      </c>
      <c r="G529" s="88">
        <f t="shared" si="25"/>
        <v>0</v>
      </c>
    </row>
    <row r="530" spans="1:7" s="85" customFormat="1" hidden="1">
      <c r="A530" s="101" t="str">
        <f>Invoice!F531</f>
        <v>first line keep open</v>
      </c>
      <c r="B530" s="80">
        <f>Invoice!C531</f>
        <v>0</v>
      </c>
      <c r="C530" s="81">
        <f>Invoice!B531</f>
        <v>0</v>
      </c>
      <c r="D530" s="86">
        <f t="shared" si="23"/>
        <v>0</v>
      </c>
      <c r="E530" s="86">
        <f t="shared" si="24"/>
        <v>0</v>
      </c>
      <c r="F530" s="87">
        <f>Invoice!G531</f>
        <v>0</v>
      </c>
      <c r="G530" s="88">
        <f t="shared" si="25"/>
        <v>0</v>
      </c>
    </row>
    <row r="531" spans="1:7" s="85" customFormat="1" hidden="1">
      <c r="A531" s="101" t="str">
        <f>Invoice!F532</f>
        <v>first line keep open</v>
      </c>
      <c r="B531" s="80">
        <f>Invoice!C532</f>
        <v>0</v>
      </c>
      <c r="C531" s="81">
        <f>Invoice!B532</f>
        <v>0</v>
      </c>
      <c r="D531" s="86">
        <f t="shared" si="23"/>
        <v>0</v>
      </c>
      <c r="E531" s="86">
        <f t="shared" si="24"/>
        <v>0</v>
      </c>
      <c r="F531" s="87">
        <f>Invoice!G532</f>
        <v>0</v>
      </c>
      <c r="G531" s="88">
        <f t="shared" si="25"/>
        <v>0</v>
      </c>
    </row>
    <row r="532" spans="1:7" s="85" customFormat="1" hidden="1">
      <c r="A532" s="101" t="str">
        <f>Invoice!F533</f>
        <v>first line keep open</v>
      </c>
      <c r="B532" s="80">
        <f>Invoice!C533</f>
        <v>0</v>
      </c>
      <c r="C532" s="81">
        <f>Invoice!B533</f>
        <v>0</v>
      </c>
      <c r="D532" s="86">
        <f t="shared" si="23"/>
        <v>0</v>
      </c>
      <c r="E532" s="86">
        <f t="shared" si="24"/>
        <v>0</v>
      </c>
      <c r="F532" s="87">
        <f>Invoice!G533</f>
        <v>0</v>
      </c>
      <c r="G532" s="88">
        <f t="shared" si="25"/>
        <v>0</v>
      </c>
    </row>
    <row r="533" spans="1:7" s="85" customFormat="1" hidden="1">
      <c r="A533" s="101" t="str">
        <f>Invoice!F534</f>
        <v>first line keep open</v>
      </c>
      <c r="B533" s="80">
        <f>Invoice!C534</f>
        <v>0</v>
      </c>
      <c r="C533" s="81">
        <f>Invoice!B534</f>
        <v>0</v>
      </c>
      <c r="D533" s="86">
        <f t="shared" si="23"/>
        <v>0</v>
      </c>
      <c r="E533" s="86">
        <f t="shared" si="24"/>
        <v>0</v>
      </c>
      <c r="F533" s="87">
        <f>Invoice!G534</f>
        <v>0</v>
      </c>
      <c r="G533" s="88">
        <f t="shared" si="25"/>
        <v>0</v>
      </c>
    </row>
    <row r="534" spans="1:7" s="85" customFormat="1" hidden="1">
      <c r="A534" s="101" t="str">
        <f>Invoice!F535</f>
        <v>first line keep open</v>
      </c>
      <c r="B534" s="80">
        <f>Invoice!C535</f>
        <v>0</v>
      </c>
      <c r="C534" s="81">
        <f>Invoice!B535</f>
        <v>0</v>
      </c>
      <c r="D534" s="86">
        <f t="shared" si="23"/>
        <v>0</v>
      </c>
      <c r="E534" s="86">
        <f t="shared" si="24"/>
        <v>0</v>
      </c>
      <c r="F534" s="87">
        <f>Invoice!G535</f>
        <v>0</v>
      </c>
      <c r="G534" s="88">
        <f t="shared" si="25"/>
        <v>0</v>
      </c>
    </row>
    <row r="535" spans="1:7" s="85" customFormat="1" hidden="1">
      <c r="A535" s="101" t="str">
        <f>Invoice!F536</f>
        <v>first line keep open</v>
      </c>
      <c r="B535" s="80">
        <f>Invoice!C536</f>
        <v>0</v>
      </c>
      <c r="C535" s="81">
        <f>Invoice!B536</f>
        <v>0</v>
      </c>
      <c r="D535" s="86">
        <f t="shared" si="23"/>
        <v>0</v>
      </c>
      <c r="E535" s="86">
        <f t="shared" si="24"/>
        <v>0</v>
      </c>
      <c r="F535" s="87">
        <f>Invoice!G536</f>
        <v>0</v>
      </c>
      <c r="G535" s="88">
        <f t="shared" si="25"/>
        <v>0</v>
      </c>
    </row>
    <row r="536" spans="1:7" s="85" customFormat="1" hidden="1">
      <c r="A536" s="101" t="str">
        <f>Invoice!F537</f>
        <v>first line keep open</v>
      </c>
      <c r="B536" s="80">
        <f>Invoice!C537</f>
        <v>0</v>
      </c>
      <c r="C536" s="81">
        <f>Invoice!B537</f>
        <v>0</v>
      </c>
      <c r="D536" s="86">
        <f t="shared" si="23"/>
        <v>0</v>
      </c>
      <c r="E536" s="86">
        <f t="shared" si="24"/>
        <v>0</v>
      </c>
      <c r="F536" s="87">
        <f>Invoice!G537</f>
        <v>0</v>
      </c>
      <c r="G536" s="88">
        <f t="shared" si="25"/>
        <v>0</v>
      </c>
    </row>
    <row r="537" spans="1:7" s="85" customFormat="1" hidden="1">
      <c r="A537" s="101" t="str">
        <f>Invoice!F538</f>
        <v>first line keep open</v>
      </c>
      <c r="B537" s="80">
        <f>Invoice!C538</f>
        <v>0</v>
      </c>
      <c r="C537" s="81">
        <f>Invoice!B538</f>
        <v>0</v>
      </c>
      <c r="D537" s="86">
        <f t="shared" si="23"/>
        <v>0</v>
      </c>
      <c r="E537" s="86">
        <f t="shared" si="24"/>
        <v>0</v>
      </c>
      <c r="F537" s="87">
        <f>Invoice!G538</f>
        <v>0</v>
      </c>
      <c r="G537" s="88">
        <f t="shared" si="25"/>
        <v>0</v>
      </c>
    </row>
    <row r="538" spans="1:7" s="85" customFormat="1" hidden="1">
      <c r="A538" s="101" t="str">
        <f>Invoice!F539</f>
        <v>first line keep open</v>
      </c>
      <c r="B538" s="80">
        <f>Invoice!C539</f>
        <v>0</v>
      </c>
      <c r="C538" s="81">
        <f>Invoice!B539</f>
        <v>0</v>
      </c>
      <c r="D538" s="86">
        <f t="shared" si="23"/>
        <v>0</v>
      </c>
      <c r="E538" s="86">
        <f t="shared" si="24"/>
        <v>0</v>
      </c>
      <c r="F538" s="87">
        <f>Invoice!G539</f>
        <v>0</v>
      </c>
      <c r="G538" s="88">
        <f t="shared" si="25"/>
        <v>0</v>
      </c>
    </row>
    <row r="539" spans="1:7" s="85" customFormat="1" hidden="1">
      <c r="A539" s="101" t="str">
        <f>Invoice!F540</f>
        <v>first line keep open</v>
      </c>
      <c r="B539" s="80">
        <f>Invoice!C540</f>
        <v>0</v>
      </c>
      <c r="C539" s="81">
        <f>Invoice!B540</f>
        <v>0</v>
      </c>
      <c r="D539" s="86">
        <f t="shared" si="23"/>
        <v>0</v>
      </c>
      <c r="E539" s="86">
        <f t="shared" si="24"/>
        <v>0</v>
      </c>
      <c r="F539" s="87">
        <f>Invoice!G540</f>
        <v>0</v>
      </c>
      <c r="G539" s="88">
        <f t="shared" si="25"/>
        <v>0</v>
      </c>
    </row>
    <row r="540" spans="1:7" s="85" customFormat="1" hidden="1">
      <c r="A540" s="101" t="str">
        <f>Invoice!F541</f>
        <v>first line keep open</v>
      </c>
      <c r="B540" s="80">
        <f>Invoice!C541</f>
        <v>0</v>
      </c>
      <c r="C540" s="81">
        <f>Invoice!B541</f>
        <v>0</v>
      </c>
      <c r="D540" s="86">
        <f t="shared" si="23"/>
        <v>0</v>
      </c>
      <c r="E540" s="86">
        <f t="shared" si="24"/>
        <v>0</v>
      </c>
      <c r="F540" s="87">
        <f>Invoice!G541</f>
        <v>0</v>
      </c>
      <c r="G540" s="88">
        <f t="shared" si="25"/>
        <v>0</v>
      </c>
    </row>
    <row r="541" spans="1:7" s="85" customFormat="1" hidden="1">
      <c r="A541" s="101" t="str">
        <f>Invoice!F542</f>
        <v>first line keep open</v>
      </c>
      <c r="B541" s="80">
        <f>Invoice!C542</f>
        <v>0</v>
      </c>
      <c r="C541" s="81">
        <f>Invoice!B542</f>
        <v>0</v>
      </c>
      <c r="D541" s="86">
        <f t="shared" si="23"/>
        <v>0</v>
      </c>
      <c r="E541" s="86">
        <f t="shared" si="24"/>
        <v>0</v>
      </c>
      <c r="F541" s="87">
        <f>Invoice!G542</f>
        <v>0</v>
      </c>
      <c r="G541" s="88">
        <f t="shared" si="25"/>
        <v>0</v>
      </c>
    </row>
    <row r="542" spans="1:7" s="85" customFormat="1" hidden="1">
      <c r="A542" s="101" t="str">
        <f>Invoice!F543</f>
        <v>first line keep open</v>
      </c>
      <c r="B542" s="80">
        <f>Invoice!C543</f>
        <v>0</v>
      </c>
      <c r="C542" s="81">
        <f>Invoice!B543</f>
        <v>0</v>
      </c>
      <c r="D542" s="86">
        <f t="shared" si="23"/>
        <v>0</v>
      </c>
      <c r="E542" s="86">
        <f t="shared" si="24"/>
        <v>0</v>
      </c>
      <c r="F542" s="87">
        <f>Invoice!G543</f>
        <v>0</v>
      </c>
      <c r="G542" s="88">
        <f t="shared" si="25"/>
        <v>0</v>
      </c>
    </row>
    <row r="543" spans="1:7" s="85" customFormat="1" hidden="1">
      <c r="A543" s="101" t="str">
        <f>Invoice!F544</f>
        <v>first line keep open</v>
      </c>
      <c r="B543" s="80">
        <f>Invoice!C544</f>
        <v>0</v>
      </c>
      <c r="C543" s="81">
        <f>Invoice!B544</f>
        <v>0</v>
      </c>
      <c r="D543" s="86">
        <f t="shared" si="23"/>
        <v>0</v>
      </c>
      <c r="E543" s="86">
        <f t="shared" si="24"/>
        <v>0</v>
      </c>
      <c r="F543" s="87">
        <f>Invoice!G544</f>
        <v>0</v>
      </c>
      <c r="G543" s="88">
        <f t="shared" si="25"/>
        <v>0</v>
      </c>
    </row>
    <row r="544" spans="1:7" s="85" customFormat="1" hidden="1">
      <c r="A544" s="101" t="str">
        <f>Invoice!F545</f>
        <v>first line keep open</v>
      </c>
      <c r="B544" s="80">
        <f>Invoice!C545</f>
        <v>0</v>
      </c>
      <c r="C544" s="81">
        <f>Invoice!B545</f>
        <v>0</v>
      </c>
      <c r="D544" s="86">
        <f t="shared" si="23"/>
        <v>0</v>
      </c>
      <c r="E544" s="86">
        <f t="shared" si="24"/>
        <v>0</v>
      </c>
      <c r="F544" s="87">
        <f>Invoice!G545</f>
        <v>0</v>
      </c>
      <c r="G544" s="88">
        <f t="shared" si="25"/>
        <v>0</v>
      </c>
    </row>
    <row r="545" spans="1:7" s="85" customFormat="1" hidden="1">
      <c r="A545" s="101" t="str">
        <f>Invoice!F546</f>
        <v>first line keep open</v>
      </c>
      <c r="B545" s="80">
        <f>Invoice!C546</f>
        <v>0</v>
      </c>
      <c r="C545" s="81">
        <f>Invoice!B546</f>
        <v>0</v>
      </c>
      <c r="D545" s="86">
        <f t="shared" si="23"/>
        <v>0</v>
      </c>
      <c r="E545" s="86">
        <f t="shared" si="24"/>
        <v>0</v>
      </c>
      <c r="F545" s="87">
        <f>Invoice!G546</f>
        <v>0</v>
      </c>
      <c r="G545" s="88">
        <f t="shared" si="25"/>
        <v>0</v>
      </c>
    </row>
    <row r="546" spans="1:7" s="85" customFormat="1" hidden="1">
      <c r="A546" s="101" t="str">
        <f>Invoice!F547</f>
        <v>first line keep open</v>
      </c>
      <c r="B546" s="80">
        <f>Invoice!C547</f>
        <v>0</v>
      </c>
      <c r="C546" s="81">
        <f>Invoice!B547</f>
        <v>0</v>
      </c>
      <c r="D546" s="86">
        <f t="shared" si="23"/>
        <v>0</v>
      </c>
      <c r="E546" s="86">
        <f t="shared" si="24"/>
        <v>0</v>
      </c>
      <c r="F546" s="87">
        <f>Invoice!G547</f>
        <v>0</v>
      </c>
      <c r="G546" s="88">
        <f t="shared" si="25"/>
        <v>0</v>
      </c>
    </row>
    <row r="547" spans="1:7" s="85" customFormat="1" hidden="1">
      <c r="A547" s="101" t="str">
        <f>Invoice!F548</f>
        <v>first line keep open</v>
      </c>
      <c r="B547" s="80">
        <f>Invoice!C548</f>
        <v>0</v>
      </c>
      <c r="C547" s="81">
        <f>Invoice!B548</f>
        <v>0</v>
      </c>
      <c r="D547" s="86">
        <f t="shared" si="23"/>
        <v>0</v>
      </c>
      <c r="E547" s="86">
        <f t="shared" si="24"/>
        <v>0</v>
      </c>
      <c r="F547" s="87">
        <f>Invoice!G548</f>
        <v>0</v>
      </c>
      <c r="G547" s="88">
        <f t="shared" si="25"/>
        <v>0</v>
      </c>
    </row>
    <row r="548" spans="1:7" s="85" customFormat="1" hidden="1">
      <c r="A548" s="101" t="str">
        <f>Invoice!F549</f>
        <v>first line keep open</v>
      </c>
      <c r="B548" s="80">
        <f>Invoice!C549</f>
        <v>0</v>
      </c>
      <c r="C548" s="81">
        <f>Invoice!B549</f>
        <v>0</v>
      </c>
      <c r="D548" s="86">
        <f t="shared" si="23"/>
        <v>0</v>
      </c>
      <c r="E548" s="86">
        <f t="shared" si="24"/>
        <v>0</v>
      </c>
      <c r="F548" s="87">
        <f>Invoice!G549</f>
        <v>0</v>
      </c>
      <c r="G548" s="88">
        <f t="shared" si="25"/>
        <v>0</v>
      </c>
    </row>
    <row r="549" spans="1:7" s="85" customFormat="1" hidden="1">
      <c r="A549" s="101" t="str">
        <f>Invoice!F550</f>
        <v>first line keep open</v>
      </c>
      <c r="B549" s="80">
        <f>Invoice!C550</f>
        <v>0</v>
      </c>
      <c r="C549" s="81">
        <f>Invoice!B550</f>
        <v>0</v>
      </c>
      <c r="D549" s="86">
        <f t="shared" si="23"/>
        <v>0</v>
      </c>
      <c r="E549" s="86">
        <f t="shared" si="24"/>
        <v>0</v>
      </c>
      <c r="F549" s="87">
        <f>Invoice!G550</f>
        <v>0</v>
      </c>
      <c r="G549" s="88">
        <f t="shared" si="25"/>
        <v>0</v>
      </c>
    </row>
    <row r="550" spans="1:7" s="85" customFormat="1" hidden="1">
      <c r="A550" s="101" t="str">
        <f>Invoice!F551</f>
        <v>first line keep open</v>
      </c>
      <c r="B550" s="80">
        <f>Invoice!C551</f>
        <v>0</v>
      </c>
      <c r="C550" s="81">
        <f>Invoice!B551</f>
        <v>0</v>
      </c>
      <c r="D550" s="86">
        <f t="shared" si="23"/>
        <v>0</v>
      </c>
      <c r="E550" s="86">
        <f t="shared" si="24"/>
        <v>0</v>
      </c>
      <c r="F550" s="87">
        <f>Invoice!G551</f>
        <v>0</v>
      </c>
      <c r="G550" s="88">
        <f t="shared" si="25"/>
        <v>0</v>
      </c>
    </row>
    <row r="551" spans="1:7" s="85" customFormat="1" hidden="1">
      <c r="A551" s="101" t="str">
        <f>Invoice!F552</f>
        <v>first line keep open</v>
      </c>
      <c r="B551" s="80">
        <f>Invoice!C552</f>
        <v>0</v>
      </c>
      <c r="C551" s="81">
        <f>Invoice!B552</f>
        <v>0</v>
      </c>
      <c r="D551" s="86">
        <f t="shared" si="23"/>
        <v>0</v>
      </c>
      <c r="E551" s="86">
        <f t="shared" si="24"/>
        <v>0</v>
      </c>
      <c r="F551" s="87">
        <f>Invoice!G552</f>
        <v>0</v>
      </c>
      <c r="G551" s="88">
        <f t="shared" si="25"/>
        <v>0</v>
      </c>
    </row>
    <row r="552" spans="1:7" s="85" customFormat="1" hidden="1">
      <c r="A552" s="101" t="str">
        <f>Invoice!F553</f>
        <v>first line keep open</v>
      </c>
      <c r="B552" s="80">
        <f>Invoice!C553</f>
        <v>0</v>
      </c>
      <c r="C552" s="81">
        <f>Invoice!B553</f>
        <v>0</v>
      </c>
      <c r="D552" s="86">
        <f t="shared" si="23"/>
        <v>0</v>
      </c>
      <c r="E552" s="86">
        <f t="shared" si="24"/>
        <v>0</v>
      </c>
      <c r="F552" s="87">
        <f>Invoice!G553</f>
        <v>0</v>
      </c>
      <c r="G552" s="88">
        <f t="shared" si="25"/>
        <v>0</v>
      </c>
    </row>
    <row r="553" spans="1:7" s="85" customFormat="1" hidden="1">
      <c r="A553" s="101" t="str">
        <f>Invoice!F554</f>
        <v>first line keep open</v>
      </c>
      <c r="B553" s="80">
        <f>Invoice!C554</f>
        <v>0</v>
      </c>
      <c r="C553" s="81">
        <f>Invoice!B554</f>
        <v>0</v>
      </c>
      <c r="D553" s="86">
        <f t="shared" si="23"/>
        <v>0</v>
      </c>
      <c r="E553" s="86">
        <f t="shared" si="24"/>
        <v>0</v>
      </c>
      <c r="F553" s="87">
        <f>Invoice!G554</f>
        <v>0</v>
      </c>
      <c r="G553" s="88">
        <f t="shared" si="25"/>
        <v>0</v>
      </c>
    </row>
    <row r="554" spans="1:7" s="85" customFormat="1" hidden="1">
      <c r="A554" s="101" t="str">
        <f>Invoice!F555</f>
        <v>first line keep open</v>
      </c>
      <c r="B554" s="80">
        <f>Invoice!C555</f>
        <v>0</v>
      </c>
      <c r="C554" s="81">
        <f>Invoice!B555</f>
        <v>0</v>
      </c>
      <c r="D554" s="86">
        <f t="shared" si="23"/>
        <v>0</v>
      </c>
      <c r="E554" s="86">
        <f t="shared" si="24"/>
        <v>0</v>
      </c>
      <c r="F554" s="87">
        <f>Invoice!G555</f>
        <v>0</v>
      </c>
      <c r="G554" s="88">
        <f t="shared" si="25"/>
        <v>0</v>
      </c>
    </row>
    <row r="555" spans="1:7" s="85" customFormat="1" hidden="1">
      <c r="A555" s="101" t="str">
        <f>Invoice!F556</f>
        <v>first line keep open</v>
      </c>
      <c r="B555" s="80">
        <f>Invoice!C556</f>
        <v>0</v>
      </c>
      <c r="C555" s="81">
        <f>Invoice!B556</f>
        <v>0</v>
      </c>
      <c r="D555" s="86">
        <f t="shared" si="23"/>
        <v>0</v>
      </c>
      <c r="E555" s="86">
        <f t="shared" si="24"/>
        <v>0</v>
      </c>
      <c r="F555" s="87">
        <f>Invoice!G556</f>
        <v>0</v>
      </c>
      <c r="G555" s="88">
        <f t="shared" si="25"/>
        <v>0</v>
      </c>
    </row>
    <row r="556" spans="1:7" s="85" customFormat="1" hidden="1">
      <c r="A556" s="101" t="str">
        <f>Invoice!F557</f>
        <v>first line keep open</v>
      </c>
      <c r="B556" s="80">
        <f>Invoice!C557</f>
        <v>0</v>
      </c>
      <c r="C556" s="81">
        <f>Invoice!B557</f>
        <v>0</v>
      </c>
      <c r="D556" s="86">
        <f t="shared" si="23"/>
        <v>0</v>
      </c>
      <c r="E556" s="86">
        <f t="shared" si="24"/>
        <v>0</v>
      </c>
      <c r="F556" s="87">
        <f>Invoice!G557</f>
        <v>0</v>
      </c>
      <c r="G556" s="88">
        <f t="shared" si="25"/>
        <v>0</v>
      </c>
    </row>
    <row r="557" spans="1:7" s="85" customFormat="1" hidden="1">
      <c r="A557" s="101" t="str">
        <f>Invoice!F558</f>
        <v>first line keep open</v>
      </c>
      <c r="B557" s="80">
        <f>Invoice!C558</f>
        <v>0</v>
      </c>
      <c r="C557" s="81">
        <f>Invoice!B558</f>
        <v>0</v>
      </c>
      <c r="D557" s="86">
        <f t="shared" si="23"/>
        <v>0</v>
      </c>
      <c r="E557" s="86">
        <f t="shared" si="24"/>
        <v>0</v>
      </c>
      <c r="F557" s="87">
        <f>Invoice!G558</f>
        <v>0</v>
      </c>
      <c r="G557" s="88">
        <f t="shared" si="25"/>
        <v>0</v>
      </c>
    </row>
    <row r="558" spans="1:7" s="85" customFormat="1" hidden="1">
      <c r="A558" s="101" t="str">
        <f>Invoice!F559</f>
        <v>first line keep open</v>
      </c>
      <c r="B558" s="80">
        <f>Invoice!C559</f>
        <v>0</v>
      </c>
      <c r="C558" s="81">
        <f>Invoice!B559</f>
        <v>0</v>
      </c>
      <c r="D558" s="86">
        <f t="shared" si="23"/>
        <v>0</v>
      </c>
      <c r="E558" s="86">
        <f t="shared" si="24"/>
        <v>0</v>
      </c>
      <c r="F558" s="87">
        <f>Invoice!G559</f>
        <v>0</v>
      </c>
      <c r="G558" s="88">
        <f t="shared" si="25"/>
        <v>0</v>
      </c>
    </row>
    <row r="559" spans="1:7" s="85" customFormat="1" hidden="1">
      <c r="A559" s="101" t="str">
        <f>Invoice!F560</f>
        <v>first line keep open</v>
      </c>
      <c r="B559" s="80">
        <f>Invoice!C560</f>
        <v>0</v>
      </c>
      <c r="C559" s="81">
        <f>Invoice!B560</f>
        <v>0</v>
      </c>
      <c r="D559" s="86">
        <f t="shared" si="23"/>
        <v>0</v>
      </c>
      <c r="E559" s="86">
        <f t="shared" si="24"/>
        <v>0</v>
      </c>
      <c r="F559" s="87">
        <f>Invoice!G560</f>
        <v>0</v>
      </c>
      <c r="G559" s="88">
        <f t="shared" si="25"/>
        <v>0</v>
      </c>
    </row>
    <row r="560" spans="1:7" s="85" customFormat="1" hidden="1">
      <c r="A560" s="101" t="str">
        <f>Invoice!F561</f>
        <v>first line keep open</v>
      </c>
      <c r="B560" s="80">
        <f>Invoice!C561</f>
        <v>0</v>
      </c>
      <c r="C560" s="81">
        <f>Invoice!B561</f>
        <v>0</v>
      </c>
      <c r="D560" s="86">
        <f t="shared" si="23"/>
        <v>0</v>
      </c>
      <c r="E560" s="86">
        <f t="shared" si="24"/>
        <v>0</v>
      </c>
      <c r="F560" s="87">
        <f>Invoice!G561</f>
        <v>0</v>
      </c>
      <c r="G560" s="88">
        <f t="shared" si="25"/>
        <v>0</v>
      </c>
    </row>
    <row r="561" spans="1:7" s="85" customFormat="1" hidden="1">
      <c r="A561" s="101" t="str">
        <f>Invoice!F562</f>
        <v>first line keep open</v>
      </c>
      <c r="B561" s="80">
        <f>Invoice!C562</f>
        <v>0</v>
      </c>
      <c r="C561" s="81">
        <f>Invoice!B562</f>
        <v>0</v>
      </c>
      <c r="D561" s="86">
        <f t="shared" si="23"/>
        <v>0</v>
      </c>
      <c r="E561" s="86">
        <f t="shared" si="24"/>
        <v>0</v>
      </c>
      <c r="F561" s="87">
        <f>Invoice!G562</f>
        <v>0</v>
      </c>
      <c r="G561" s="88">
        <f t="shared" si="25"/>
        <v>0</v>
      </c>
    </row>
    <row r="562" spans="1:7" s="85" customFormat="1" hidden="1">
      <c r="A562" s="101" t="str">
        <f>Invoice!F563</f>
        <v>first line keep open</v>
      </c>
      <c r="B562" s="80">
        <f>Invoice!C563</f>
        <v>0</v>
      </c>
      <c r="C562" s="81">
        <f>Invoice!B563</f>
        <v>0</v>
      </c>
      <c r="D562" s="86">
        <f t="shared" si="23"/>
        <v>0</v>
      </c>
      <c r="E562" s="86">
        <f t="shared" si="24"/>
        <v>0</v>
      </c>
      <c r="F562" s="87">
        <f>Invoice!G563</f>
        <v>0</v>
      </c>
      <c r="G562" s="88">
        <f t="shared" si="25"/>
        <v>0</v>
      </c>
    </row>
    <row r="563" spans="1:7" s="85" customFormat="1" hidden="1">
      <c r="A563" s="101" t="str">
        <f>Invoice!F564</f>
        <v>first line keep open</v>
      </c>
      <c r="B563" s="80">
        <f>Invoice!C564</f>
        <v>0</v>
      </c>
      <c r="C563" s="81">
        <f>Invoice!B564</f>
        <v>0</v>
      </c>
      <c r="D563" s="86">
        <f t="shared" si="23"/>
        <v>0</v>
      </c>
      <c r="E563" s="86">
        <f t="shared" si="24"/>
        <v>0</v>
      </c>
      <c r="F563" s="87">
        <f>Invoice!G564</f>
        <v>0</v>
      </c>
      <c r="G563" s="88">
        <f t="shared" si="25"/>
        <v>0</v>
      </c>
    </row>
    <row r="564" spans="1:7" s="85" customFormat="1" hidden="1">
      <c r="A564" s="101" t="str">
        <f>Invoice!F565</f>
        <v>first line keep open</v>
      </c>
      <c r="B564" s="80">
        <f>Invoice!C565</f>
        <v>0</v>
      </c>
      <c r="C564" s="81">
        <f>Invoice!B565</f>
        <v>0</v>
      </c>
      <c r="D564" s="86">
        <f t="shared" si="23"/>
        <v>0</v>
      </c>
      <c r="E564" s="86">
        <f t="shared" si="24"/>
        <v>0</v>
      </c>
      <c r="F564" s="87">
        <f>Invoice!G565</f>
        <v>0</v>
      </c>
      <c r="G564" s="88">
        <f t="shared" si="25"/>
        <v>0</v>
      </c>
    </row>
    <row r="565" spans="1:7" s="85" customFormat="1" hidden="1">
      <c r="A565" s="101" t="str">
        <f>Invoice!F566</f>
        <v>first line keep open</v>
      </c>
      <c r="B565" s="80">
        <f>Invoice!C566</f>
        <v>0</v>
      </c>
      <c r="C565" s="81">
        <f>Invoice!B566</f>
        <v>0</v>
      </c>
      <c r="D565" s="86">
        <f t="shared" si="23"/>
        <v>0</v>
      </c>
      <c r="E565" s="86">
        <f t="shared" si="24"/>
        <v>0</v>
      </c>
      <c r="F565" s="87">
        <f>Invoice!G566</f>
        <v>0</v>
      </c>
      <c r="G565" s="88">
        <f t="shared" si="25"/>
        <v>0</v>
      </c>
    </row>
    <row r="566" spans="1:7" s="85" customFormat="1" hidden="1">
      <c r="A566" s="101" t="str">
        <f>Invoice!F567</f>
        <v>first line keep open</v>
      </c>
      <c r="B566" s="80">
        <f>Invoice!C567</f>
        <v>0</v>
      </c>
      <c r="C566" s="81">
        <f>Invoice!B567</f>
        <v>0</v>
      </c>
      <c r="D566" s="86">
        <f t="shared" si="23"/>
        <v>0</v>
      </c>
      <c r="E566" s="86">
        <f t="shared" si="24"/>
        <v>0</v>
      </c>
      <c r="F566" s="87">
        <f>Invoice!G567</f>
        <v>0</v>
      </c>
      <c r="G566" s="88">
        <f t="shared" si="25"/>
        <v>0</v>
      </c>
    </row>
    <row r="567" spans="1:7" s="85" customFormat="1" hidden="1">
      <c r="A567" s="101" t="str">
        <f>Invoice!F568</f>
        <v>first line keep open</v>
      </c>
      <c r="B567" s="80">
        <f>Invoice!C568</f>
        <v>0</v>
      </c>
      <c r="C567" s="81">
        <f>Invoice!B568</f>
        <v>0</v>
      </c>
      <c r="D567" s="86">
        <f t="shared" si="23"/>
        <v>0</v>
      </c>
      <c r="E567" s="86">
        <f t="shared" si="24"/>
        <v>0</v>
      </c>
      <c r="F567" s="87">
        <f>Invoice!G568</f>
        <v>0</v>
      </c>
      <c r="G567" s="88">
        <f t="shared" si="25"/>
        <v>0</v>
      </c>
    </row>
    <row r="568" spans="1:7" s="85" customFormat="1" hidden="1">
      <c r="A568" s="101" t="str">
        <f>Invoice!F569</f>
        <v>first line keep open</v>
      </c>
      <c r="B568" s="80">
        <f>Invoice!C569</f>
        <v>0</v>
      </c>
      <c r="C568" s="81">
        <f>Invoice!B569</f>
        <v>0</v>
      </c>
      <c r="D568" s="86">
        <f t="shared" si="23"/>
        <v>0</v>
      </c>
      <c r="E568" s="86">
        <f t="shared" si="24"/>
        <v>0</v>
      </c>
      <c r="F568" s="87">
        <f>Invoice!G569</f>
        <v>0</v>
      </c>
      <c r="G568" s="88">
        <f t="shared" si="25"/>
        <v>0</v>
      </c>
    </row>
    <row r="569" spans="1:7" s="85" customFormat="1" hidden="1">
      <c r="A569" s="101" t="str">
        <f>Invoice!F570</f>
        <v>first line keep open</v>
      </c>
      <c r="B569" s="80">
        <f>Invoice!C570</f>
        <v>0</v>
      </c>
      <c r="C569" s="81">
        <f>Invoice!B570</f>
        <v>0</v>
      </c>
      <c r="D569" s="86">
        <f t="shared" si="23"/>
        <v>0</v>
      </c>
      <c r="E569" s="86">
        <f t="shared" si="24"/>
        <v>0</v>
      </c>
      <c r="F569" s="87">
        <f>Invoice!G570</f>
        <v>0</v>
      </c>
      <c r="G569" s="88">
        <f t="shared" si="25"/>
        <v>0</v>
      </c>
    </row>
    <row r="570" spans="1:7" s="85" customFormat="1" hidden="1">
      <c r="A570" s="101" t="str">
        <f>Invoice!F571</f>
        <v>first line keep open</v>
      </c>
      <c r="B570" s="80">
        <f>Invoice!C571</f>
        <v>0</v>
      </c>
      <c r="C570" s="81">
        <f>Invoice!B571</f>
        <v>0</v>
      </c>
      <c r="D570" s="86">
        <f t="shared" si="23"/>
        <v>0</v>
      </c>
      <c r="E570" s="86">
        <f t="shared" si="24"/>
        <v>0</v>
      </c>
      <c r="F570" s="87">
        <f>Invoice!G571</f>
        <v>0</v>
      </c>
      <c r="G570" s="88">
        <f t="shared" si="25"/>
        <v>0</v>
      </c>
    </row>
    <row r="571" spans="1:7" s="85" customFormat="1" hidden="1">
      <c r="A571" s="101" t="str">
        <f>Invoice!F572</f>
        <v>first line keep open</v>
      </c>
      <c r="B571" s="80">
        <f>Invoice!C572</f>
        <v>0</v>
      </c>
      <c r="C571" s="81">
        <f>Invoice!B572</f>
        <v>0</v>
      </c>
      <c r="D571" s="86">
        <f t="shared" si="23"/>
        <v>0</v>
      </c>
      <c r="E571" s="86">
        <f t="shared" si="24"/>
        <v>0</v>
      </c>
      <c r="F571" s="87">
        <f>Invoice!G572</f>
        <v>0</v>
      </c>
      <c r="G571" s="88">
        <f t="shared" si="25"/>
        <v>0</v>
      </c>
    </row>
    <row r="572" spans="1:7" s="85" customFormat="1" hidden="1">
      <c r="A572" s="101" t="str">
        <f>Invoice!F573</f>
        <v>first line keep open</v>
      </c>
      <c r="B572" s="80">
        <f>Invoice!C573</f>
        <v>0</v>
      </c>
      <c r="C572" s="81">
        <f>Invoice!B573</f>
        <v>0</v>
      </c>
      <c r="D572" s="86">
        <f t="shared" si="23"/>
        <v>0</v>
      </c>
      <c r="E572" s="86">
        <f t="shared" si="24"/>
        <v>0</v>
      </c>
      <c r="F572" s="87">
        <f>Invoice!G573</f>
        <v>0</v>
      </c>
      <c r="G572" s="88">
        <f t="shared" si="25"/>
        <v>0</v>
      </c>
    </row>
    <row r="573" spans="1:7" s="85" customFormat="1" hidden="1">
      <c r="A573" s="101" t="str">
        <f>Invoice!F574</f>
        <v>first line keep open</v>
      </c>
      <c r="B573" s="80">
        <f>Invoice!C574</f>
        <v>0</v>
      </c>
      <c r="C573" s="81">
        <f>Invoice!B574</f>
        <v>0</v>
      </c>
      <c r="D573" s="86">
        <f t="shared" si="23"/>
        <v>0</v>
      </c>
      <c r="E573" s="86">
        <f t="shared" si="24"/>
        <v>0</v>
      </c>
      <c r="F573" s="87">
        <f>Invoice!G574</f>
        <v>0</v>
      </c>
      <c r="G573" s="88">
        <f t="shared" si="25"/>
        <v>0</v>
      </c>
    </row>
    <row r="574" spans="1:7" s="85" customFormat="1" hidden="1">
      <c r="A574" s="101" t="str">
        <f>Invoice!F575</f>
        <v>first line keep open</v>
      </c>
      <c r="B574" s="80">
        <f>Invoice!C575</f>
        <v>0</v>
      </c>
      <c r="C574" s="81">
        <f>Invoice!B575</f>
        <v>0</v>
      </c>
      <c r="D574" s="86">
        <f t="shared" si="23"/>
        <v>0</v>
      </c>
      <c r="E574" s="86">
        <f t="shared" si="24"/>
        <v>0</v>
      </c>
      <c r="F574" s="87">
        <f>Invoice!G575</f>
        <v>0</v>
      </c>
      <c r="G574" s="88">
        <f t="shared" si="25"/>
        <v>0</v>
      </c>
    </row>
    <row r="575" spans="1:7" s="85" customFormat="1" hidden="1">
      <c r="A575" s="101" t="str">
        <f>Invoice!F576</f>
        <v>first line keep open</v>
      </c>
      <c r="B575" s="80">
        <f>Invoice!C576</f>
        <v>0</v>
      </c>
      <c r="C575" s="81">
        <f>Invoice!B576</f>
        <v>0</v>
      </c>
      <c r="D575" s="86">
        <f t="shared" si="23"/>
        <v>0</v>
      </c>
      <c r="E575" s="86">
        <f t="shared" si="24"/>
        <v>0</v>
      </c>
      <c r="F575" s="87">
        <f>Invoice!G576</f>
        <v>0</v>
      </c>
      <c r="G575" s="88">
        <f t="shared" si="25"/>
        <v>0</v>
      </c>
    </row>
    <row r="576" spans="1:7" s="85" customFormat="1" hidden="1">
      <c r="A576" s="101" t="str">
        <f>Invoice!F577</f>
        <v>first line keep open</v>
      </c>
      <c r="B576" s="80">
        <f>Invoice!C577</f>
        <v>0</v>
      </c>
      <c r="C576" s="81">
        <f>Invoice!B577</f>
        <v>0</v>
      </c>
      <c r="D576" s="86">
        <f t="shared" si="23"/>
        <v>0</v>
      </c>
      <c r="E576" s="86">
        <f t="shared" si="24"/>
        <v>0</v>
      </c>
      <c r="F576" s="87">
        <f>Invoice!G577</f>
        <v>0</v>
      </c>
      <c r="G576" s="88">
        <f t="shared" si="25"/>
        <v>0</v>
      </c>
    </row>
    <row r="577" spans="1:7" s="85" customFormat="1" hidden="1">
      <c r="A577" s="101" t="str">
        <f>Invoice!F578</f>
        <v>first line keep open</v>
      </c>
      <c r="B577" s="80">
        <f>Invoice!C578</f>
        <v>0</v>
      </c>
      <c r="C577" s="81">
        <f>Invoice!B578</f>
        <v>0</v>
      </c>
      <c r="D577" s="86">
        <f t="shared" ref="D577:D640" si="26">F577/$D$14</f>
        <v>0</v>
      </c>
      <c r="E577" s="86">
        <f t="shared" ref="E577:E640" si="27">G577/$D$14</f>
        <v>0</v>
      </c>
      <c r="F577" s="87">
        <f>Invoice!G578</f>
        <v>0</v>
      </c>
      <c r="G577" s="88">
        <f t="shared" ref="G577:G640" si="28">C577*F577</f>
        <v>0</v>
      </c>
    </row>
    <row r="578" spans="1:7" s="85" customFormat="1" hidden="1">
      <c r="A578" s="101" t="str">
        <f>Invoice!F579</f>
        <v>first line keep open</v>
      </c>
      <c r="B578" s="80">
        <f>Invoice!C579</f>
        <v>0</v>
      </c>
      <c r="C578" s="81">
        <f>Invoice!B579</f>
        <v>0</v>
      </c>
      <c r="D578" s="86">
        <f t="shared" si="26"/>
        <v>0</v>
      </c>
      <c r="E578" s="86">
        <f t="shared" si="27"/>
        <v>0</v>
      </c>
      <c r="F578" s="87">
        <f>Invoice!G579</f>
        <v>0</v>
      </c>
      <c r="G578" s="88">
        <f t="shared" si="28"/>
        <v>0</v>
      </c>
    </row>
    <row r="579" spans="1:7" s="85" customFormat="1" hidden="1">
      <c r="A579" s="101" t="str">
        <f>Invoice!F580</f>
        <v>first line keep open</v>
      </c>
      <c r="B579" s="80">
        <f>Invoice!C580</f>
        <v>0</v>
      </c>
      <c r="C579" s="81">
        <f>Invoice!B580</f>
        <v>0</v>
      </c>
      <c r="D579" s="86">
        <f t="shared" si="26"/>
        <v>0</v>
      </c>
      <c r="E579" s="86">
        <f t="shared" si="27"/>
        <v>0</v>
      </c>
      <c r="F579" s="87">
        <f>Invoice!G580</f>
        <v>0</v>
      </c>
      <c r="G579" s="88">
        <f t="shared" si="28"/>
        <v>0</v>
      </c>
    </row>
    <row r="580" spans="1:7" s="85" customFormat="1" hidden="1">
      <c r="A580" s="101" t="str">
        <f>Invoice!F581</f>
        <v>first line keep open</v>
      </c>
      <c r="B580" s="80">
        <f>Invoice!C581</f>
        <v>0</v>
      </c>
      <c r="C580" s="81">
        <f>Invoice!B581</f>
        <v>0</v>
      </c>
      <c r="D580" s="86">
        <f t="shared" si="26"/>
        <v>0</v>
      </c>
      <c r="E580" s="86">
        <f t="shared" si="27"/>
        <v>0</v>
      </c>
      <c r="F580" s="87">
        <f>Invoice!G581</f>
        <v>0</v>
      </c>
      <c r="G580" s="88">
        <f t="shared" si="28"/>
        <v>0</v>
      </c>
    </row>
    <row r="581" spans="1:7" s="85" customFormat="1" hidden="1">
      <c r="A581" s="101" t="str">
        <f>Invoice!F582</f>
        <v>first line keep open</v>
      </c>
      <c r="B581" s="80">
        <f>Invoice!C582</f>
        <v>0</v>
      </c>
      <c r="C581" s="81">
        <f>Invoice!B582</f>
        <v>0</v>
      </c>
      <c r="D581" s="86">
        <f t="shared" si="26"/>
        <v>0</v>
      </c>
      <c r="E581" s="86">
        <f t="shared" si="27"/>
        <v>0</v>
      </c>
      <c r="F581" s="87">
        <f>Invoice!G582</f>
        <v>0</v>
      </c>
      <c r="G581" s="88">
        <f t="shared" si="28"/>
        <v>0</v>
      </c>
    </row>
    <row r="582" spans="1:7" s="85" customFormat="1" hidden="1">
      <c r="A582" s="101" t="str">
        <f>Invoice!F583</f>
        <v>first line keep open</v>
      </c>
      <c r="B582" s="80">
        <f>Invoice!C583</f>
        <v>0</v>
      </c>
      <c r="C582" s="81">
        <f>Invoice!B583</f>
        <v>0</v>
      </c>
      <c r="D582" s="86">
        <f t="shared" si="26"/>
        <v>0</v>
      </c>
      <c r="E582" s="86">
        <f t="shared" si="27"/>
        <v>0</v>
      </c>
      <c r="F582" s="87">
        <f>Invoice!G583</f>
        <v>0</v>
      </c>
      <c r="G582" s="88">
        <f t="shared" si="28"/>
        <v>0</v>
      </c>
    </row>
    <row r="583" spans="1:7" s="85" customFormat="1" hidden="1">
      <c r="A583" s="101" t="str">
        <f>Invoice!F584</f>
        <v>first line keep open</v>
      </c>
      <c r="B583" s="80">
        <f>Invoice!C584</f>
        <v>0</v>
      </c>
      <c r="C583" s="81">
        <f>Invoice!B584</f>
        <v>0</v>
      </c>
      <c r="D583" s="86">
        <f t="shared" si="26"/>
        <v>0</v>
      </c>
      <c r="E583" s="86">
        <f t="shared" si="27"/>
        <v>0</v>
      </c>
      <c r="F583" s="87">
        <f>Invoice!G584</f>
        <v>0</v>
      </c>
      <c r="G583" s="88">
        <f t="shared" si="28"/>
        <v>0</v>
      </c>
    </row>
    <row r="584" spans="1:7" s="85" customFormat="1" hidden="1">
      <c r="A584" s="101" t="str">
        <f>Invoice!F585</f>
        <v>first line keep open</v>
      </c>
      <c r="B584" s="80">
        <f>Invoice!C585</f>
        <v>0</v>
      </c>
      <c r="C584" s="81">
        <f>Invoice!B585</f>
        <v>0</v>
      </c>
      <c r="D584" s="86">
        <f t="shared" si="26"/>
        <v>0</v>
      </c>
      <c r="E584" s="86">
        <f t="shared" si="27"/>
        <v>0</v>
      </c>
      <c r="F584" s="87">
        <f>Invoice!G585</f>
        <v>0</v>
      </c>
      <c r="G584" s="88">
        <f t="shared" si="28"/>
        <v>0</v>
      </c>
    </row>
    <row r="585" spans="1:7" s="85" customFormat="1" hidden="1">
      <c r="A585" s="101" t="str">
        <f>Invoice!F586</f>
        <v>first line keep open</v>
      </c>
      <c r="B585" s="80">
        <f>Invoice!C586</f>
        <v>0</v>
      </c>
      <c r="C585" s="81">
        <f>Invoice!B586</f>
        <v>0</v>
      </c>
      <c r="D585" s="86">
        <f t="shared" si="26"/>
        <v>0</v>
      </c>
      <c r="E585" s="86">
        <f t="shared" si="27"/>
        <v>0</v>
      </c>
      <c r="F585" s="87">
        <f>Invoice!G586</f>
        <v>0</v>
      </c>
      <c r="G585" s="88">
        <f t="shared" si="28"/>
        <v>0</v>
      </c>
    </row>
    <row r="586" spans="1:7" s="85" customFormat="1" hidden="1">
      <c r="A586" s="101" t="str">
        <f>Invoice!F587</f>
        <v>first line keep open</v>
      </c>
      <c r="B586" s="80">
        <f>Invoice!C587</f>
        <v>0</v>
      </c>
      <c r="C586" s="81">
        <f>Invoice!B587</f>
        <v>0</v>
      </c>
      <c r="D586" s="86">
        <f t="shared" si="26"/>
        <v>0</v>
      </c>
      <c r="E586" s="86">
        <f t="shared" si="27"/>
        <v>0</v>
      </c>
      <c r="F586" s="87">
        <f>Invoice!G587</f>
        <v>0</v>
      </c>
      <c r="G586" s="88">
        <f t="shared" si="28"/>
        <v>0</v>
      </c>
    </row>
    <row r="587" spans="1:7" s="85" customFormat="1" hidden="1">
      <c r="A587" s="101" t="str">
        <f>Invoice!F588</f>
        <v>first line keep open</v>
      </c>
      <c r="B587" s="80">
        <f>Invoice!C588</f>
        <v>0</v>
      </c>
      <c r="C587" s="81">
        <f>Invoice!B588</f>
        <v>0</v>
      </c>
      <c r="D587" s="86">
        <f t="shared" si="26"/>
        <v>0</v>
      </c>
      <c r="E587" s="86">
        <f t="shared" si="27"/>
        <v>0</v>
      </c>
      <c r="F587" s="87">
        <f>Invoice!G588</f>
        <v>0</v>
      </c>
      <c r="G587" s="88">
        <f t="shared" si="28"/>
        <v>0</v>
      </c>
    </row>
    <row r="588" spans="1:7" s="85" customFormat="1" hidden="1">
      <c r="A588" s="101" t="str">
        <f>Invoice!F589</f>
        <v>first line keep open</v>
      </c>
      <c r="B588" s="80">
        <f>Invoice!C589</f>
        <v>0</v>
      </c>
      <c r="C588" s="81">
        <f>Invoice!B589</f>
        <v>0</v>
      </c>
      <c r="D588" s="86">
        <f t="shared" si="26"/>
        <v>0</v>
      </c>
      <c r="E588" s="86">
        <f t="shared" si="27"/>
        <v>0</v>
      </c>
      <c r="F588" s="87">
        <f>Invoice!G589</f>
        <v>0</v>
      </c>
      <c r="G588" s="88">
        <f t="shared" si="28"/>
        <v>0</v>
      </c>
    </row>
    <row r="589" spans="1:7" s="85" customFormat="1" hidden="1">
      <c r="A589" s="101" t="str">
        <f>Invoice!F590</f>
        <v>first line keep open</v>
      </c>
      <c r="B589" s="80">
        <f>Invoice!C590</f>
        <v>0</v>
      </c>
      <c r="C589" s="81">
        <f>Invoice!B590</f>
        <v>0</v>
      </c>
      <c r="D589" s="86">
        <f t="shared" si="26"/>
        <v>0</v>
      </c>
      <c r="E589" s="86">
        <f t="shared" si="27"/>
        <v>0</v>
      </c>
      <c r="F589" s="87">
        <f>Invoice!G590</f>
        <v>0</v>
      </c>
      <c r="G589" s="88">
        <f t="shared" si="28"/>
        <v>0</v>
      </c>
    </row>
    <row r="590" spans="1:7" s="85" customFormat="1" hidden="1">
      <c r="A590" s="101" t="str">
        <f>Invoice!F591</f>
        <v>first line keep open</v>
      </c>
      <c r="B590" s="80">
        <f>Invoice!C591</f>
        <v>0</v>
      </c>
      <c r="C590" s="81">
        <f>Invoice!B591</f>
        <v>0</v>
      </c>
      <c r="D590" s="86">
        <f t="shared" si="26"/>
        <v>0</v>
      </c>
      <c r="E590" s="86">
        <f t="shared" si="27"/>
        <v>0</v>
      </c>
      <c r="F590" s="87">
        <f>Invoice!G591</f>
        <v>0</v>
      </c>
      <c r="G590" s="88">
        <f t="shared" si="28"/>
        <v>0</v>
      </c>
    </row>
    <row r="591" spans="1:7" s="85" customFormat="1" hidden="1">
      <c r="A591" s="101" t="str">
        <f>Invoice!F592</f>
        <v>first line keep open</v>
      </c>
      <c r="B591" s="80">
        <f>Invoice!C592</f>
        <v>0</v>
      </c>
      <c r="C591" s="81">
        <f>Invoice!B592</f>
        <v>0</v>
      </c>
      <c r="D591" s="86">
        <f t="shared" si="26"/>
        <v>0</v>
      </c>
      <c r="E591" s="86">
        <f t="shared" si="27"/>
        <v>0</v>
      </c>
      <c r="F591" s="87">
        <f>Invoice!G592</f>
        <v>0</v>
      </c>
      <c r="G591" s="88">
        <f t="shared" si="28"/>
        <v>0</v>
      </c>
    </row>
    <row r="592" spans="1:7" s="85" customFormat="1" hidden="1">
      <c r="A592" s="101" t="str">
        <f>Invoice!F593</f>
        <v>first line keep open</v>
      </c>
      <c r="B592" s="80">
        <f>Invoice!C593</f>
        <v>0</v>
      </c>
      <c r="C592" s="81">
        <f>Invoice!B593</f>
        <v>0</v>
      </c>
      <c r="D592" s="86">
        <f t="shared" si="26"/>
        <v>0</v>
      </c>
      <c r="E592" s="86">
        <f t="shared" si="27"/>
        <v>0</v>
      </c>
      <c r="F592" s="87">
        <f>Invoice!G593</f>
        <v>0</v>
      </c>
      <c r="G592" s="88">
        <f t="shared" si="28"/>
        <v>0</v>
      </c>
    </row>
    <row r="593" spans="1:7" s="85" customFormat="1" hidden="1">
      <c r="A593" s="101" t="str">
        <f>Invoice!F594</f>
        <v>first line keep open</v>
      </c>
      <c r="B593" s="80">
        <f>Invoice!C594</f>
        <v>0</v>
      </c>
      <c r="C593" s="81">
        <f>Invoice!B594</f>
        <v>0</v>
      </c>
      <c r="D593" s="86">
        <f t="shared" si="26"/>
        <v>0</v>
      </c>
      <c r="E593" s="86">
        <f t="shared" si="27"/>
        <v>0</v>
      </c>
      <c r="F593" s="87">
        <f>Invoice!G594</f>
        <v>0</v>
      </c>
      <c r="G593" s="88">
        <f t="shared" si="28"/>
        <v>0</v>
      </c>
    </row>
    <row r="594" spans="1:7" s="85" customFormat="1" hidden="1">
      <c r="A594" s="101" t="str">
        <f>Invoice!F595</f>
        <v>first line keep open</v>
      </c>
      <c r="B594" s="80">
        <f>Invoice!C595</f>
        <v>0</v>
      </c>
      <c r="C594" s="81">
        <f>Invoice!B595</f>
        <v>0</v>
      </c>
      <c r="D594" s="86">
        <f t="shared" si="26"/>
        <v>0</v>
      </c>
      <c r="E594" s="86">
        <f t="shared" si="27"/>
        <v>0</v>
      </c>
      <c r="F594" s="87">
        <f>Invoice!G595</f>
        <v>0</v>
      </c>
      <c r="G594" s="88">
        <f t="shared" si="28"/>
        <v>0</v>
      </c>
    </row>
    <row r="595" spans="1:7" s="85" customFormat="1" hidden="1">
      <c r="A595" s="101" t="str">
        <f>Invoice!F596</f>
        <v>first line keep open</v>
      </c>
      <c r="B595" s="80">
        <f>Invoice!C596</f>
        <v>0</v>
      </c>
      <c r="C595" s="81">
        <f>Invoice!B596</f>
        <v>0</v>
      </c>
      <c r="D595" s="86">
        <f t="shared" si="26"/>
        <v>0</v>
      </c>
      <c r="E595" s="86">
        <f t="shared" si="27"/>
        <v>0</v>
      </c>
      <c r="F595" s="87">
        <f>Invoice!G596</f>
        <v>0</v>
      </c>
      <c r="G595" s="88">
        <f t="shared" si="28"/>
        <v>0</v>
      </c>
    </row>
    <row r="596" spans="1:7" s="85" customFormat="1" hidden="1">
      <c r="A596" s="101" t="str">
        <f>Invoice!F597</f>
        <v>first line keep open</v>
      </c>
      <c r="B596" s="80">
        <f>Invoice!C597</f>
        <v>0</v>
      </c>
      <c r="C596" s="81">
        <f>Invoice!B597</f>
        <v>0</v>
      </c>
      <c r="D596" s="86">
        <f t="shared" si="26"/>
        <v>0</v>
      </c>
      <c r="E596" s="86">
        <f t="shared" si="27"/>
        <v>0</v>
      </c>
      <c r="F596" s="87">
        <f>Invoice!G597</f>
        <v>0</v>
      </c>
      <c r="G596" s="88">
        <f t="shared" si="28"/>
        <v>0</v>
      </c>
    </row>
    <row r="597" spans="1:7" s="85" customFormat="1" hidden="1">
      <c r="A597" s="101" t="str">
        <f>Invoice!F598</f>
        <v>first line keep open</v>
      </c>
      <c r="B597" s="80">
        <f>Invoice!C598</f>
        <v>0</v>
      </c>
      <c r="C597" s="81">
        <f>Invoice!B598</f>
        <v>0</v>
      </c>
      <c r="D597" s="86">
        <f t="shared" si="26"/>
        <v>0</v>
      </c>
      <c r="E597" s="86">
        <f t="shared" si="27"/>
        <v>0</v>
      </c>
      <c r="F597" s="87">
        <f>Invoice!G598</f>
        <v>0</v>
      </c>
      <c r="G597" s="88">
        <f t="shared" si="28"/>
        <v>0</v>
      </c>
    </row>
    <row r="598" spans="1:7" s="85" customFormat="1" hidden="1">
      <c r="A598" s="101" t="str">
        <f>Invoice!F599</f>
        <v>first line keep open</v>
      </c>
      <c r="B598" s="80">
        <f>Invoice!C599</f>
        <v>0</v>
      </c>
      <c r="C598" s="81">
        <f>Invoice!B599</f>
        <v>0</v>
      </c>
      <c r="D598" s="86">
        <f t="shared" si="26"/>
        <v>0</v>
      </c>
      <c r="E598" s="86">
        <f t="shared" si="27"/>
        <v>0</v>
      </c>
      <c r="F598" s="87">
        <f>Invoice!G599</f>
        <v>0</v>
      </c>
      <c r="G598" s="88">
        <f t="shared" si="28"/>
        <v>0</v>
      </c>
    </row>
    <row r="599" spans="1:7" s="85" customFormat="1" hidden="1">
      <c r="A599" s="101" t="str">
        <f>Invoice!F600</f>
        <v>first line keep open</v>
      </c>
      <c r="B599" s="80">
        <f>Invoice!C600</f>
        <v>0</v>
      </c>
      <c r="C599" s="81">
        <f>Invoice!B600</f>
        <v>0</v>
      </c>
      <c r="D599" s="86">
        <f t="shared" si="26"/>
        <v>0</v>
      </c>
      <c r="E599" s="86">
        <f t="shared" si="27"/>
        <v>0</v>
      </c>
      <c r="F599" s="87">
        <f>Invoice!G600</f>
        <v>0</v>
      </c>
      <c r="G599" s="88">
        <f t="shared" si="28"/>
        <v>0</v>
      </c>
    </row>
    <row r="600" spans="1:7" s="85" customFormat="1" hidden="1">
      <c r="A600" s="101" t="str">
        <f>Invoice!F601</f>
        <v>first line keep open</v>
      </c>
      <c r="B600" s="80">
        <f>Invoice!C601</f>
        <v>0</v>
      </c>
      <c r="C600" s="81">
        <f>Invoice!B601</f>
        <v>0</v>
      </c>
      <c r="D600" s="86">
        <f t="shared" si="26"/>
        <v>0</v>
      </c>
      <c r="E600" s="86">
        <f t="shared" si="27"/>
        <v>0</v>
      </c>
      <c r="F600" s="87">
        <f>Invoice!G601</f>
        <v>0</v>
      </c>
      <c r="G600" s="88">
        <f t="shared" si="28"/>
        <v>0</v>
      </c>
    </row>
    <row r="601" spans="1:7" s="85" customFormat="1" hidden="1">
      <c r="A601" s="101" t="str">
        <f>Invoice!F602</f>
        <v>first line keep open</v>
      </c>
      <c r="B601" s="80">
        <f>Invoice!C602</f>
        <v>0</v>
      </c>
      <c r="C601" s="81">
        <f>Invoice!B602</f>
        <v>0</v>
      </c>
      <c r="D601" s="86">
        <f t="shared" si="26"/>
        <v>0</v>
      </c>
      <c r="E601" s="86">
        <f t="shared" si="27"/>
        <v>0</v>
      </c>
      <c r="F601" s="87">
        <f>Invoice!G602</f>
        <v>0</v>
      </c>
      <c r="G601" s="88">
        <f t="shared" si="28"/>
        <v>0</v>
      </c>
    </row>
    <row r="602" spans="1:7" s="85" customFormat="1" hidden="1">
      <c r="A602" s="101" t="str">
        <f>Invoice!F603</f>
        <v>first line keep open</v>
      </c>
      <c r="B602" s="80">
        <f>Invoice!C603</f>
        <v>0</v>
      </c>
      <c r="C602" s="81">
        <f>Invoice!B603</f>
        <v>0</v>
      </c>
      <c r="D602" s="86">
        <f t="shared" si="26"/>
        <v>0</v>
      </c>
      <c r="E602" s="86">
        <f t="shared" si="27"/>
        <v>0</v>
      </c>
      <c r="F602" s="87">
        <f>Invoice!G603</f>
        <v>0</v>
      </c>
      <c r="G602" s="88">
        <f t="shared" si="28"/>
        <v>0</v>
      </c>
    </row>
    <row r="603" spans="1:7" s="85" customFormat="1" hidden="1">
      <c r="A603" s="101" t="str">
        <f>Invoice!F604</f>
        <v>first line keep open</v>
      </c>
      <c r="B603" s="80">
        <f>Invoice!C604</f>
        <v>0</v>
      </c>
      <c r="C603" s="81">
        <f>Invoice!B604</f>
        <v>0</v>
      </c>
      <c r="D603" s="86">
        <f t="shared" si="26"/>
        <v>0</v>
      </c>
      <c r="E603" s="86">
        <f t="shared" si="27"/>
        <v>0</v>
      </c>
      <c r="F603" s="87">
        <f>Invoice!G604</f>
        <v>0</v>
      </c>
      <c r="G603" s="88">
        <f t="shared" si="28"/>
        <v>0</v>
      </c>
    </row>
    <row r="604" spans="1:7" s="85" customFormat="1" hidden="1">
      <c r="A604" s="101" t="str">
        <f>Invoice!F605</f>
        <v>first line keep open</v>
      </c>
      <c r="B604" s="80">
        <f>Invoice!C605</f>
        <v>0</v>
      </c>
      <c r="C604" s="81">
        <f>Invoice!B605</f>
        <v>0</v>
      </c>
      <c r="D604" s="86">
        <f t="shared" si="26"/>
        <v>0</v>
      </c>
      <c r="E604" s="86">
        <f t="shared" si="27"/>
        <v>0</v>
      </c>
      <c r="F604" s="87">
        <f>Invoice!G605</f>
        <v>0</v>
      </c>
      <c r="G604" s="88">
        <f t="shared" si="28"/>
        <v>0</v>
      </c>
    </row>
    <row r="605" spans="1:7" s="85" customFormat="1" hidden="1">
      <c r="A605" s="101" t="str">
        <f>Invoice!F606</f>
        <v>first line keep open</v>
      </c>
      <c r="B605" s="80">
        <f>Invoice!C606</f>
        <v>0</v>
      </c>
      <c r="C605" s="81">
        <f>Invoice!B606</f>
        <v>0</v>
      </c>
      <c r="D605" s="86">
        <f t="shared" si="26"/>
        <v>0</v>
      </c>
      <c r="E605" s="86">
        <f t="shared" si="27"/>
        <v>0</v>
      </c>
      <c r="F605" s="87">
        <f>Invoice!G606</f>
        <v>0</v>
      </c>
      <c r="G605" s="88">
        <f t="shared" si="28"/>
        <v>0</v>
      </c>
    </row>
    <row r="606" spans="1:7" s="85" customFormat="1" hidden="1">
      <c r="A606" s="101" t="str">
        <f>Invoice!F607</f>
        <v>first line keep open</v>
      </c>
      <c r="B606" s="80">
        <f>Invoice!C607</f>
        <v>0</v>
      </c>
      <c r="C606" s="81">
        <f>Invoice!B607</f>
        <v>0</v>
      </c>
      <c r="D606" s="86">
        <f t="shared" si="26"/>
        <v>0</v>
      </c>
      <c r="E606" s="86">
        <f t="shared" si="27"/>
        <v>0</v>
      </c>
      <c r="F606" s="87">
        <f>Invoice!G607</f>
        <v>0</v>
      </c>
      <c r="G606" s="88">
        <f t="shared" si="28"/>
        <v>0</v>
      </c>
    </row>
    <row r="607" spans="1:7" s="85" customFormat="1" hidden="1">
      <c r="A607" s="101" t="str">
        <f>Invoice!F608</f>
        <v>first line keep open</v>
      </c>
      <c r="B607" s="80">
        <f>Invoice!C608</f>
        <v>0</v>
      </c>
      <c r="C607" s="81">
        <f>Invoice!B608</f>
        <v>0</v>
      </c>
      <c r="D607" s="86">
        <f t="shared" si="26"/>
        <v>0</v>
      </c>
      <c r="E607" s="86">
        <f t="shared" si="27"/>
        <v>0</v>
      </c>
      <c r="F607" s="87">
        <f>Invoice!G608</f>
        <v>0</v>
      </c>
      <c r="G607" s="88">
        <f t="shared" si="28"/>
        <v>0</v>
      </c>
    </row>
    <row r="608" spans="1:7" s="85" customFormat="1" hidden="1">
      <c r="A608" s="101" t="str">
        <f>Invoice!F609</f>
        <v>first line keep open</v>
      </c>
      <c r="B608" s="80">
        <f>Invoice!C609</f>
        <v>0</v>
      </c>
      <c r="C608" s="81">
        <f>Invoice!B609</f>
        <v>0</v>
      </c>
      <c r="D608" s="86">
        <f t="shared" si="26"/>
        <v>0</v>
      </c>
      <c r="E608" s="86">
        <f t="shared" si="27"/>
        <v>0</v>
      </c>
      <c r="F608" s="87">
        <f>Invoice!G609</f>
        <v>0</v>
      </c>
      <c r="G608" s="88">
        <f t="shared" si="28"/>
        <v>0</v>
      </c>
    </row>
    <row r="609" spans="1:7" s="85" customFormat="1" hidden="1">
      <c r="A609" s="101" t="str">
        <f>Invoice!F610</f>
        <v>first line keep open</v>
      </c>
      <c r="B609" s="80">
        <f>Invoice!C610</f>
        <v>0</v>
      </c>
      <c r="C609" s="81">
        <f>Invoice!B610</f>
        <v>0</v>
      </c>
      <c r="D609" s="86">
        <f t="shared" si="26"/>
        <v>0</v>
      </c>
      <c r="E609" s="86">
        <f t="shared" si="27"/>
        <v>0</v>
      </c>
      <c r="F609" s="87">
        <f>Invoice!G610</f>
        <v>0</v>
      </c>
      <c r="G609" s="88">
        <f t="shared" si="28"/>
        <v>0</v>
      </c>
    </row>
    <row r="610" spans="1:7" s="85" customFormat="1" hidden="1">
      <c r="A610" s="101" t="str">
        <f>Invoice!F611</f>
        <v>first line keep open</v>
      </c>
      <c r="B610" s="80">
        <f>Invoice!C611</f>
        <v>0</v>
      </c>
      <c r="C610" s="81">
        <f>Invoice!B611</f>
        <v>0</v>
      </c>
      <c r="D610" s="86">
        <f t="shared" si="26"/>
        <v>0</v>
      </c>
      <c r="E610" s="86">
        <f t="shared" si="27"/>
        <v>0</v>
      </c>
      <c r="F610" s="87">
        <f>Invoice!G611</f>
        <v>0</v>
      </c>
      <c r="G610" s="88">
        <f t="shared" si="28"/>
        <v>0</v>
      </c>
    </row>
    <row r="611" spans="1:7" s="85" customFormat="1" hidden="1">
      <c r="A611" s="101" t="str">
        <f>Invoice!F612</f>
        <v>first line keep open</v>
      </c>
      <c r="B611" s="80">
        <f>Invoice!C612</f>
        <v>0</v>
      </c>
      <c r="C611" s="81">
        <f>Invoice!B612</f>
        <v>0</v>
      </c>
      <c r="D611" s="86">
        <f t="shared" si="26"/>
        <v>0</v>
      </c>
      <c r="E611" s="86">
        <f t="shared" si="27"/>
        <v>0</v>
      </c>
      <c r="F611" s="87">
        <f>Invoice!G612</f>
        <v>0</v>
      </c>
      <c r="G611" s="88">
        <f t="shared" si="28"/>
        <v>0</v>
      </c>
    </row>
    <row r="612" spans="1:7" s="85" customFormat="1" hidden="1">
      <c r="A612" s="101" t="str">
        <f>Invoice!F613</f>
        <v>first line keep open</v>
      </c>
      <c r="B612" s="80">
        <f>Invoice!C613</f>
        <v>0</v>
      </c>
      <c r="C612" s="81">
        <f>Invoice!B613</f>
        <v>0</v>
      </c>
      <c r="D612" s="86">
        <f t="shared" si="26"/>
        <v>0</v>
      </c>
      <c r="E612" s="86">
        <f t="shared" si="27"/>
        <v>0</v>
      </c>
      <c r="F612" s="87">
        <f>Invoice!G613</f>
        <v>0</v>
      </c>
      <c r="G612" s="88">
        <f t="shared" si="28"/>
        <v>0</v>
      </c>
    </row>
    <row r="613" spans="1:7" s="85" customFormat="1" hidden="1">
      <c r="A613" s="101" t="str">
        <f>Invoice!F614</f>
        <v>first line keep open</v>
      </c>
      <c r="B613" s="80">
        <f>Invoice!C614</f>
        <v>0</v>
      </c>
      <c r="C613" s="81">
        <f>Invoice!B614</f>
        <v>0</v>
      </c>
      <c r="D613" s="86">
        <f t="shared" si="26"/>
        <v>0</v>
      </c>
      <c r="E613" s="86">
        <f t="shared" si="27"/>
        <v>0</v>
      </c>
      <c r="F613" s="87">
        <f>Invoice!G614</f>
        <v>0</v>
      </c>
      <c r="G613" s="88">
        <f t="shared" si="28"/>
        <v>0</v>
      </c>
    </row>
    <row r="614" spans="1:7" s="85" customFormat="1" hidden="1">
      <c r="A614" s="101" t="str">
        <f>Invoice!F615</f>
        <v>first line keep open</v>
      </c>
      <c r="B614" s="80">
        <f>Invoice!C615</f>
        <v>0</v>
      </c>
      <c r="C614" s="81">
        <f>Invoice!B615</f>
        <v>0</v>
      </c>
      <c r="D614" s="86">
        <f t="shared" si="26"/>
        <v>0</v>
      </c>
      <c r="E614" s="86">
        <f t="shared" si="27"/>
        <v>0</v>
      </c>
      <c r="F614" s="87">
        <f>Invoice!G615</f>
        <v>0</v>
      </c>
      <c r="G614" s="88">
        <f t="shared" si="28"/>
        <v>0</v>
      </c>
    </row>
    <row r="615" spans="1:7" s="85" customFormat="1" hidden="1">
      <c r="A615" s="101" t="str">
        <f>Invoice!F616</f>
        <v>first line keep open</v>
      </c>
      <c r="B615" s="80">
        <f>Invoice!C616</f>
        <v>0</v>
      </c>
      <c r="C615" s="81">
        <f>Invoice!B616</f>
        <v>0</v>
      </c>
      <c r="D615" s="86">
        <f t="shared" si="26"/>
        <v>0</v>
      </c>
      <c r="E615" s="86">
        <f t="shared" si="27"/>
        <v>0</v>
      </c>
      <c r="F615" s="87">
        <f>Invoice!G616</f>
        <v>0</v>
      </c>
      <c r="G615" s="88">
        <f t="shared" si="28"/>
        <v>0</v>
      </c>
    </row>
    <row r="616" spans="1:7" s="85" customFormat="1" hidden="1">
      <c r="A616" s="101" t="str">
        <f>Invoice!F617</f>
        <v>first line keep open</v>
      </c>
      <c r="B616" s="80">
        <f>Invoice!C617</f>
        <v>0</v>
      </c>
      <c r="C616" s="81">
        <f>Invoice!B617</f>
        <v>0</v>
      </c>
      <c r="D616" s="86">
        <f t="shared" si="26"/>
        <v>0</v>
      </c>
      <c r="E616" s="86">
        <f t="shared" si="27"/>
        <v>0</v>
      </c>
      <c r="F616" s="87">
        <f>Invoice!G617</f>
        <v>0</v>
      </c>
      <c r="G616" s="88">
        <f t="shared" si="28"/>
        <v>0</v>
      </c>
    </row>
    <row r="617" spans="1:7" s="85" customFormat="1" hidden="1">
      <c r="A617" s="101" t="str">
        <f>Invoice!F618</f>
        <v>first line keep open</v>
      </c>
      <c r="B617" s="80">
        <f>Invoice!C618</f>
        <v>0</v>
      </c>
      <c r="C617" s="81">
        <f>Invoice!B618</f>
        <v>0</v>
      </c>
      <c r="D617" s="86">
        <f t="shared" si="26"/>
        <v>0</v>
      </c>
      <c r="E617" s="86">
        <f t="shared" si="27"/>
        <v>0</v>
      </c>
      <c r="F617" s="87">
        <f>Invoice!G618</f>
        <v>0</v>
      </c>
      <c r="G617" s="88">
        <f t="shared" si="28"/>
        <v>0</v>
      </c>
    </row>
    <row r="618" spans="1:7" s="85" customFormat="1" hidden="1">
      <c r="A618" s="101" t="str">
        <f>Invoice!F619</f>
        <v>first line keep open</v>
      </c>
      <c r="B618" s="80">
        <f>Invoice!C619</f>
        <v>0</v>
      </c>
      <c r="C618" s="81">
        <f>Invoice!B619</f>
        <v>0</v>
      </c>
      <c r="D618" s="86">
        <f t="shared" si="26"/>
        <v>0</v>
      </c>
      <c r="E618" s="86">
        <f t="shared" si="27"/>
        <v>0</v>
      </c>
      <c r="F618" s="87">
        <f>Invoice!G619</f>
        <v>0</v>
      </c>
      <c r="G618" s="88">
        <f t="shared" si="28"/>
        <v>0</v>
      </c>
    </row>
    <row r="619" spans="1:7" s="85" customFormat="1" hidden="1">
      <c r="A619" s="101" t="str">
        <f>Invoice!F620</f>
        <v>first line keep open</v>
      </c>
      <c r="B619" s="80">
        <f>Invoice!C620</f>
        <v>0</v>
      </c>
      <c r="C619" s="81">
        <f>Invoice!B620</f>
        <v>0</v>
      </c>
      <c r="D619" s="86">
        <f t="shared" si="26"/>
        <v>0</v>
      </c>
      <c r="E619" s="86">
        <f t="shared" si="27"/>
        <v>0</v>
      </c>
      <c r="F619" s="87">
        <f>Invoice!G620</f>
        <v>0</v>
      </c>
      <c r="G619" s="88">
        <f t="shared" si="28"/>
        <v>0</v>
      </c>
    </row>
    <row r="620" spans="1:7" s="85" customFormat="1" hidden="1">
      <c r="A620" s="101" t="str">
        <f>Invoice!F621</f>
        <v>first line keep open</v>
      </c>
      <c r="B620" s="80">
        <f>Invoice!C621</f>
        <v>0</v>
      </c>
      <c r="C620" s="81">
        <f>Invoice!B621</f>
        <v>0</v>
      </c>
      <c r="D620" s="86">
        <f t="shared" si="26"/>
        <v>0</v>
      </c>
      <c r="E620" s="86">
        <f t="shared" si="27"/>
        <v>0</v>
      </c>
      <c r="F620" s="87">
        <f>Invoice!G621</f>
        <v>0</v>
      </c>
      <c r="G620" s="88">
        <f t="shared" si="28"/>
        <v>0</v>
      </c>
    </row>
    <row r="621" spans="1:7" s="85" customFormat="1" hidden="1">
      <c r="A621" s="101" t="str">
        <f>Invoice!F622</f>
        <v>first line keep open</v>
      </c>
      <c r="B621" s="80">
        <f>Invoice!C622</f>
        <v>0</v>
      </c>
      <c r="C621" s="81">
        <f>Invoice!B622</f>
        <v>0</v>
      </c>
      <c r="D621" s="86">
        <f t="shared" si="26"/>
        <v>0</v>
      </c>
      <c r="E621" s="86">
        <f t="shared" si="27"/>
        <v>0</v>
      </c>
      <c r="F621" s="87">
        <f>Invoice!G622</f>
        <v>0</v>
      </c>
      <c r="G621" s="88">
        <f t="shared" si="28"/>
        <v>0</v>
      </c>
    </row>
    <row r="622" spans="1:7" s="85" customFormat="1" hidden="1">
      <c r="A622" s="101" t="str">
        <f>Invoice!F623</f>
        <v>first line keep open</v>
      </c>
      <c r="B622" s="80">
        <f>Invoice!C623</f>
        <v>0</v>
      </c>
      <c r="C622" s="81">
        <f>Invoice!B623</f>
        <v>0</v>
      </c>
      <c r="D622" s="86">
        <f t="shared" si="26"/>
        <v>0</v>
      </c>
      <c r="E622" s="86">
        <f t="shared" si="27"/>
        <v>0</v>
      </c>
      <c r="F622" s="87">
        <f>Invoice!G623</f>
        <v>0</v>
      </c>
      <c r="G622" s="88">
        <f t="shared" si="28"/>
        <v>0</v>
      </c>
    </row>
    <row r="623" spans="1:7" s="85" customFormat="1" hidden="1">
      <c r="A623" s="101" t="str">
        <f>Invoice!F624</f>
        <v>first line keep open</v>
      </c>
      <c r="B623" s="80">
        <f>Invoice!C624</f>
        <v>0</v>
      </c>
      <c r="C623" s="81">
        <f>Invoice!B624</f>
        <v>0</v>
      </c>
      <c r="D623" s="86">
        <f t="shared" si="26"/>
        <v>0</v>
      </c>
      <c r="E623" s="86">
        <f t="shared" si="27"/>
        <v>0</v>
      </c>
      <c r="F623" s="87">
        <f>Invoice!G624</f>
        <v>0</v>
      </c>
      <c r="G623" s="88">
        <f t="shared" si="28"/>
        <v>0</v>
      </c>
    </row>
    <row r="624" spans="1:7" s="85" customFormat="1" hidden="1">
      <c r="A624" s="101" t="str">
        <f>Invoice!F625</f>
        <v>first line keep open</v>
      </c>
      <c r="B624" s="80">
        <f>Invoice!C625</f>
        <v>0</v>
      </c>
      <c r="C624" s="81">
        <f>Invoice!B625</f>
        <v>0</v>
      </c>
      <c r="D624" s="86">
        <f t="shared" si="26"/>
        <v>0</v>
      </c>
      <c r="E624" s="86">
        <f t="shared" si="27"/>
        <v>0</v>
      </c>
      <c r="F624" s="87">
        <f>Invoice!G625</f>
        <v>0</v>
      </c>
      <c r="G624" s="88">
        <f t="shared" si="28"/>
        <v>0</v>
      </c>
    </row>
    <row r="625" spans="1:7" s="85" customFormat="1" hidden="1">
      <c r="A625" s="101" t="str">
        <f>Invoice!F626</f>
        <v>first line keep open</v>
      </c>
      <c r="B625" s="80">
        <f>Invoice!C626</f>
        <v>0</v>
      </c>
      <c r="C625" s="81">
        <f>Invoice!B626</f>
        <v>0</v>
      </c>
      <c r="D625" s="86">
        <f t="shared" si="26"/>
        <v>0</v>
      </c>
      <c r="E625" s="86">
        <f t="shared" si="27"/>
        <v>0</v>
      </c>
      <c r="F625" s="87">
        <f>Invoice!G626</f>
        <v>0</v>
      </c>
      <c r="G625" s="88">
        <f t="shared" si="28"/>
        <v>0</v>
      </c>
    </row>
    <row r="626" spans="1:7" s="85" customFormat="1" hidden="1">
      <c r="A626" s="101" t="str">
        <f>Invoice!F627</f>
        <v>first line keep open</v>
      </c>
      <c r="B626" s="80">
        <f>Invoice!C627</f>
        <v>0</v>
      </c>
      <c r="C626" s="81">
        <f>Invoice!B627</f>
        <v>0</v>
      </c>
      <c r="D626" s="86">
        <f t="shared" si="26"/>
        <v>0</v>
      </c>
      <c r="E626" s="86">
        <f t="shared" si="27"/>
        <v>0</v>
      </c>
      <c r="F626" s="87">
        <f>Invoice!G627</f>
        <v>0</v>
      </c>
      <c r="G626" s="88">
        <f t="shared" si="28"/>
        <v>0</v>
      </c>
    </row>
    <row r="627" spans="1:7" s="85" customFormat="1" hidden="1">
      <c r="A627" s="101" t="str">
        <f>Invoice!F628</f>
        <v>first line keep open</v>
      </c>
      <c r="B627" s="80">
        <f>Invoice!C628</f>
        <v>0</v>
      </c>
      <c r="C627" s="81">
        <f>Invoice!B628</f>
        <v>0</v>
      </c>
      <c r="D627" s="86">
        <f t="shared" si="26"/>
        <v>0</v>
      </c>
      <c r="E627" s="86">
        <f t="shared" si="27"/>
        <v>0</v>
      </c>
      <c r="F627" s="87">
        <f>Invoice!G628</f>
        <v>0</v>
      </c>
      <c r="G627" s="88">
        <f t="shared" si="28"/>
        <v>0</v>
      </c>
    </row>
    <row r="628" spans="1:7" s="85" customFormat="1" hidden="1">
      <c r="A628" s="101" t="str">
        <f>Invoice!F629</f>
        <v>first line keep open</v>
      </c>
      <c r="B628" s="80">
        <f>Invoice!C629</f>
        <v>0</v>
      </c>
      <c r="C628" s="81">
        <f>Invoice!B629</f>
        <v>0</v>
      </c>
      <c r="D628" s="86">
        <f t="shared" si="26"/>
        <v>0</v>
      </c>
      <c r="E628" s="86">
        <f t="shared" si="27"/>
        <v>0</v>
      </c>
      <c r="F628" s="87">
        <f>Invoice!G629</f>
        <v>0</v>
      </c>
      <c r="G628" s="88">
        <f t="shared" si="28"/>
        <v>0</v>
      </c>
    </row>
    <row r="629" spans="1:7" s="85" customFormat="1" hidden="1">
      <c r="A629" s="101" t="str">
        <f>Invoice!F630</f>
        <v>first line keep open</v>
      </c>
      <c r="B629" s="80">
        <f>Invoice!C630</f>
        <v>0</v>
      </c>
      <c r="C629" s="81">
        <f>Invoice!B630</f>
        <v>0</v>
      </c>
      <c r="D629" s="86">
        <f t="shared" si="26"/>
        <v>0</v>
      </c>
      <c r="E629" s="86">
        <f t="shared" si="27"/>
        <v>0</v>
      </c>
      <c r="F629" s="87">
        <f>Invoice!G630</f>
        <v>0</v>
      </c>
      <c r="G629" s="88">
        <f t="shared" si="28"/>
        <v>0</v>
      </c>
    </row>
    <row r="630" spans="1:7" s="85" customFormat="1" hidden="1">
      <c r="A630" s="101" t="str">
        <f>Invoice!F631</f>
        <v>first line keep open</v>
      </c>
      <c r="B630" s="80">
        <f>Invoice!C631</f>
        <v>0</v>
      </c>
      <c r="C630" s="81">
        <f>Invoice!B631</f>
        <v>0</v>
      </c>
      <c r="D630" s="86">
        <f t="shared" si="26"/>
        <v>0</v>
      </c>
      <c r="E630" s="86">
        <f t="shared" si="27"/>
        <v>0</v>
      </c>
      <c r="F630" s="87">
        <f>Invoice!G631</f>
        <v>0</v>
      </c>
      <c r="G630" s="88">
        <f t="shared" si="28"/>
        <v>0</v>
      </c>
    </row>
    <row r="631" spans="1:7" s="85" customFormat="1" hidden="1">
      <c r="A631" s="101" t="str">
        <f>Invoice!F632</f>
        <v>first line keep open</v>
      </c>
      <c r="B631" s="80">
        <f>Invoice!C632</f>
        <v>0</v>
      </c>
      <c r="C631" s="81">
        <f>Invoice!B632</f>
        <v>0</v>
      </c>
      <c r="D631" s="86">
        <f t="shared" si="26"/>
        <v>0</v>
      </c>
      <c r="E631" s="86">
        <f t="shared" si="27"/>
        <v>0</v>
      </c>
      <c r="F631" s="87">
        <f>Invoice!G632</f>
        <v>0</v>
      </c>
      <c r="G631" s="88">
        <f t="shared" si="28"/>
        <v>0</v>
      </c>
    </row>
    <row r="632" spans="1:7" s="85" customFormat="1" hidden="1">
      <c r="A632" s="101" t="str">
        <f>Invoice!F633</f>
        <v>first line keep open</v>
      </c>
      <c r="B632" s="80">
        <f>Invoice!C633</f>
        <v>0</v>
      </c>
      <c r="C632" s="81">
        <f>Invoice!B633</f>
        <v>0</v>
      </c>
      <c r="D632" s="86">
        <f t="shared" si="26"/>
        <v>0</v>
      </c>
      <c r="E632" s="86">
        <f t="shared" si="27"/>
        <v>0</v>
      </c>
      <c r="F632" s="87">
        <f>Invoice!G633</f>
        <v>0</v>
      </c>
      <c r="G632" s="88">
        <f t="shared" si="28"/>
        <v>0</v>
      </c>
    </row>
    <row r="633" spans="1:7" s="85" customFormat="1" hidden="1">
      <c r="A633" s="101" t="str">
        <f>Invoice!F634</f>
        <v>first line keep open</v>
      </c>
      <c r="B633" s="80">
        <f>Invoice!C634</f>
        <v>0</v>
      </c>
      <c r="C633" s="81">
        <f>Invoice!B634</f>
        <v>0</v>
      </c>
      <c r="D633" s="86">
        <f t="shared" si="26"/>
        <v>0</v>
      </c>
      <c r="E633" s="86">
        <f t="shared" si="27"/>
        <v>0</v>
      </c>
      <c r="F633" s="87">
        <f>Invoice!G634</f>
        <v>0</v>
      </c>
      <c r="G633" s="88">
        <f t="shared" si="28"/>
        <v>0</v>
      </c>
    </row>
    <row r="634" spans="1:7" s="85" customFormat="1" hidden="1">
      <c r="A634" s="101" t="str">
        <f>Invoice!F635</f>
        <v>first line keep open</v>
      </c>
      <c r="B634" s="80">
        <f>Invoice!C635</f>
        <v>0</v>
      </c>
      <c r="C634" s="81">
        <f>Invoice!B635</f>
        <v>0</v>
      </c>
      <c r="D634" s="86">
        <f t="shared" si="26"/>
        <v>0</v>
      </c>
      <c r="E634" s="86">
        <f t="shared" si="27"/>
        <v>0</v>
      </c>
      <c r="F634" s="87">
        <f>Invoice!G635</f>
        <v>0</v>
      </c>
      <c r="G634" s="88">
        <f t="shared" si="28"/>
        <v>0</v>
      </c>
    </row>
    <row r="635" spans="1:7" s="85" customFormat="1" hidden="1">
      <c r="A635" s="101" t="str">
        <f>Invoice!F636</f>
        <v>first line keep open</v>
      </c>
      <c r="B635" s="80">
        <f>Invoice!C636</f>
        <v>0</v>
      </c>
      <c r="C635" s="81">
        <f>Invoice!B636</f>
        <v>0</v>
      </c>
      <c r="D635" s="86">
        <f t="shared" si="26"/>
        <v>0</v>
      </c>
      <c r="E635" s="86">
        <f t="shared" si="27"/>
        <v>0</v>
      </c>
      <c r="F635" s="87">
        <f>Invoice!G636</f>
        <v>0</v>
      </c>
      <c r="G635" s="88">
        <f t="shared" si="28"/>
        <v>0</v>
      </c>
    </row>
    <row r="636" spans="1:7" s="85" customFormat="1" hidden="1">
      <c r="A636" s="101" t="str">
        <f>Invoice!F637</f>
        <v>first line keep open</v>
      </c>
      <c r="B636" s="80">
        <f>Invoice!C637</f>
        <v>0</v>
      </c>
      <c r="C636" s="81">
        <f>Invoice!B637</f>
        <v>0</v>
      </c>
      <c r="D636" s="86">
        <f t="shared" si="26"/>
        <v>0</v>
      </c>
      <c r="E636" s="86">
        <f t="shared" si="27"/>
        <v>0</v>
      </c>
      <c r="F636" s="87">
        <f>Invoice!G637</f>
        <v>0</v>
      </c>
      <c r="G636" s="88">
        <f t="shared" si="28"/>
        <v>0</v>
      </c>
    </row>
    <row r="637" spans="1:7" s="85" customFormat="1" hidden="1">
      <c r="A637" s="101" t="str">
        <f>Invoice!F638</f>
        <v>first line keep open</v>
      </c>
      <c r="B637" s="80">
        <f>Invoice!C638</f>
        <v>0</v>
      </c>
      <c r="C637" s="81">
        <f>Invoice!B638</f>
        <v>0</v>
      </c>
      <c r="D637" s="86">
        <f t="shared" si="26"/>
        <v>0</v>
      </c>
      <c r="E637" s="86">
        <f t="shared" si="27"/>
        <v>0</v>
      </c>
      <c r="F637" s="87">
        <f>Invoice!G638</f>
        <v>0</v>
      </c>
      <c r="G637" s="88">
        <f t="shared" si="28"/>
        <v>0</v>
      </c>
    </row>
    <row r="638" spans="1:7" s="85" customFormat="1" hidden="1">
      <c r="A638" s="101" t="str">
        <f>Invoice!F639</f>
        <v>first line keep open</v>
      </c>
      <c r="B638" s="80">
        <f>Invoice!C639</f>
        <v>0</v>
      </c>
      <c r="C638" s="81">
        <f>Invoice!B639</f>
        <v>0</v>
      </c>
      <c r="D638" s="86">
        <f t="shared" si="26"/>
        <v>0</v>
      </c>
      <c r="E638" s="86">
        <f t="shared" si="27"/>
        <v>0</v>
      </c>
      <c r="F638" s="87">
        <f>Invoice!G639</f>
        <v>0</v>
      </c>
      <c r="G638" s="88">
        <f t="shared" si="28"/>
        <v>0</v>
      </c>
    </row>
    <row r="639" spans="1:7" s="85" customFormat="1" hidden="1">
      <c r="A639" s="101" t="str">
        <f>Invoice!F640</f>
        <v>first line keep open</v>
      </c>
      <c r="B639" s="80">
        <f>Invoice!C640</f>
        <v>0</v>
      </c>
      <c r="C639" s="81">
        <f>Invoice!B640</f>
        <v>0</v>
      </c>
      <c r="D639" s="86">
        <f t="shared" si="26"/>
        <v>0</v>
      </c>
      <c r="E639" s="86">
        <f t="shared" si="27"/>
        <v>0</v>
      </c>
      <c r="F639" s="87">
        <f>Invoice!G640</f>
        <v>0</v>
      </c>
      <c r="G639" s="88">
        <f t="shared" si="28"/>
        <v>0</v>
      </c>
    </row>
    <row r="640" spans="1:7" s="85" customFormat="1" hidden="1">
      <c r="A640" s="101" t="str">
        <f>Invoice!F641</f>
        <v>first line keep open</v>
      </c>
      <c r="B640" s="80">
        <f>Invoice!C641</f>
        <v>0</v>
      </c>
      <c r="C640" s="81">
        <f>Invoice!B641</f>
        <v>0</v>
      </c>
      <c r="D640" s="86">
        <f t="shared" si="26"/>
        <v>0</v>
      </c>
      <c r="E640" s="86">
        <f t="shared" si="27"/>
        <v>0</v>
      </c>
      <c r="F640" s="87">
        <f>Invoice!G641</f>
        <v>0</v>
      </c>
      <c r="G640" s="88">
        <f t="shared" si="28"/>
        <v>0</v>
      </c>
    </row>
    <row r="641" spans="1:7" s="85" customFormat="1" hidden="1">
      <c r="A641" s="101" t="str">
        <f>Invoice!F642</f>
        <v>first line keep open</v>
      </c>
      <c r="B641" s="80">
        <f>Invoice!C642</f>
        <v>0</v>
      </c>
      <c r="C641" s="81">
        <f>Invoice!B642</f>
        <v>0</v>
      </c>
      <c r="D641" s="86">
        <f t="shared" ref="D641:D704" si="29">F641/$D$14</f>
        <v>0</v>
      </c>
      <c r="E641" s="86">
        <f t="shared" ref="E641:E704" si="30">G641/$D$14</f>
        <v>0</v>
      </c>
      <c r="F641" s="87">
        <f>Invoice!G642</f>
        <v>0</v>
      </c>
      <c r="G641" s="88">
        <f t="shared" ref="G641:G704" si="31">C641*F641</f>
        <v>0</v>
      </c>
    </row>
    <row r="642" spans="1:7" s="85" customFormat="1" hidden="1">
      <c r="A642" s="101" t="str">
        <f>Invoice!F643</f>
        <v>first line keep open</v>
      </c>
      <c r="B642" s="80">
        <f>Invoice!C643</f>
        <v>0</v>
      </c>
      <c r="C642" s="81">
        <f>Invoice!B643</f>
        <v>0</v>
      </c>
      <c r="D642" s="86">
        <f t="shared" si="29"/>
        <v>0</v>
      </c>
      <c r="E642" s="86">
        <f t="shared" si="30"/>
        <v>0</v>
      </c>
      <c r="F642" s="87">
        <f>Invoice!G643</f>
        <v>0</v>
      </c>
      <c r="G642" s="88">
        <f t="shared" si="31"/>
        <v>0</v>
      </c>
    </row>
    <row r="643" spans="1:7" s="85" customFormat="1" hidden="1">
      <c r="A643" s="101" t="str">
        <f>Invoice!F644</f>
        <v>first line keep open</v>
      </c>
      <c r="B643" s="80">
        <f>Invoice!C644</f>
        <v>0</v>
      </c>
      <c r="C643" s="81">
        <f>Invoice!B644</f>
        <v>0</v>
      </c>
      <c r="D643" s="86">
        <f t="shared" si="29"/>
        <v>0</v>
      </c>
      <c r="E643" s="86">
        <f t="shared" si="30"/>
        <v>0</v>
      </c>
      <c r="F643" s="87">
        <f>Invoice!G644</f>
        <v>0</v>
      </c>
      <c r="G643" s="88">
        <f t="shared" si="31"/>
        <v>0</v>
      </c>
    </row>
    <row r="644" spans="1:7" s="85" customFormat="1" hidden="1">
      <c r="A644" s="101" t="str">
        <f>Invoice!F645</f>
        <v>first line keep open</v>
      </c>
      <c r="B644" s="80">
        <f>Invoice!C645</f>
        <v>0</v>
      </c>
      <c r="C644" s="81">
        <f>Invoice!B645</f>
        <v>0</v>
      </c>
      <c r="D644" s="86">
        <f t="shared" si="29"/>
        <v>0</v>
      </c>
      <c r="E644" s="86">
        <f t="shared" si="30"/>
        <v>0</v>
      </c>
      <c r="F644" s="87">
        <f>Invoice!G645</f>
        <v>0</v>
      </c>
      <c r="G644" s="88">
        <f t="shared" si="31"/>
        <v>0</v>
      </c>
    </row>
    <row r="645" spans="1:7" s="85" customFormat="1" hidden="1">
      <c r="A645" s="101" t="str">
        <f>Invoice!F646</f>
        <v>first line keep open</v>
      </c>
      <c r="B645" s="80">
        <f>Invoice!C646</f>
        <v>0</v>
      </c>
      <c r="C645" s="81">
        <f>Invoice!B646</f>
        <v>0</v>
      </c>
      <c r="D645" s="86">
        <f t="shared" si="29"/>
        <v>0</v>
      </c>
      <c r="E645" s="86">
        <f t="shared" si="30"/>
        <v>0</v>
      </c>
      <c r="F645" s="87">
        <f>Invoice!G646</f>
        <v>0</v>
      </c>
      <c r="G645" s="88">
        <f t="shared" si="31"/>
        <v>0</v>
      </c>
    </row>
    <row r="646" spans="1:7" s="85" customFormat="1" hidden="1">
      <c r="A646" s="101" t="str">
        <f>Invoice!F647</f>
        <v>first line keep open</v>
      </c>
      <c r="B646" s="80">
        <f>Invoice!C647</f>
        <v>0</v>
      </c>
      <c r="C646" s="81">
        <f>Invoice!B647</f>
        <v>0</v>
      </c>
      <c r="D646" s="86">
        <f t="shared" si="29"/>
        <v>0</v>
      </c>
      <c r="E646" s="86">
        <f t="shared" si="30"/>
        <v>0</v>
      </c>
      <c r="F646" s="87">
        <f>Invoice!G647</f>
        <v>0</v>
      </c>
      <c r="G646" s="88">
        <f t="shared" si="31"/>
        <v>0</v>
      </c>
    </row>
    <row r="647" spans="1:7" s="85" customFormat="1" hidden="1">
      <c r="A647" s="101" t="str">
        <f>Invoice!F648</f>
        <v>first line keep open</v>
      </c>
      <c r="B647" s="80">
        <f>Invoice!C648</f>
        <v>0</v>
      </c>
      <c r="C647" s="81">
        <f>Invoice!B648</f>
        <v>0</v>
      </c>
      <c r="D647" s="86">
        <f t="shared" si="29"/>
        <v>0</v>
      </c>
      <c r="E647" s="86">
        <f t="shared" si="30"/>
        <v>0</v>
      </c>
      <c r="F647" s="87">
        <f>Invoice!G648</f>
        <v>0</v>
      </c>
      <c r="G647" s="88">
        <f t="shared" si="31"/>
        <v>0</v>
      </c>
    </row>
    <row r="648" spans="1:7" s="85" customFormat="1" hidden="1">
      <c r="A648" s="101" t="str">
        <f>Invoice!F649</f>
        <v>first line keep open</v>
      </c>
      <c r="B648" s="80">
        <f>Invoice!C649</f>
        <v>0</v>
      </c>
      <c r="C648" s="81">
        <f>Invoice!B649</f>
        <v>0</v>
      </c>
      <c r="D648" s="86">
        <f t="shared" si="29"/>
        <v>0</v>
      </c>
      <c r="E648" s="86">
        <f t="shared" si="30"/>
        <v>0</v>
      </c>
      <c r="F648" s="87">
        <f>Invoice!G649</f>
        <v>0</v>
      </c>
      <c r="G648" s="88">
        <f t="shared" si="31"/>
        <v>0</v>
      </c>
    </row>
    <row r="649" spans="1:7" s="85" customFormat="1" hidden="1">
      <c r="A649" s="101" t="str">
        <f>Invoice!F650</f>
        <v>first line keep open</v>
      </c>
      <c r="B649" s="80">
        <f>Invoice!C650</f>
        <v>0</v>
      </c>
      <c r="C649" s="81">
        <f>Invoice!B650</f>
        <v>0</v>
      </c>
      <c r="D649" s="86">
        <f t="shared" si="29"/>
        <v>0</v>
      </c>
      <c r="E649" s="86">
        <f t="shared" si="30"/>
        <v>0</v>
      </c>
      <c r="F649" s="87">
        <f>Invoice!G650</f>
        <v>0</v>
      </c>
      <c r="G649" s="88">
        <f t="shared" si="31"/>
        <v>0</v>
      </c>
    </row>
    <row r="650" spans="1:7" s="85" customFormat="1" hidden="1">
      <c r="A650" s="101" t="str">
        <f>Invoice!F651</f>
        <v>first line keep open</v>
      </c>
      <c r="B650" s="80">
        <f>Invoice!C651</f>
        <v>0</v>
      </c>
      <c r="C650" s="81">
        <f>Invoice!B651</f>
        <v>0</v>
      </c>
      <c r="D650" s="86">
        <f t="shared" si="29"/>
        <v>0</v>
      </c>
      <c r="E650" s="86">
        <f t="shared" si="30"/>
        <v>0</v>
      </c>
      <c r="F650" s="87">
        <f>Invoice!G651</f>
        <v>0</v>
      </c>
      <c r="G650" s="88">
        <f t="shared" si="31"/>
        <v>0</v>
      </c>
    </row>
    <row r="651" spans="1:7" s="85" customFormat="1" hidden="1">
      <c r="A651" s="101" t="str">
        <f>Invoice!F652</f>
        <v>first line keep open</v>
      </c>
      <c r="B651" s="80">
        <f>Invoice!C652</f>
        <v>0</v>
      </c>
      <c r="C651" s="81">
        <f>Invoice!B652</f>
        <v>0</v>
      </c>
      <c r="D651" s="86">
        <f t="shared" si="29"/>
        <v>0</v>
      </c>
      <c r="E651" s="86">
        <f t="shared" si="30"/>
        <v>0</v>
      </c>
      <c r="F651" s="87">
        <f>Invoice!G652</f>
        <v>0</v>
      </c>
      <c r="G651" s="88">
        <f t="shared" si="31"/>
        <v>0</v>
      </c>
    </row>
    <row r="652" spans="1:7" s="85" customFormat="1" hidden="1">
      <c r="A652" s="101" t="str">
        <f>Invoice!F653</f>
        <v>first line keep open</v>
      </c>
      <c r="B652" s="80">
        <f>Invoice!C653</f>
        <v>0</v>
      </c>
      <c r="C652" s="81">
        <f>Invoice!B653</f>
        <v>0</v>
      </c>
      <c r="D652" s="86">
        <f t="shared" si="29"/>
        <v>0</v>
      </c>
      <c r="E652" s="86">
        <f t="shared" si="30"/>
        <v>0</v>
      </c>
      <c r="F652" s="87">
        <f>Invoice!G653</f>
        <v>0</v>
      </c>
      <c r="G652" s="88">
        <f t="shared" si="31"/>
        <v>0</v>
      </c>
    </row>
    <row r="653" spans="1:7" s="85" customFormat="1" hidden="1">
      <c r="A653" s="101" t="str">
        <f>Invoice!F654</f>
        <v>first line keep open</v>
      </c>
      <c r="B653" s="80">
        <f>Invoice!C654</f>
        <v>0</v>
      </c>
      <c r="C653" s="81">
        <f>Invoice!B654</f>
        <v>0</v>
      </c>
      <c r="D653" s="86">
        <f t="shared" si="29"/>
        <v>0</v>
      </c>
      <c r="E653" s="86">
        <f t="shared" si="30"/>
        <v>0</v>
      </c>
      <c r="F653" s="87">
        <f>Invoice!G654</f>
        <v>0</v>
      </c>
      <c r="G653" s="88">
        <f t="shared" si="31"/>
        <v>0</v>
      </c>
    </row>
    <row r="654" spans="1:7" s="85" customFormat="1" hidden="1">
      <c r="A654" s="101" t="str">
        <f>Invoice!F655</f>
        <v>first line keep open</v>
      </c>
      <c r="B654" s="80">
        <f>Invoice!C655</f>
        <v>0</v>
      </c>
      <c r="C654" s="81">
        <f>Invoice!B655</f>
        <v>0</v>
      </c>
      <c r="D654" s="86">
        <f t="shared" si="29"/>
        <v>0</v>
      </c>
      <c r="E654" s="86">
        <f t="shared" si="30"/>
        <v>0</v>
      </c>
      <c r="F654" s="87">
        <f>Invoice!G655</f>
        <v>0</v>
      </c>
      <c r="G654" s="88">
        <f t="shared" si="31"/>
        <v>0</v>
      </c>
    </row>
    <row r="655" spans="1:7" s="85" customFormat="1" hidden="1">
      <c r="A655" s="101" t="str">
        <f>Invoice!F656</f>
        <v>first line keep open</v>
      </c>
      <c r="B655" s="80">
        <f>Invoice!C656</f>
        <v>0</v>
      </c>
      <c r="C655" s="81">
        <f>Invoice!B656</f>
        <v>0</v>
      </c>
      <c r="D655" s="86">
        <f t="shared" si="29"/>
        <v>0</v>
      </c>
      <c r="E655" s="86">
        <f t="shared" si="30"/>
        <v>0</v>
      </c>
      <c r="F655" s="87">
        <f>Invoice!G656</f>
        <v>0</v>
      </c>
      <c r="G655" s="88">
        <f t="shared" si="31"/>
        <v>0</v>
      </c>
    </row>
    <row r="656" spans="1:7" s="85" customFormat="1" hidden="1">
      <c r="A656" s="101" t="str">
        <f>Invoice!F657</f>
        <v>first line keep open</v>
      </c>
      <c r="B656" s="80">
        <f>Invoice!C657</f>
        <v>0</v>
      </c>
      <c r="C656" s="81">
        <f>Invoice!B657</f>
        <v>0</v>
      </c>
      <c r="D656" s="86">
        <f t="shared" si="29"/>
        <v>0</v>
      </c>
      <c r="E656" s="86">
        <f t="shared" si="30"/>
        <v>0</v>
      </c>
      <c r="F656" s="87">
        <f>Invoice!G657</f>
        <v>0</v>
      </c>
      <c r="G656" s="88">
        <f t="shared" si="31"/>
        <v>0</v>
      </c>
    </row>
    <row r="657" spans="1:7" s="85" customFormat="1" hidden="1">
      <c r="A657" s="101" t="str">
        <f>Invoice!F658</f>
        <v>first line keep open</v>
      </c>
      <c r="B657" s="80">
        <f>Invoice!C658</f>
        <v>0</v>
      </c>
      <c r="C657" s="81">
        <f>Invoice!B658</f>
        <v>0</v>
      </c>
      <c r="D657" s="86">
        <f t="shared" si="29"/>
        <v>0</v>
      </c>
      <c r="E657" s="86">
        <f t="shared" si="30"/>
        <v>0</v>
      </c>
      <c r="F657" s="87">
        <f>Invoice!G658</f>
        <v>0</v>
      </c>
      <c r="G657" s="88">
        <f t="shared" si="31"/>
        <v>0</v>
      </c>
    </row>
    <row r="658" spans="1:7" s="85" customFormat="1" hidden="1">
      <c r="A658" s="101" t="str">
        <f>Invoice!F659</f>
        <v>first line keep open</v>
      </c>
      <c r="B658" s="80">
        <f>Invoice!C659</f>
        <v>0</v>
      </c>
      <c r="C658" s="81">
        <f>Invoice!B659</f>
        <v>0</v>
      </c>
      <c r="D658" s="86">
        <f t="shared" si="29"/>
        <v>0</v>
      </c>
      <c r="E658" s="86">
        <f t="shared" si="30"/>
        <v>0</v>
      </c>
      <c r="F658" s="87">
        <f>Invoice!G659</f>
        <v>0</v>
      </c>
      <c r="G658" s="88">
        <f t="shared" si="31"/>
        <v>0</v>
      </c>
    </row>
    <row r="659" spans="1:7" s="85" customFormat="1" hidden="1">
      <c r="A659" s="101" t="str">
        <f>Invoice!F660</f>
        <v>first line keep open</v>
      </c>
      <c r="B659" s="80">
        <f>Invoice!C660</f>
        <v>0</v>
      </c>
      <c r="C659" s="81">
        <f>Invoice!B660</f>
        <v>0</v>
      </c>
      <c r="D659" s="86">
        <f t="shared" si="29"/>
        <v>0</v>
      </c>
      <c r="E659" s="86">
        <f t="shared" si="30"/>
        <v>0</v>
      </c>
      <c r="F659" s="87">
        <f>Invoice!G660</f>
        <v>0</v>
      </c>
      <c r="G659" s="88">
        <f t="shared" si="31"/>
        <v>0</v>
      </c>
    </row>
    <row r="660" spans="1:7" s="85" customFormat="1" hidden="1">
      <c r="A660" s="101" t="str">
        <f>Invoice!F661</f>
        <v>first line keep open</v>
      </c>
      <c r="B660" s="80">
        <f>Invoice!C661</f>
        <v>0</v>
      </c>
      <c r="C660" s="81">
        <f>Invoice!B661</f>
        <v>0</v>
      </c>
      <c r="D660" s="86">
        <f t="shared" si="29"/>
        <v>0</v>
      </c>
      <c r="E660" s="86">
        <f t="shared" si="30"/>
        <v>0</v>
      </c>
      <c r="F660" s="87">
        <f>Invoice!G661</f>
        <v>0</v>
      </c>
      <c r="G660" s="88">
        <f t="shared" si="31"/>
        <v>0</v>
      </c>
    </row>
    <row r="661" spans="1:7" s="85" customFormat="1" hidden="1">
      <c r="A661" s="101" t="str">
        <f>Invoice!F662</f>
        <v>first line keep open</v>
      </c>
      <c r="B661" s="80">
        <f>Invoice!C662</f>
        <v>0</v>
      </c>
      <c r="C661" s="81">
        <f>Invoice!B662</f>
        <v>0</v>
      </c>
      <c r="D661" s="86">
        <f t="shared" si="29"/>
        <v>0</v>
      </c>
      <c r="E661" s="86">
        <f t="shared" si="30"/>
        <v>0</v>
      </c>
      <c r="F661" s="87">
        <f>Invoice!G662</f>
        <v>0</v>
      </c>
      <c r="G661" s="88">
        <f t="shared" si="31"/>
        <v>0</v>
      </c>
    </row>
    <row r="662" spans="1:7" s="85" customFormat="1" hidden="1">
      <c r="A662" s="101" t="str">
        <f>Invoice!F663</f>
        <v>first line keep open</v>
      </c>
      <c r="B662" s="80">
        <f>Invoice!C663</f>
        <v>0</v>
      </c>
      <c r="C662" s="81">
        <f>Invoice!B663</f>
        <v>0</v>
      </c>
      <c r="D662" s="86">
        <f t="shared" si="29"/>
        <v>0</v>
      </c>
      <c r="E662" s="86">
        <f t="shared" si="30"/>
        <v>0</v>
      </c>
      <c r="F662" s="87">
        <f>Invoice!G663</f>
        <v>0</v>
      </c>
      <c r="G662" s="88">
        <f t="shared" si="31"/>
        <v>0</v>
      </c>
    </row>
    <row r="663" spans="1:7" s="85" customFormat="1" hidden="1">
      <c r="A663" s="101" t="str">
        <f>Invoice!F664</f>
        <v>first line keep open</v>
      </c>
      <c r="B663" s="80">
        <f>Invoice!C664</f>
        <v>0</v>
      </c>
      <c r="C663" s="81">
        <f>Invoice!B664</f>
        <v>0</v>
      </c>
      <c r="D663" s="86">
        <f t="shared" si="29"/>
        <v>0</v>
      </c>
      <c r="E663" s="86">
        <f t="shared" si="30"/>
        <v>0</v>
      </c>
      <c r="F663" s="87">
        <f>Invoice!G664</f>
        <v>0</v>
      </c>
      <c r="G663" s="88">
        <f t="shared" si="31"/>
        <v>0</v>
      </c>
    </row>
    <row r="664" spans="1:7" s="85" customFormat="1" hidden="1">
      <c r="A664" s="101" t="str">
        <f>Invoice!F665</f>
        <v>first line keep open</v>
      </c>
      <c r="B664" s="80">
        <f>Invoice!C665</f>
        <v>0</v>
      </c>
      <c r="C664" s="81">
        <f>Invoice!B665</f>
        <v>0</v>
      </c>
      <c r="D664" s="86">
        <f t="shared" si="29"/>
        <v>0</v>
      </c>
      <c r="E664" s="86">
        <f t="shared" si="30"/>
        <v>0</v>
      </c>
      <c r="F664" s="87">
        <f>Invoice!G665</f>
        <v>0</v>
      </c>
      <c r="G664" s="88">
        <f t="shared" si="31"/>
        <v>0</v>
      </c>
    </row>
    <row r="665" spans="1:7" s="85" customFormat="1" hidden="1">
      <c r="A665" s="101" t="str">
        <f>Invoice!F666</f>
        <v>first line keep open</v>
      </c>
      <c r="B665" s="80">
        <f>Invoice!C666</f>
        <v>0</v>
      </c>
      <c r="C665" s="81">
        <f>Invoice!B666</f>
        <v>0</v>
      </c>
      <c r="D665" s="86">
        <f t="shared" si="29"/>
        <v>0</v>
      </c>
      <c r="E665" s="86">
        <f t="shared" si="30"/>
        <v>0</v>
      </c>
      <c r="F665" s="87">
        <f>Invoice!G666</f>
        <v>0</v>
      </c>
      <c r="G665" s="88">
        <f t="shared" si="31"/>
        <v>0</v>
      </c>
    </row>
    <row r="666" spans="1:7" s="85" customFormat="1" hidden="1">
      <c r="A666" s="101" t="str">
        <f>Invoice!F667</f>
        <v>first line keep open</v>
      </c>
      <c r="B666" s="80">
        <f>Invoice!C667</f>
        <v>0</v>
      </c>
      <c r="C666" s="81">
        <f>Invoice!B667</f>
        <v>0</v>
      </c>
      <c r="D666" s="86">
        <f t="shared" si="29"/>
        <v>0</v>
      </c>
      <c r="E666" s="86">
        <f t="shared" si="30"/>
        <v>0</v>
      </c>
      <c r="F666" s="87">
        <f>Invoice!G667</f>
        <v>0</v>
      </c>
      <c r="G666" s="88">
        <f t="shared" si="31"/>
        <v>0</v>
      </c>
    </row>
    <row r="667" spans="1:7" s="85" customFormat="1" hidden="1">
      <c r="A667" s="101" t="str">
        <f>Invoice!F668</f>
        <v>first line keep open</v>
      </c>
      <c r="B667" s="80">
        <f>Invoice!C668</f>
        <v>0</v>
      </c>
      <c r="C667" s="81">
        <f>Invoice!B668</f>
        <v>0</v>
      </c>
      <c r="D667" s="86">
        <f t="shared" si="29"/>
        <v>0</v>
      </c>
      <c r="E667" s="86">
        <f t="shared" si="30"/>
        <v>0</v>
      </c>
      <c r="F667" s="87">
        <f>Invoice!G668</f>
        <v>0</v>
      </c>
      <c r="G667" s="88">
        <f t="shared" si="31"/>
        <v>0</v>
      </c>
    </row>
    <row r="668" spans="1:7" s="85" customFormat="1" hidden="1">
      <c r="A668" s="101" t="str">
        <f>Invoice!F669</f>
        <v>first line keep open</v>
      </c>
      <c r="B668" s="80">
        <f>Invoice!C669</f>
        <v>0</v>
      </c>
      <c r="C668" s="81">
        <f>Invoice!B669</f>
        <v>0</v>
      </c>
      <c r="D668" s="86">
        <f t="shared" si="29"/>
        <v>0</v>
      </c>
      <c r="E668" s="86">
        <f t="shared" si="30"/>
        <v>0</v>
      </c>
      <c r="F668" s="87">
        <f>Invoice!G669</f>
        <v>0</v>
      </c>
      <c r="G668" s="88">
        <f t="shared" si="31"/>
        <v>0</v>
      </c>
    </row>
    <row r="669" spans="1:7" s="85" customFormat="1" hidden="1">
      <c r="A669" s="101" t="str">
        <f>Invoice!F670</f>
        <v>first line keep open</v>
      </c>
      <c r="B669" s="80">
        <f>Invoice!C670</f>
        <v>0</v>
      </c>
      <c r="C669" s="81">
        <f>Invoice!B670</f>
        <v>0</v>
      </c>
      <c r="D669" s="86">
        <f t="shared" si="29"/>
        <v>0</v>
      </c>
      <c r="E669" s="86">
        <f t="shared" si="30"/>
        <v>0</v>
      </c>
      <c r="F669" s="87">
        <f>Invoice!G670</f>
        <v>0</v>
      </c>
      <c r="G669" s="88">
        <f t="shared" si="31"/>
        <v>0</v>
      </c>
    </row>
    <row r="670" spans="1:7" s="85" customFormat="1" hidden="1">
      <c r="A670" s="101" t="str">
        <f>Invoice!F671</f>
        <v>first line keep open</v>
      </c>
      <c r="B670" s="80">
        <f>Invoice!C671</f>
        <v>0</v>
      </c>
      <c r="C670" s="81">
        <f>Invoice!B671</f>
        <v>0</v>
      </c>
      <c r="D670" s="86">
        <f t="shared" si="29"/>
        <v>0</v>
      </c>
      <c r="E670" s="86">
        <f t="shared" si="30"/>
        <v>0</v>
      </c>
      <c r="F670" s="87">
        <f>Invoice!G671</f>
        <v>0</v>
      </c>
      <c r="G670" s="88">
        <f t="shared" si="31"/>
        <v>0</v>
      </c>
    </row>
    <row r="671" spans="1:7" s="85" customFormat="1" hidden="1">
      <c r="A671" s="101" t="str">
        <f>Invoice!F672</f>
        <v>first line keep open</v>
      </c>
      <c r="B671" s="80">
        <f>Invoice!C672</f>
        <v>0</v>
      </c>
      <c r="C671" s="81">
        <f>Invoice!B672</f>
        <v>0</v>
      </c>
      <c r="D671" s="86">
        <f t="shared" si="29"/>
        <v>0</v>
      </c>
      <c r="E671" s="86">
        <f t="shared" si="30"/>
        <v>0</v>
      </c>
      <c r="F671" s="87">
        <f>Invoice!G672</f>
        <v>0</v>
      </c>
      <c r="G671" s="88">
        <f t="shared" si="31"/>
        <v>0</v>
      </c>
    </row>
    <row r="672" spans="1:7" s="85" customFormat="1" hidden="1">
      <c r="A672" s="101" t="str">
        <f>Invoice!F673</f>
        <v>first line keep open</v>
      </c>
      <c r="B672" s="80">
        <f>Invoice!C673</f>
        <v>0</v>
      </c>
      <c r="C672" s="81">
        <f>Invoice!B673</f>
        <v>0</v>
      </c>
      <c r="D672" s="86">
        <f t="shared" si="29"/>
        <v>0</v>
      </c>
      <c r="E672" s="86">
        <f t="shared" si="30"/>
        <v>0</v>
      </c>
      <c r="F672" s="87">
        <f>Invoice!G673</f>
        <v>0</v>
      </c>
      <c r="G672" s="88">
        <f t="shared" si="31"/>
        <v>0</v>
      </c>
    </row>
    <row r="673" spans="1:7" s="85" customFormat="1" hidden="1">
      <c r="A673" s="101" t="str">
        <f>Invoice!F674</f>
        <v>first line keep open</v>
      </c>
      <c r="B673" s="80">
        <f>Invoice!C674</f>
        <v>0</v>
      </c>
      <c r="C673" s="81">
        <f>Invoice!B674</f>
        <v>0</v>
      </c>
      <c r="D673" s="86">
        <f t="shared" si="29"/>
        <v>0</v>
      </c>
      <c r="E673" s="86">
        <f t="shared" si="30"/>
        <v>0</v>
      </c>
      <c r="F673" s="87">
        <f>Invoice!G674</f>
        <v>0</v>
      </c>
      <c r="G673" s="88">
        <f t="shared" si="31"/>
        <v>0</v>
      </c>
    </row>
    <row r="674" spans="1:7" s="85" customFormat="1" hidden="1">
      <c r="A674" s="101" t="str">
        <f>Invoice!F675</f>
        <v>first line keep open</v>
      </c>
      <c r="B674" s="80">
        <f>Invoice!C675</f>
        <v>0</v>
      </c>
      <c r="C674" s="81">
        <f>Invoice!B675</f>
        <v>0</v>
      </c>
      <c r="D674" s="86">
        <f t="shared" si="29"/>
        <v>0</v>
      </c>
      <c r="E674" s="86">
        <f t="shared" si="30"/>
        <v>0</v>
      </c>
      <c r="F674" s="87">
        <f>Invoice!G675</f>
        <v>0</v>
      </c>
      <c r="G674" s="88">
        <f t="shared" si="31"/>
        <v>0</v>
      </c>
    </row>
    <row r="675" spans="1:7" s="85" customFormat="1" hidden="1">
      <c r="A675" s="101" t="str">
        <f>Invoice!F676</f>
        <v>first line keep open</v>
      </c>
      <c r="B675" s="80">
        <f>Invoice!C676</f>
        <v>0</v>
      </c>
      <c r="C675" s="81">
        <f>Invoice!B676</f>
        <v>0</v>
      </c>
      <c r="D675" s="86">
        <f t="shared" si="29"/>
        <v>0</v>
      </c>
      <c r="E675" s="86">
        <f t="shared" si="30"/>
        <v>0</v>
      </c>
      <c r="F675" s="87">
        <f>Invoice!G676</f>
        <v>0</v>
      </c>
      <c r="G675" s="88">
        <f t="shared" si="31"/>
        <v>0</v>
      </c>
    </row>
    <row r="676" spans="1:7" s="85" customFormat="1" hidden="1">
      <c r="A676" s="101" t="str">
        <f>Invoice!F677</f>
        <v>first line keep open</v>
      </c>
      <c r="B676" s="80">
        <f>Invoice!C677</f>
        <v>0</v>
      </c>
      <c r="C676" s="81">
        <f>Invoice!B677</f>
        <v>0</v>
      </c>
      <c r="D676" s="86">
        <f t="shared" si="29"/>
        <v>0</v>
      </c>
      <c r="E676" s="86">
        <f t="shared" si="30"/>
        <v>0</v>
      </c>
      <c r="F676" s="87">
        <f>Invoice!G677</f>
        <v>0</v>
      </c>
      <c r="G676" s="88">
        <f t="shared" si="31"/>
        <v>0</v>
      </c>
    </row>
    <row r="677" spans="1:7" s="85" customFormat="1" hidden="1">
      <c r="A677" s="101" t="str">
        <f>Invoice!F678</f>
        <v>first line keep open</v>
      </c>
      <c r="B677" s="80">
        <f>Invoice!C678</f>
        <v>0</v>
      </c>
      <c r="C677" s="81">
        <f>Invoice!B678</f>
        <v>0</v>
      </c>
      <c r="D677" s="86">
        <f t="shared" si="29"/>
        <v>0</v>
      </c>
      <c r="E677" s="86">
        <f t="shared" si="30"/>
        <v>0</v>
      </c>
      <c r="F677" s="87">
        <f>Invoice!G678</f>
        <v>0</v>
      </c>
      <c r="G677" s="88">
        <f t="shared" si="31"/>
        <v>0</v>
      </c>
    </row>
    <row r="678" spans="1:7" s="85" customFormat="1" hidden="1">
      <c r="A678" s="101" t="str">
        <f>Invoice!F679</f>
        <v>first line keep open</v>
      </c>
      <c r="B678" s="80">
        <f>Invoice!C679</f>
        <v>0</v>
      </c>
      <c r="C678" s="81">
        <f>Invoice!B679</f>
        <v>0</v>
      </c>
      <c r="D678" s="86">
        <f t="shared" si="29"/>
        <v>0</v>
      </c>
      <c r="E678" s="86">
        <f t="shared" si="30"/>
        <v>0</v>
      </c>
      <c r="F678" s="87">
        <f>Invoice!G679</f>
        <v>0</v>
      </c>
      <c r="G678" s="88">
        <f t="shared" si="31"/>
        <v>0</v>
      </c>
    </row>
    <row r="679" spans="1:7" s="85" customFormat="1" hidden="1">
      <c r="A679" s="101" t="str">
        <f>Invoice!F680</f>
        <v>first line keep open</v>
      </c>
      <c r="B679" s="80">
        <f>Invoice!C680</f>
        <v>0</v>
      </c>
      <c r="C679" s="81">
        <f>Invoice!B680</f>
        <v>0</v>
      </c>
      <c r="D679" s="86">
        <f t="shared" si="29"/>
        <v>0</v>
      </c>
      <c r="E679" s="86">
        <f t="shared" si="30"/>
        <v>0</v>
      </c>
      <c r="F679" s="87">
        <f>Invoice!G680</f>
        <v>0</v>
      </c>
      <c r="G679" s="88">
        <f t="shared" si="31"/>
        <v>0</v>
      </c>
    </row>
    <row r="680" spans="1:7" s="85" customFormat="1" hidden="1">
      <c r="A680" s="101" t="str">
        <f>Invoice!F681</f>
        <v>first line keep open</v>
      </c>
      <c r="B680" s="80">
        <f>Invoice!C681</f>
        <v>0</v>
      </c>
      <c r="C680" s="81">
        <f>Invoice!B681</f>
        <v>0</v>
      </c>
      <c r="D680" s="86">
        <f t="shared" si="29"/>
        <v>0</v>
      </c>
      <c r="E680" s="86">
        <f t="shared" si="30"/>
        <v>0</v>
      </c>
      <c r="F680" s="87">
        <f>Invoice!G681</f>
        <v>0</v>
      </c>
      <c r="G680" s="88">
        <f t="shared" si="31"/>
        <v>0</v>
      </c>
    </row>
    <row r="681" spans="1:7" s="85" customFormat="1" hidden="1">
      <c r="A681" s="101" t="str">
        <f>Invoice!F682</f>
        <v>first line keep open</v>
      </c>
      <c r="B681" s="80">
        <f>Invoice!C682</f>
        <v>0</v>
      </c>
      <c r="C681" s="81">
        <f>Invoice!B682</f>
        <v>0</v>
      </c>
      <c r="D681" s="86">
        <f t="shared" si="29"/>
        <v>0</v>
      </c>
      <c r="E681" s="86">
        <f t="shared" si="30"/>
        <v>0</v>
      </c>
      <c r="F681" s="87">
        <f>Invoice!G682</f>
        <v>0</v>
      </c>
      <c r="G681" s="88">
        <f t="shared" si="31"/>
        <v>0</v>
      </c>
    </row>
    <row r="682" spans="1:7" s="85" customFormat="1" hidden="1">
      <c r="A682" s="101" t="str">
        <f>Invoice!F683</f>
        <v>first line keep open</v>
      </c>
      <c r="B682" s="80">
        <f>Invoice!C683</f>
        <v>0</v>
      </c>
      <c r="C682" s="81">
        <f>Invoice!B683</f>
        <v>0</v>
      </c>
      <c r="D682" s="86">
        <f t="shared" si="29"/>
        <v>0</v>
      </c>
      <c r="E682" s="86">
        <f t="shared" si="30"/>
        <v>0</v>
      </c>
      <c r="F682" s="87">
        <f>Invoice!G683</f>
        <v>0</v>
      </c>
      <c r="G682" s="88">
        <f t="shared" si="31"/>
        <v>0</v>
      </c>
    </row>
    <row r="683" spans="1:7" s="85" customFormat="1" hidden="1">
      <c r="A683" s="101" t="str">
        <f>Invoice!F684</f>
        <v>first line keep open</v>
      </c>
      <c r="B683" s="80">
        <f>Invoice!C684</f>
        <v>0</v>
      </c>
      <c r="C683" s="81">
        <f>Invoice!B684</f>
        <v>0</v>
      </c>
      <c r="D683" s="86">
        <f t="shared" si="29"/>
        <v>0</v>
      </c>
      <c r="E683" s="86">
        <f t="shared" si="30"/>
        <v>0</v>
      </c>
      <c r="F683" s="87">
        <f>Invoice!G684</f>
        <v>0</v>
      </c>
      <c r="G683" s="88">
        <f t="shared" si="31"/>
        <v>0</v>
      </c>
    </row>
    <row r="684" spans="1:7" s="85" customFormat="1" hidden="1">
      <c r="A684" s="101" t="str">
        <f>Invoice!F685</f>
        <v>first line keep open</v>
      </c>
      <c r="B684" s="80">
        <f>Invoice!C685</f>
        <v>0</v>
      </c>
      <c r="C684" s="81">
        <f>Invoice!B685</f>
        <v>0</v>
      </c>
      <c r="D684" s="86">
        <f t="shared" si="29"/>
        <v>0</v>
      </c>
      <c r="E684" s="86">
        <f t="shared" si="30"/>
        <v>0</v>
      </c>
      <c r="F684" s="87">
        <f>Invoice!G685</f>
        <v>0</v>
      </c>
      <c r="G684" s="88">
        <f t="shared" si="31"/>
        <v>0</v>
      </c>
    </row>
    <row r="685" spans="1:7" s="85" customFormat="1" hidden="1">
      <c r="A685" s="101" t="str">
        <f>Invoice!F686</f>
        <v>first line keep open</v>
      </c>
      <c r="B685" s="80">
        <f>Invoice!C686</f>
        <v>0</v>
      </c>
      <c r="C685" s="81">
        <f>Invoice!B686</f>
        <v>0</v>
      </c>
      <c r="D685" s="86">
        <f t="shared" si="29"/>
        <v>0</v>
      </c>
      <c r="E685" s="86">
        <f t="shared" si="30"/>
        <v>0</v>
      </c>
      <c r="F685" s="87">
        <f>Invoice!G686</f>
        <v>0</v>
      </c>
      <c r="G685" s="88">
        <f t="shared" si="31"/>
        <v>0</v>
      </c>
    </row>
    <row r="686" spans="1:7" s="85" customFormat="1" hidden="1">
      <c r="A686" s="101" t="str">
        <f>Invoice!F687</f>
        <v>first line keep open</v>
      </c>
      <c r="B686" s="80">
        <f>Invoice!C687</f>
        <v>0</v>
      </c>
      <c r="C686" s="81">
        <f>Invoice!B687</f>
        <v>0</v>
      </c>
      <c r="D686" s="86">
        <f t="shared" si="29"/>
        <v>0</v>
      </c>
      <c r="E686" s="86">
        <f t="shared" si="30"/>
        <v>0</v>
      </c>
      <c r="F686" s="87">
        <f>Invoice!G687</f>
        <v>0</v>
      </c>
      <c r="G686" s="88">
        <f t="shared" si="31"/>
        <v>0</v>
      </c>
    </row>
    <row r="687" spans="1:7" s="85" customFormat="1" hidden="1">
      <c r="A687" s="101" t="str">
        <f>Invoice!F688</f>
        <v>first line keep open</v>
      </c>
      <c r="B687" s="80">
        <f>Invoice!C688</f>
        <v>0</v>
      </c>
      <c r="C687" s="81">
        <f>Invoice!B688</f>
        <v>0</v>
      </c>
      <c r="D687" s="86">
        <f t="shared" si="29"/>
        <v>0</v>
      </c>
      <c r="E687" s="86">
        <f t="shared" si="30"/>
        <v>0</v>
      </c>
      <c r="F687" s="87">
        <f>Invoice!G688</f>
        <v>0</v>
      </c>
      <c r="G687" s="88">
        <f t="shared" si="31"/>
        <v>0</v>
      </c>
    </row>
    <row r="688" spans="1:7" s="85" customFormat="1" hidden="1">
      <c r="A688" s="101" t="str">
        <f>Invoice!F689</f>
        <v>first line keep open</v>
      </c>
      <c r="B688" s="80">
        <f>Invoice!C689</f>
        <v>0</v>
      </c>
      <c r="C688" s="81">
        <f>Invoice!B689</f>
        <v>0</v>
      </c>
      <c r="D688" s="86">
        <f t="shared" si="29"/>
        <v>0</v>
      </c>
      <c r="E688" s="86">
        <f t="shared" si="30"/>
        <v>0</v>
      </c>
      <c r="F688" s="87">
        <f>Invoice!G689</f>
        <v>0</v>
      </c>
      <c r="G688" s="88">
        <f t="shared" si="31"/>
        <v>0</v>
      </c>
    </row>
    <row r="689" spans="1:7" s="85" customFormat="1" hidden="1">
      <c r="A689" s="101" t="str">
        <f>Invoice!F690</f>
        <v>first line keep open</v>
      </c>
      <c r="B689" s="80">
        <f>Invoice!C690</f>
        <v>0</v>
      </c>
      <c r="C689" s="81">
        <f>Invoice!B690</f>
        <v>0</v>
      </c>
      <c r="D689" s="86">
        <f t="shared" si="29"/>
        <v>0</v>
      </c>
      <c r="E689" s="86">
        <f t="shared" si="30"/>
        <v>0</v>
      </c>
      <c r="F689" s="87">
        <f>Invoice!G690</f>
        <v>0</v>
      </c>
      <c r="G689" s="88">
        <f t="shared" si="31"/>
        <v>0</v>
      </c>
    </row>
    <row r="690" spans="1:7" s="85" customFormat="1" hidden="1">
      <c r="A690" s="101" t="str">
        <f>Invoice!F691</f>
        <v>first line keep open</v>
      </c>
      <c r="B690" s="80">
        <f>Invoice!C691</f>
        <v>0</v>
      </c>
      <c r="C690" s="81">
        <f>Invoice!B691</f>
        <v>0</v>
      </c>
      <c r="D690" s="86">
        <f t="shared" si="29"/>
        <v>0</v>
      </c>
      <c r="E690" s="86">
        <f t="shared" si="30"/>
        <v>0</v>
      </c>
      <c r="F690" s="87">
        <f>Invoice!G691</f>
        <v>0</v>
      </c>
      <c r="G690" s="88">
        <f t="shared" si="31"/>
        <v>0</v>
      </c>
    </row>
    <row r="691" spans="1:7" s="85" customFormat="1" hidden="1">
      <c r="A691" s="101" t="str">
        <f>Invoice!F692</f>
        <v>first line keep open</v>
      </c>
      <c r="B691" s="80">
        <f>Invoice!C692</f>
        <v>0</v>
      </c>
      <c r="C691" s="81">
        <f>Invoice!B692</f>
        <v>0</v>
      </c>
      <c r="D691" s="86">
        <f t="shared" si="29"/>
        <v>0</v>
      </c>
      <c r="E691" s="86">
        <f t="shared" si="30"/>
        <v>0</v>
      </c>
      <c r="F691" s="87">
        <f>Invoice!G692</f>
        <v>0</v>
      </c>
      <c r="G691" s="88">
        <f t="shared" si="31"/>
        <v>0</v>
      </c>
    </row>
    <row r="692" spans="1:7" s="85" customFormat="1" hidden="1">
      <c r="A692" s="101" t="str">
        <f>Invoice!F693</f>
        <v>first line keep open</v>
      </c>
      <c r="B692" s="80">
        <f>Invoice!C693</f>
        <v>0</v>
      </c>
      <c r="C692" s="81">
        <f>Invoice!B693</f>
        <v>0</v>
      </c>
      <c r="D692" s="86">
        <f t="shared" si="29"/>
        <v>0</v>
      </c>
      <c r="E692" s="86">
        <f t="shared" si="30"/>
        <v>0</v>
      </c>
      <c r="F692" s="87">
        <f>Invoice!G693</f>
        <v>0</v>
      </c>
      <c r="G692" s="88">
        <f t="shared" si="31"/>
        <v>0</v>
      </c>
    </row>
    <row r="693" spans="1:7" s="85" customFormat="1" hidden="1">
      <c r="A693" s="101" t="str">
        <f>Invoice!F694</f>
        <v>first line keep open</v>
      </c>
      <c r="B693" s="80">
        <f>Invoice!C694</f>
        <v>0</v>
      </c>
      <c r="C693" s="81">
        <f>Invoice!B694</f>
        <v>0</v>
      </c>
      <c r="D693" s="86">
        <f t="shared" si="29"/>
        <v>0</v>
      </c>
      <c r="E693" s="86">
        <f t="shared" si="30"/>
        <v>0</v>
      </c>
      <c r="F693" s="87">
        <f>Invoice!G694</f>
        <v>0</v>
      </c>
      <c r="G693" s="88">
        <f t="shared" si="31"/>
        <v>0</v>
      </c>
    </row>
    <row r="694" spans="1:7" s="85" customFormat="1" hidden="1">
      <c r="A694" s="101" t="str">
        <f>Invoice!F695</f>
        <v>first line keep open</v>
      </c>
      <c r="B694" s="80">
        <f>Invoice!C695</f>
        <v>0</v>
      </c>
      <c r="C694" s="81">
        <f>Invoice!B695</f>
        <v>0</v>
      </c>
      <c r="D694" s="86">
        <f t="shared" si="29"/>
        <v>0</v>
      </c>
      <c r="E694" s="86">
        <f t="shared" si="30"/>
        <v>0</v>
      </c>
      <c r="F694" s="87">
        <f>Invoice!G695</f>
        <v>0</v>
      </c>
      <c r="G694" s="88">
        <f t="shared" si="31"/>
        <v>0</v>
      </c>
    </row>
    <row r="695" spans="1:7" s="85" customFormat="1" hidden="1">
      <c r="A695" s="101" t="str">
        <f>Invoice!F696</f>
        <v>first line keep open</v>
      </c>
      <c r="B695" s="80">
        <f>Invoice!C696</f>
        <v>0</v>
      </c>
      <c r="C695" s="81">
        <f>Invoice!B696</f>
        <v>0</v>
      </c>
      <c r="D695" s="86">
        <f t="shared" si="29"/>
        <v>0</v>
      </c>
      <c r="E695" s="86">
        <f t="shared" si="30"/>
        <v>0</v>
      </c>
      <c r="F695" s="87">
        <f>Invoice!G696</f>
        <v>0</v>
      </c>
      <c r="G695" s="88">
        <f t="shared" si="31"/>
        <v>0</v>
      </c>
    </row>
    <row r="696" spans="1:7" s="85" customFormat="1" hidden="1">
      <c r="A696" s="101" t="str">
        <f>Invoice!F697</f>
        <v>first line keep open</v>
      </c>
      <c r="B696" s="80">
        <f>Invoice!C697</f>
        <v>0</v>
      </c>
      <c r="C696" s="81">
        <f>Invoice!B697</f>
        <v>0</v>
      </c>
      <c r="D696" s="86">
        <f t="shared" si="29"/>
        <v>0</v>
      </c>
      <c r="E696" s="86">
        <f t="shared" si="30"/>
        <v>0</v>
      </c>
      <c r="F696" s="87">
        <f>Invoice!G697</f>
        <v>0</v>
      </c>
      <c r="G696" s="88">
        <f t="shared" si="31"/>
        <v>0</v>
      </c>
    </row>
    <row r="697" spans="1:7" s="85" customFormat="1" hidden="1">
      <c r="A697" s="101" t="str">
        <f>Invoice!F698</f>
        <v>first line keep open</v>
      </c>
      <c r="B697" s="80">
        <f>Invoice!C698</f>
        <v>0</v>
      </c>
      <c r="C697" s="81">
        <f>Invoice!B698</f>
        <v>0</v>
      </c>
      <c r="D697" s="86">
        <f t="shared" si="29"/>
        <v>0</v>
      </c>
      <c r="E697" s="86">
        <f t="shared" si="30"/>
        <v>0</v>
      </c>
      <c r="F697" s="87">
        <f>Invoice!G698</f>
        <v>0</v>
      </c>
      <c r="G697" s="88">
        <f t="shared" si="31"/>
        <v>0</v>
      </c>
    </row>
    <row r="698" spans="1:7" s="85" customFormat="1" hidden="1">
      <c r="A698" s="101" t="str">
        <f>Invoice!F699</f>
        <v>first line keep open</v>
      </c>
      <c r="B698" s="80">
        <f>Invoice!C699</f>
        <v>0</v>
      </c>
      <c r="C698" s="81">
        <f>Invoice!B699</f>
        <v>0</v>
      </c>
      <c r="D698" s="86">
        <f t="shared" si="29"/>
        <v>0</v>
      </c>
      <c r="E698" s="86">
        <f t="shared" si="30"/>
        <v>0</v>
      </c>
      <c r="F698" s="87">
        <f>Invoice!G699</f>
        <v>0</v>
      </c>
      <c r="G698" s="88">
        <f t="shared" si="31"/>
        <v>0</v>
      </c>
    </row>
    <row r="699" spans="1:7" s="85" customFormat="1" hidden="1">
      <c r="A699" s="101" t="str">
        <f>Invoice!F700</f>
        <v>first line keep open</v>
      </c>
      <c r="B699" s="80">
        <f>Invoice!C700</f>
        <v>0</v>
      </c>
      <c r="C699" s="81">
        <f>Invoice!B700</f>
        <v>0</v>
      </c>
      <c r="D699" s="86">
        <f t="shared" si="29"/>
        <v>0</v>
      </c>
      <c r="E699" s="86">
        <f t="shared" si="30"/>
        <v>0</v>
      </c>
      <c r="F699" s="87">
        <f>Invoice!G700</f>
        <v>0</v>
      </c>
      <c r="G699" s="88">
        <f t="shared" si="31"/>
        <v>0</v>
      </c>
    </row>
    <row r="700" spans="1:7" s="85" customFormat="1" hidden="1">
      <c r="A700" s="101" t="str">
        <f>Invoice!F701</f>
        <v>first line keep open</v>
      </c>
      <c r="B700" s="80">
        <f>Invoice!C701</f>
        <v>0</v>
      </c>
      <c r="C700" s="81">
        <f>Invoice!B701</f>
        <v>0</v>
      </c>
      <c r="D700" s="86">
        <f t="shared" si="29"/>
        <v>0</v>
      </c>
      <c r="E700" s="86">
        <f t="shared" si="30"/>
        <v>0</v>
      </c>
      <c r="F700" s="87">
        <f>Invoice!G701</f>
        <v>0</v>
      </c>
      <c r="G700" s="88">
        <f t="shared" si="31"/>
        <v>0</v>
      </c>
    </row>
    <row r="701" spans="1:7" s="85" customFormat="1" hidden="1">
      <c r="A701" s="101" t="str">
        <f>Invoice!F702</f>
        <v>first line keep open</v>
      </c>
      <c r="B701" s="80">
        <f>Invoice!C702</f>
        <v>0</v>
      </c>
      <c r="C701" s="81">
        <f>Invoice!B702</f>
        <v>0</v>
      </c>
      <c r="D701" s="86">
        <f t="shared" si="29"/>
        <v>0</v>
      </c>
      <c r="E701" s="86">
        <f t="shared" si="30"/>
        <v>0</v>
      </c>
      <c r="F701" s="87">
        <f>Invoice!G702</f>
        <v>0</v>
      </c>
      <c r="G701" s="88">
        <f t="shared" si="31"/>
        <v>0</v>
      </c>
    </row>
    <row r="702" spans="1:7" s="85" customFormat="1" hidden="1">
      <c r="A702" s="101" t="str">
        <f>Invoice!F703</f>
        <v>first line keep open</v>
      </c>
      <c r="B702" s="80">
        <f>Invoice!C703</f>
        <v>0</v>
      </c>
      <c r="C702" s="81">
        <f>Invoice!B703</f>
        <v>0</v>
      </c>
      <c r="D702" s="86">
        <f t="shared" si="29"/>
        <v>0</v>
      </c>
      <c r="E702" s="86">
        <f t="shared" si="30"/>
        <v>0</v>
      </c>
      <c r="F702" s="87">
        <f>Invoice!G703</f>
        <v>0</v>
      </c>
      <c r="G702" s="88">
        <f t="shared" si="31"/>
        <v>0</v>
      </c>
    </row>
    <row r="703" spans="1:7" s="85" customFormat="1" hidden="1">
      <c r="A703" s="101" t="str">
        <f>Invoice!F704</f>
        <v>first line keep open</v>
      </c>
      <c r="B703" s="80">
        <f>Invoice!C704</f>
        <v>0</v>
      </c>
      <c r="C703" s="81">
        <f>Invoice!B704</f>
        <v>0</v>
      </c>
      <c r="D703" s="86">
        <f t="shared" si="29"/>
        <v>0</v>
      </c>
      <c r="E703" s="86">
        <f t="shared" si="30"/>
        <v>0</v>
      </c>
      <c r="F703" s="87">
        <f>Invoice!G704</f>
        <v>0</v>
      </c>
      <c r="G703" s="88">
        <f t="shared" si="31"/>
        <v>0</v>
      </c>
    </row>
    <row r="704" spans="1:7" s="85" customFormat="1" hidden="1">
      <c r="A704" s="101" t="str">
        <f>Invoice!F705</f>
        <v>first line keep open</v>
      </c>
      <c r="B704" s="80">
        <f>Invoice!C705</f>
        <v>0</v>
      </c>
      <c r="C704" s="81">
        <f>Invoice!B705</f>
        <v>0</v>
      </c>
      <c r="D704" s="86">
        <f t="shared" si="29"/>
        <v>0</v>
      </c>
      <c r="E704" s="86">
        <f t="shared" si="30"/>
        <v>0</v>
      </c>
      <c r="F704" s="87">
        <f>Invoice!G705</f>
        <v>0</v>
      </c>
      <c r="G704" s="88">
        <f t="shared" si="31"/>
        <v>0</v>
      </c>
    </row>
    <row r="705" spans="1:7" s="85" customFormat="1" hidden="1">
      <c r="A705" s="101" t="str">
        <f>Invoice!F706</f>
        <v>first line keep open</v>
      </c>
      <c r="B705" s="80">
        <f>Invoice!C706</f>
        <v>0</v>
      </c>
      <c r="C705" s="81">
        <f>Invoice!B706</f>
        <v>0</v>
      </c>
      <c r="D705" s="86">
        <f t="shared" ref="D705:D768" si="32">F705/$D$14</f>
        <v>0</v>
      </c>
      <c r="E705" s="86">
        <f t="shared" ref="E705:E768" si="33">G705/$D$14</f>
        <v>0</v>
      </c>
      <c r="F705" s="87">
        <f>Invoice!G706</f>
        <v>0</v>
      </c>
      <c r="G705" s="88">
        <f t="shared" ref="G705:G768" si="34">C705*F705</f>
        <v>0</v>
      </c>
    </row>
    <row r="706" spans="1:7" s="85" customFormat="1" hidden="1">
      <c r="A706" s="101" t="str">
        <f>Invoice!F707</f>
        <v>first line keep open</v>
      </c>
      <c r="B706" s="80">
        <f>Invoice!C707</f>
        <v>0</v>
      </c>
      <c r="C706" s="81">
        <f>Invoice!B707</f>
        <v>0</v>
      </c>
      <c r="D706" s="86">
        <f t="shared" si="32"/>
        <v>0</v>
      </c>
      <c r="E706" s="86">
        <f t="shared" si="33"/>
        <v>0</v>
      </c>
      <c r="F706" s="87">
        <f>Invoice!G707</f>
        <v>0</v>
      </c>
      <c r="G706" s="88">
        <f t="shared" si="34"/>
        <v>0</v>
      </c>
    </row>
    <row r="707" spans="1:7" s="85" customFormat="1" hidden="1">
      <c r="A707" s="101" t="str">
        <f>Invoice!F708</f>
        <v>first line keep open</v>
      </c>
      <c r="B707" s="80">
        <f>Invoice!C708</f>
        <v>0</v>
      </c>
      <c r="C707" s="81">
        <f>Invoice!B708</f>
        <v>0</v>
      </c>
      <c r="D707" s="86">
        <f t="shared" si="32"/>
        <v>0</v>
      </c>
      <c r="E707" s="86">
        <f t="shared" si="33"/>
        <v>0</v>
      </c>
      <c r="F707" s="87">
        <f>Invoice!G708</f>
        <v>0</v>
      </c>
      <c r="G707" s="88">
        <f t="shared" si="34"/>
        <v>0</v>
      </c>
    </row>
    <row r="708" spans="1:7" s="85" customFormat="1" hidden="1">
      <c r="A708" s="101" t="str">
        <f>Invoice!F709</f>
        <v>first line keep open</v>
      </c>
      <c r="B708" s="80">
        <f>Invoice!C709</f>
        <v>0</v>
      </c>
      <c r="C708" s="81">
        <f>Invoice!B709</f>
        <v>0</v>
      </c>
      <c r="D708" s="86">
        <f t="shared" si="32"/>
        <v>0</v>
      </c>
      <c r="E708" s="86">
        <f t="shared" si="33"/>
        <v>0</v>
      </c>
      <c r="F708" s="87">
        <f>Invoice!G709</f>
        <v>0</v>
      </c>
      <c r="G708" s="88">
        <f t="shared" si="34"/>
        <v>0</v>
      </c>
    </row>
    <row r="709" spans="1:7" s="85" customFormat="1" hidden="1">
      <c r="A709" s="101" t="str">
        <f>Invoice!F710</f>
        <v>first line keep open</v>
      </c>
      <c r="B709" s="80">
        <f>Invoice!C710</f>
        <v>0</v>
      </c>
      <c r="C709" s="81">
        <f>Invoice!B710</f>
        <v>0</v>
      </c>
      <c r="D709" s="86">
        <f t="shared" si="32"/>
        <v>0</v>
      </c>
      <c r="E709" s="86">
        <f t="shared" si="33"/>
        <v>0</v>
      </c>
      <c r="F709" s="87">
        <f>Invoice!G710</f>
        <v>0</v>
      </c>
      <c r="G709" s="88">
        <f t="shared" si="34"/>
        <v>0</v>
      </c>
    </row>
    <row r="710" spans="1:7" s="85" customFormat="1" hidden="1">
      <c r="A710" s="101" t="str">
        <f>Invoice!F711</f>
        <v>first line keep open</v>
      </c>
      <c r="B710" s="80">
        <f>Invoice!C711</f>
        <v>0</v>
      </c>
      <c r="C710" s="81">
        <f>Invoice!B711</f>
        <v>0</v>
      </c>
      <c r="D710" s="86">
        <f t="shared" si="32"/>
        <v>0</v>
      </c>
      <c r="E710" s="86">
        <f t="shared" si="33"/>
        <v>0</v>
      </c>
      <c r="F710" s="87">
        <f>Invoice!G711</f>
        <v>0</v>
      </c>
      <c r="G710" s="88">
        <f t="shared" si="34"/>
        <v>0</v>
      </c>
    </row>
    <row r="711" spans="1:7" s="85" customFormat="1" hidden="1">
      <c r="A711" s="101" t="str">
        <f>Invoice!F712</f>
        <v>first line keep open</v>
      </c>
      <c r="B711" s="80">
        <f>Invoice!C712</f>
        <v>0</v>
      </c>
      <c r="C711" s="81">
        <f>Invoice!B712</f>
        <v>0</v>
      </c>
      <c r="D711" s="86">
        <f t="shared" si="32"/>
        <v>0</v>
      </c>
      <c r="E711" s="86">
        <f t="shared" si="33"/>
        <v>0</v>
      </c>
      <c r="F711" s="87">
        <f>Invoice!G712</f>
        <v>0</v>
      </c>
      <c r="G711" s="88">
        <f t="shared" si="34"/>
        <v>0</v>
      </c>
    </row>
    <row r="712" spans="1:7" s="85" customFormat="1" hidden="1">
      <c r="A712" s="101" t="str">
        <f>Invoice!F713</f>
        <v>first line keep open</v>
      </c>
      <c r="B712" s="80">
        <f>Invoice!C713</f>
        <v>0</v>
      </c>
      <c r="C712" s="81">
        <f>Invoice!B713</f>
        <v>0</v>
      </c>
      <c r="D712" s="86">
        <f t="shared" si="32"/>
        <v>0</v>
      </c>
      <c r="E712" s="86">
        <f t="shared" si="33"/>
        <v>0</v>
      </c>
      <c r="F712" s="87">
        <f>Invoice!G713</f>
        <v>0</v>
      </c>
      <c r="G712" s="88">
        <f t="shared" si="34"/>
        <v>0</v>
      </c>
    </row>
    <row r="713" spans="1:7" s="85" customFormat="1" hidden="1">
      <c r="A713" s="101" t="str">
        <f>Invoice!F714</f>
        <v>first line keep open</v>
      </c>
      <c r="B713" s="80">
        <f>Invoice!C714</f>
        <v>0</v>
      </c>
      <c r="C713" s="81">
        <f>Invoice!B714</f>
        <v>0</v>
      </c>
      <c r="D713" s="86">
        <f t="shared" si="32"/>
        <v>0</v>
      </c>
      <c r="E713" s="86">
        <f t="shared" si="33"/>
        <v>0</v>
      </c>
      <c r="F713" s="87">
        <f>Invoice!G714</f>
        <v>0</v>
      </c>
      <c r="G713" s="88">
        <f t="shared" si="34"/>
        <v>0</v>
      </c>
    </row>
    <row r="714" spans="1:7" s="85" customFormat="1" hidden="1">
      <c r="A714" s="101" t="str">
        <f>Invoice!F715</f>
        <v>first line keep open</v>
      </c>
      <c r="B714" s="80">
        <f>Invoice!C715</f>
        <v>0</v>
      </c>
      <c r="C714" s="81">
        <f>Invoice!B715</f>
        <v>0</v>
      </c>
      <c r="D714" s="86">
        <f t="shared" si="32"/>
        <v>0</v>
      </c>
      <c r="E714" s="86">
        <f t="shared" si="33"/>
        <v>0</v>
      </c>
      <c r="F714" s="87">
        <f>Invoice!G715</f>
        <v>0</v>
      </c>
      <c r="G714" s="88">
        <f t="shared" si="34"/>
        <v>0</v>
      </c>
    </row>
    <row r="715" spans="1:7" s="85" customFormat="1" hidden="1">
      <c r="A715" s="101" t="str">
        <f>Invoice!F716</f>
        <v>first line keep open</v>
      </c>
      <c r="B715" s="80">
        <f>Invoice!C716</f>
        <v>0</v>
      </c>
      <c r="C715" s="81">
        <f>Invoice!B716</f>
        <v>0</v>
      </c>
      <c r="D715" s="86">
        <f t="shared" si="32"/>
        <v>0</v>
      </c>
      <c r="E715" s="86">
        <f t="shared" si="33"/>
        <v>0</v>
      </c>
      <c r="F715" s="87">
        <f>Invoice!G716</f>
        <v>0</v>
      </c>
      <c r="G715" s="88">
        <f t="shared" si="34"/>
        <v>0</v>
      </c>
    </row>
    <row r="716" spans="1:7" s="85" customFormat="1" hidden="1">
      <c r="A716" s="101" t="str">
        <f>Invoice!F717</f>
        <v>first line keep open</v>
      </c>
      <c r="B716" s="80">
        <f>Invoice!C717</f>
        <v>0</v>
      </c>
      <c r="C716" s="81">
        <f>Invoice!B717</f>
        <v>0</v>
      </c>
      <c r="D716" s="86">
        <f t="shared" si="32"/>
        <v>0</v>
      </c>
      <c r="E716" s="86">
        <f t="shared" si="33"/>
        <v>0</v>
      </c>
      <c r="F716" s="87">
        <f>Invoice!G717</f>
        <v>0</v>
      </c>
      <c r="G716" s="88">
        <f t="shared" si="34"/>
        <v>0</v>
      </c>
    </row>
    <row r="717" spans="1:7" s="85" customFormat="1" hidden="1">
      <c r="A717" s="101" t="str">
        <f>Invoice!F718</f>
        <v>first line keep open</v>
      </c>
      <c r="B717" s="80">
        <f>Invoice!C718</f>
        <v>0</v>
      </c>
      <c r="C717" s="81">
        <f>Invoice!B718</f>
        <v>0</v>
      </c>
      <c r="D717" s="86">
        <f t="shared" si="32"/>
        <v>0</v>
      </c>
      <c r="E717" s="86">
        <f t="shared" si="33"/>
        <v>0</v>
      </c>
      <c r="F717" s="87">
        <f>Invoice!G718</f>
        <v>0</v>
      </c>
      <c r="G717" s="88">
        <f t="shared" si="34"/>
        <v>0</v>
      </c>
    </row>
    <row r="718" spans="1:7" s="85" customFormat="1" hidden="1">
      <c r="A718" s="101" t="str">
        <f>Invoice!F719</f>
        <v>first line keep open</v>
      </c>
      <c r="B718" s="80">
        <f>Invoice!C719</f>
        <v>0</v>
      </c>
      <c r="C718" s="81">
        <f>Invoice!B719</f>
        <v>0</v>
      </c>
      <c r="D718" s="86">
        <f t="shared" si="32"/>
        <v>0</v>
      </c>
      <c r="E718" s="86">
        <f t="shared" si="33"/>
        <v>0</v>
      </c>
      <c r="F718" s="87">
        <f>Invoice!G719</f>
        <v>0</v>
      </c>
      <c r="G718" s="88">
        <f t="shared" si="34"/>
        <v>0</v>
      </c>
    </row>
    <row r="719" spans="1:7" s="85" customFormat="1" hidden="1">
      <c r="A719" s="101" t="str">
        <f>Invoice!F720</f>
        <v>first line keep open</v>
      </c>
      <c r="B719" s="80">
        <f>Invoice!C720</f>
        <v>0</v>
      </c>
      <c r="C719" s="81">
        <f>Invoice!B720</f>
        <v>0</v>
      </c>
      <c r="D719" s="86">
        <f t="shared" si="32"/>
        <v>0</v>
      </c>
      <c r="E719" s="86">
        <f t="shared" si="33"/>
        <v>0</v>
      </c>
      <c r="F719" s="87">
        <f>Invoice!G720</f>
        <v>0</v>
      </c>
      <c r="G719" s="88">
        <f t="shared" si="34"/>
        <v>0</v>
      </c>
    </row>
    <row r="720" spans="1:7" s="85" customFormat="1" hidden="1">
      <c r="A720" s="101" t="str">
        <f>Invoice!F721</f>
        <v>first line keep open</v>
      </c>
      <c r="B720" s="80">
        <f>Invoice!C721</f>
        <v>0</v>
      </c>
      <c r="C720" s="81">
        <f>Invoice!B721</f>
        <v>0</v>
      </c>
      <c r="D720" s="86">
        <f t="shared" si="32"/>
        <v>0</v>
      </c>
      <c r="E720" s="86">
        <f t="shared" si="33"/>
        <v>0</v>
      </c>
      <c r="F720" s="87">
        <f>Invoice!G721</f>
        <v>0</v>
      </c>
      <c r="G720" s="88">
        <f t="shared" si="34"/>
        <v>0</v>
      </c>
    </row>
    <row r="721" spans="1:7" s="85" customFormat="1" hidden="1">
      <c r="A721" s="101" t="str">
        <f>Invoice!F722</f>
        <v>first line keep open</v>
      </c>
      <c r="B721" s="80">
        <f>Invoice!C722</f>
        <v>0</v>
      </c>
      <c r="C721" s="81">
        <f>Invoice!B722</f>
        <v>0</v>
      </c>
      <c r="D721" s="86">
        <f t="shared" si="32"/>
        <v>0</v>
      </c>
      <c r="E721" s="86">
        <f t="shared" si="33"/>
        <v>0</v>
      </c>
      <c r="F721" s="87">
        <f>Invoice!G722</f>
        <v>0</v>
      </c>
      <c r="G721" s="88">
        <f t="shared" si="34"/>
        <v>0</v>
      </c>
    </row>
    <row r="722" spans="1:7" s="85" customFormat="1" hidden="1">
      <c r="A722" s="101" t="str">
        <f>Invoice!F723</f>
        <v>first line keep open</v>
      </c>
      <c r="B722" s="80">
        <f>Invoice!C723</f>
        <v>0</v>
      </c>
      <c r="C722" s="81">
        <f>Invoice!B723</f>
        <v>0</v>
      </c>
      <c r="D722" s="86">
        <f t="shared" si="32"/>
        <v>0</v>
      </c>
      <c r="E722" s="86">
        <f t="shared" si="33"/>
        <v>0</v>
      </c>
      <c r="F722" s="87">
        <f>Invoice!G723</f>
        <v>0</v>
      </c>
      <c r="G722" s="88">
        <f t="shared" si="34"/>
        <v>0</v>
      </c>
    </row>
    <row r="723" spans="1:7" s="85" customFormat="1" hidden="1">
      <c r="A723" s="101" t="str">
        <f>Invoice!F724</f>
        <v>first line keep open</v>
      </c>
      <c r="B723" s="80">
        <f>Invoice!C724</f>
        <v>0</v>
      </c>
      <c r="C723" s="81">
        <f>Invoice!B724</f>
        <v>0</v>
      </c>
      <c r="D723" s="86">
        <f t="shared" si="32"/>
        <v>0</v>
      </c>
      <c r="E723" s="86">
        <f t="shared" si="33"/>
        <v>0</v>
      </c>
      <c r="F723" s="87">
        <f>Invoice!G724</f>
        <v>0</v>
      </c>
      <c r="G723" s="88">
        <f t="shared" si="34"/>
        <v>0</v>
      </c>
    </row>
    <row r="724" spans="1:7" s="85" customFormat="1" hidden="1">
      <c r="A724" s="101" t="str">
        <f>Invoice!F725</f>
        <v>first line keep open</v>
      </c>
      <c r="B724" s="80">
        <f>Invoice!C725</f>
        <v>0</v>
      </c>
      <c r="C724" s="81">
        <f>Invoice!B725</f>
        <v>0</v>
      </c>
      <c r="D724" s="86">
        <f t="shared" si="32"/>
        <v>0</v>
      </c>
      <c r="E724" s="86">
        <f t="shared" si="33"/>
        <v>0</v>
      </c>
      <c r="F724" s="87">
        <f>Invoice!G725</f>
        <v>0</v>
      </c>
      <c r="G724" s="88">
        <f t="shared" si="34"/>
        <v>0</v>
      </c>
    </row>
    <row r="725" spans="1:7" s="85" customFormat="1" hidden="1">
      <c r="A725" s="101" t="str">
        <f>Invoice!F726</f>
        <v>first line keep open</v>
      </c>
      <c r="B725" s="80">
        <f>Invoice!C726</f>
        <v>0</v>
      </c>
      <c r="C725" s="81">
        <f>Invoice!B726</f>
        <v>0</v>
      </c>
      <c r="D725" s="86">
        <f t="shared" si="32"/>
        <v>0</v>
      </c>
      <c r="E725" s="86">
        <f t="shared" si="33"/>
        <v>0</v>
      </c>
      <c r="F725" s="87">
        <f>Invoice!G726</f>
        <v>0</v>
      </c>
      <c r="G725" s="88">
        <f t="shared" si="34"/>
        <v>0</v>
      </c>
    </row>
    <row r="726" spans="1:7" s="85" customFormat="1" hidden="1">
      <c r="A726" s="101" t="str">
        <f>Invoice!F727</f>
        <v>first line keep open</v>
      </c>
      <c r="B726" s="80">
        <f>Invoice!C727</f>
        <v>0</v>
      </c>
      <c r="C726" s="81">
        <f>Invoice!B727</f>
        <v>0</v>
      </c>
      <c r="D726" s="86">
        <f t="shared" si="32"/>
        <v>0</v>
      </c>
      <c r="E726" s="86">
        <f t="shared" si="33"/>
        <v>0</v>
      </c>
      <c r="F726" s="87">
        <f>Invoice!G727</f>
        <v>0</v>
      </c>
      <c r="G726" s="88">
        <f t="shared" si="34"/>
        <v>0</v>
      </c>
    </row>
    <row r="727" spans="1:7" s="85" customFormat="1" hidden="1">
      <c r="A727" s="101" t="str">
        <f>Invoice!F728</f>
        <v>first line keep open</v>
      </c>
      <c r="B727" s="80">
        <f>Invoice!C728</f>
        <v>0</v>
      </c>
      <c r="C727" s="81">
        <f>Invoice!B728</f>
        <v>0</v>
      </c>
      <c r="D727" s="86">
        <f t="shared" si="32"/>
        <v>0</v>
      </c>
      <c r="E727" s="86">
        <f t="shared" si="33"/>
        <v>0</v>
      </c>
      <c r="F727" s="87">
        <f>Invoice!G728</f>
        <v>0</v>
      </c>
      <c r="G727" s="88">
        <f t="shared" si="34"/>
        <v>0</v>
      </c>
    </row>
    <row r="728" spans="1:7" s="85" customFormat="1" hidden="1">
      <c r="A728" s="101" t="str">
        <f>Invoice!F729</f>
        <v>first line keep open</v>
      </c>
      <c r="B728" s="80">
        <f>Invoice!C729</f>
        <v>0</v>
      </c>
      <c r="C728" s="81">
        <f>Invoice!B729</f>
        <v>0</v>
      </c>
      <c r="D728" s="86">
        <f t="shared" si="32"/>
        <v>0</v>
      </c>
      <c r="E728" s="86">
        <f t="shared" si="33"/>
        <v>0</v>
      </c>
      <c r="F728" s="87">
        <f>Invoice!G729</f>
        <v>0</v>
      </c>
      <c r="G728" s="88">
        <f t="shared" si="34"/>
        <v>0</v>
      </c>
    </row>
    <row r="729" spans="1:7" s="85" customFormat="1" hidden="1">
      <c r="A729" s="101" t="str">
        <f>Invoice!F730</f>
        <v>first line keep open</v>
      </c>
      <c r="B729" s="80">
        <f>Invoice!C730</f>
        <v>0</v>
      </c>
      <c r="C729" s="81">
        <f>Invoice!B730</f>
        <v>0</v>
      </c>
      <c r="D729" s="86">
        <f t="shared" si="32"/>
        <v>0</v>
      </c>
      <c r="E729" s="86">
        <f t="shared" si="33"/>
        <v>0</v>
      </c>
      <c r="F729" s="87">
        <f>Invoice!G730</f>
        <v>0</v>
      </c>
      <c r="G729" s="88">
        <f t="shared" si="34"/>
        <v>0</v>
      </c>
    </row>
    <row r="730" spans="1:7" s="85" customFormat="1" hidden="1">
      <c r="A730" s="101" t="str">
        <f>Invoice!F731</f>
        <v>first line keep open</v>
      </c>
      <c r="B730" s="80">
        <f>Invoice!C731</f>
        <v>0</v>
      </c>
      <c r="C730" s="81">
        <f>Invoice!B731</f>
        <v>0</v>
      </c>
      <c r="D730" s="86">
        <f t="shared" si="32"/>
        <v>0</v>
      </c>
      <c r="E730" s="86">
        <f t="shared" si="33"/>
        <v>0</v>
      </c>
      <c r="F730" s="87">
        <f>Invoice!G731</f>
        <v>0</v>
      </c>
      <c r="G730" s="88">
        <f t="shared" si="34"/>
        <v>0</v>
      </c>
    </row>
    <row r="731" spans="1:7" s="85" customFormat="1" hidden="1">
      <c r="A731" s="101" t="str">
        <f>Invoice!F732</f>
        <v>first line keep open</v>
      </c>
      <c r="B731" s="80">
        <f>Invoice!C732</f>
        <v>0</v>
      </c>
      <c r="C731" s="81">
        <f>Invoice!B732</f>
        <v>0</v>
      </c>
      <c r="D731" s="86">
        <f t="shared" si="32"/>
        <v>0</v>
      </c>
      <c r="E731" s="86">
        <f t="shared" si="33"/>
        <v>0</v>
      </c>
      <c r="F731" s="87">
        <f>Invoice!G732</f>
        <v>0</v>
      </c>
      <c r="G731" s="88">
        <f t="shared" si="34"/>
        <v>0</v>
      </c>
    </row>
    <row r="732" spans="1:7" s="85" customFormat="1" hidden="1">
      <c r="A732" s="101" t="str">
        <f>Invoice!F733</f>
        <v>first line keep open</v>
      </c>
      <c r="B732" s="80">
        <f>Invoice!C733</f>
        <v>0</v>
      </c>
      <c r="C732" s="81">
        <f>Invoice!B733</f>
        <v>0</v>
      </c>
      <c r="D732" s="86">
        <f t="shared" si="32"/>
        <v>0</v>
      </c>
      <c r="E732" s="86">
        <f t="shared" si="33"/>
        <v>0</v>
      </c>
      <c r="F732" s="87">
        <f>Invoice!G733</f>
        <v>0</v>
      </c>
      <c r="G732" s="88">
        <f t="shared" si="34"/>
        <v>0</v>
      </c>
    </row>
    <row r="733" spans="1:7" s="85" customFormat="1" hidden="1">
      <c r="A733" s="101" t="str">
        <f>Invoice!F734</f>
        <v>first line keep open</v>
      </c>
      <c r="B733" s="80">
        <f>Invoice!C734</f>
        <v>0</v>
      </c>
      <c r="C733" s="81">
        <f>Invoice!B734</f>
        <v>0</v>
      </c>
      <c r="D733" s="86">
        <f t="shared" si="32"/>
        <v>0</v>
      </c>
      <c r="E733" s="86">
        <f t="shared" si="33"/>
        <v>0</v>
      </c>
      <c r="F733" s="87">
        <f>Invoice!G734</f>
        <v>0</v>
      </c>
      <c r="G733" s="88">
        <f t="shared" si="34"/>
        <v>0</v>
      </c>
    </row>
    <row r="734" spans="1:7" s="85" customFormat="1" hidden="1">
      <c r="A734" s="101" t="str">
        <f>Invoice!F735</f>
        <v>first line keep open</v>
      </c>
      <c r="B734" s="80">
        <f>Invoice!C735</f>
        <v>0</v>
      </c>
      <c r="C734" s="81">
        <f>Invoice!B735</f>
        <v>0</v>
      </c>
      <c r="D734" s="86">
        <f t="shared" si="32"/>
        <v>0</v>
      </c>
      <c r="E734" s="86">
        <f t="shared" si="33"/>
        <v>0</v>
      </c>
      <c r="F734" s="87">
        <f>Invoice!G735</f>
        <v>0</v>
      </c>
      <c r="G734" s="88">
        <f t="shared" si="34"/>
        <v>0</v>
      </c>
    </row>
    <row r="735" spans="1:7" s="85" customFormat="1" hidden="1">
      <c r="A735" s="101" t="str">
        <f>Invoice!F736</f>
        <v>first line keep open</v>
      </c>
      <c r="B735" s="80">
        <f>Invoice!C736</f>
        <v>0</v>
      </c>
      <c r="C735" s="81">
        <f>Invoice!B736</f>
        <v>0</v>
      </c>
      <c r="D735" s="86">
        <f t="shared" si="32"/>
        <v>0</v>
      </c>
      <c r="E735" s="86">
        <f t="shared" si="33"/>
        <v>0</v>
      </c>
      <c r="F735" s="87">
        <f>Invoice!G736</f>
        <v>0</v>
      </c>
      <c r="G735" s="88">
        <f t="shared" si="34"/>
        <v>0</v>
      </c>
    </row>
    <row r="736" spans="1:7" s="85" customFormat="1" hidden="1">
      <c r="A736" s="101" t="str">
        <f>Invoice!F737</f>
        <v>first line keep open</v>
      </c>
      <c r="B736" s="80">
        <f>Invoice!C737</f>
        <v>0</v>
      </c>
      <c r="C736" s="81">
        <f>Invoice!B737</f>
        <v>0</v>
      </c>
      <c r="D736" s="86">
        <f t="shared" si="32"/>
        <v>0</v>
      </c>
      <c r="E736" s="86">
        <f t="shared" si="33"/>
        <v>0</v>
      </c>
      <c r="F736" s="87">
        <f>Invoice!G737</f>
        <v>0</v>
      </c>
      <c r="G736" s="88">
        <f t="shared" si="34"/>
        <v>0</v>
      </c>
    </row>
    <row r="737" spans="1:7" s="85" customFormat="1" hidden="1">
      <c r="A737" s="101" t="str">
        <f>Invoice!F738</f>
        <v>first line keep open</v>
      </c>
      <c r="B737" s="80">
        <f>Invoice!C738</f>
        <v>0</v>
      </c>
      <c r="C737" s="81">
        <f>Invoice!B738</f>
        <v>0</v>
      </c>
      <c r="D737" s="86">
        <f t="shared" si="32"/>
        <v>0</v>
      </c>
      <c r="E737" s="86">
        <f t="shared" si="33"/>
        <v>0</v>
      </c>
      <c r="F737" s="87">
        <f>Invoice!G738</f>
        <v>0</v>
      </c>
      <c r="G737" s="88">
        <f t="shared" si="34"/>
        <v>0</v>
      </c>
    </row>
    <row r="738" spans="1:7" s="85" customFormat="1" hidden="1">
      <c r="A738" s="101" t="str">
        <f>Invoice!F739</f>
        <v>first line keep open</v>
      </c>
      <c r="B738" s="80">
        <f>Invoice!C739</f>
        <v>0</v>
      </c>
      <c r="C738" s="81">
        <f>Invoice!B739</f>
        <v>0</v>
      </c>
      <c r="D738" s="86">
        <f t="shared" si="32"/>
        <v>0</v>
      </c>
      <c r="E738" s="86">
        <f t="shared" si="33"/>
        <v>0</v>
      </c>
      <c r="F738" s="87">
        <f>Invoice!G739</f>
        <v>0</v>
      </c>
      <c r="G738" s="88">
        <f t="shared" si="34"/>
        <v>0</v>
      </c>
    </row>
    <row r="739" spans="1:7" s="85" customFormat="1" hidden="1">
      <c r="A739" s="101" t="str">
        <f>Invoice!F740</f>
        <v>first line keep open</v>
      </c>
      <c r="B739" s="80">
        <f>Invoice!C740</f>
        <v>0</v>
      </c>
      <c r="C739" s="81">
        <f>Invoice!B740</f>
        <v>0</v>
      </c>
      <c r="D739" s="86">
        <f t="shared" si="32"/>
        <v>0</v>
      </c>
      <c r="E739" s="86">
        <f t="shared" si="33"/>
        <v>0</v>
      </c>
      <c r="F739" s="87">
        <f>Invoice!G740</f>
        <v>0</v>
      </c>
      <c r="G739" s="88">
        <f t="shared" si="34"/>
        <v>0</v>
      </c>
    </row>
    <row r="740" spans="1:7" s="85" customFormat="1" hidden="1">
      <c r="A740" s="101" t="str">
        <f>Invoice!F741</f>
        <v>first line keep open</v>
      </c>
      <c r="B740" s="80">
        <f>Invoice!C741</f>
        <v>0</v>
      </c>
      <c r="C740" s="81">
        <f>Invoice!B741</f>
        <v>0</v>
      </c>
      <c r="D740" s="86">
        <f t="shared" si="32"/>
        <v>0</v>
      </c>
      <c r="E740" s="86">
        <f t="shared" si="33"/>
        <v>0</v>
      </c>
      <c r="F740" s="87">
        <f>Invoice!G741</f>
        <v>0</v>
      </c>
      <c r="G740" s="88">
        <f t="shared" si="34"/>
        <v>0</v>
      </c>
    </row>
    <row r="741" spans="1:7" s="85" customFormat="1" hidden="1">
      <c r="A741" s="101" t="str">
        <f>Invoice!F742</f>
        <v>first line keep open</v>
      </c>
      <c r="B741" s="80">
        <f>Invoice!C742</f>
        <v>0</v>
      </c>
      <c r="C741" s="81">
        <f>Invoice!B742</f>
        <v>0</v>
      </c>
      <c r="D741" s="86">
        <f t="shared" si="32"/>
        <v>0</v>
      </c>
      <c r="E741" s="86">
        <f t="shared" si="33"/>
        <v>0</v>
      </c>
      <c r="F741" s="87">
        <f>Invoice!G742</f>
        <v>0</v>
      </c>
      <c r="G741" s="88">
        <f t="shared" si="34"/>
        <v>0</v>
      </c>
    </row>
    <row r="742" spans="1:7" s="85" customFormat="1" hidden="1">
      <c r="A742" s="101" t="str">
        <f>Invoice!F743</f>
        <v>first line keep open</v>
      </c>
      <c r="B742" s="80">
        <f>Invoice!C743</f>
        <v>0</v>
      </c>
      <c r="C742" s="81">
        <f>Invoice!B743</f>
        <v>0</v>
      </c>
      <c r="D742" s="86">
        <f t="shared" si="32"/>
        <v>0</v>
      </c>
      <c r="E742" s="86">
        <f t="shared" si="33"/>
        <v>0</v>
      </c>
      <c r="F742" s="87">
        <f>Invoice!G743</f>
        <v>0</v>
      </c>
      <c r="G742" s="88">
        <f t="shared" si="34"/>
        <v>0</v>
      </c>
    </row>
    <row r="743" spans="1:7" s="85" customFormat="1" hidden="1">
      <c r="A743" s="101" t="str">
        <f>Invoice!F744</f>
        <v>first line keep open</v>
      </c>
      <c r="B743" s="80">
        <f>Invoice!C744</f>
        <v>0</v>
      </c>
      <c r="C743" s="81">
        <f>Invoice!B744</f>
        <v>0</v>
      </c>
      <c r="D743" s="86">
        <f t="shared" si="32"/>
        <v>0</v>
      </c>
      <c r="E743" s="86">
        <f t="shared" si="33"/>
        <v>0</v>
      </c>
      <c r="F743" s="87">
        <f>Invoice!G744</f>
        <v>0</v>
      </c>
      <c r="G743" s="88">
        <f t="shared" si="34"/>
        <v>0</v>
      </c>
    </row>
    <row r="744" spans="1:7" s="85" customFormat="1" hidden="1">
      <c r="A744" s="101" t="str">
        <f>Invoice!F745</f>
        <v>first line keep open</v>
      </c>
      <c r="B744" s="80">
        <f>Invoice!C745</f>
        <v>0</v>
      </c>
      <c r="C744" s="81">
        <f>Invoice!B745</f>
        <v>0</v>
      </c>
      <c r="D744" s="86">
        <f t="shared" si="32"/>
        <v>0</v>
      </c>
      <c r="E744" s="86">
        <f t="shared" si="33"/>
        <v>0</v>
      </c>
      <c r="F744" s="87">
        <f>Invoice!G745</f>
        <v>0</v>
      </c>
      <c r="G744" s="88">
        <f t="shared" si="34"/>
        <v>0</v>
      </c>
    </row>
    <row r="745" spans="1:7" s="85" customFormat="1" hidden="1">
      <c r="A745" s="101" t="str">
        <f>Invoice!F746</f>
        <v>first line keep open</v>
      </c>
      <c r="B745" s="80">
        <f>Invoice!C746</f>
        <v>0</v>
      </c>
      <c r="C745" s="81">
        <f>Invoice!B746</f>
        <v>0</v>
      </c>
      <c r="D745" s="86">
        <f t="shared" si="32"/>
        <v>0</v>
      </c>
      <c r="E745" s="86">
        <f t="shared" si="33"/>
        <v>0</v>
      </c>
      <c r="F745" s="87">
        <f>Invoice!G746</f>
        <v>0</v>
      </c>
      <c r="G745" s="88">
        <f t="shared" si="34"/>
        <v>0</v>
      </c>
    </row>
    <row r="746" spans="1:7" s="85" customFormat="1" hidden="1">
      <c r="A746" s="101" t="str">
        <f>Invoice!F747</f>
        <v>first line keep open</v>
      </c>
      <c r="B746" s="80">
        <f>Invoice!C747</f>
        <v>0</v>
      </c>
      <c r="C746" s="81">
        <f>Invoice!B747</f>
        <v>0</v>
      </c>
      <c r="D746" s="86">
        <f t="shared" si="32"/>
        <v>0</v>
      </c>
      <c r="E746" s="86">
        <f t="shared" si="33"/>
        <v>0</v>
      </c>
      <c r="F746" s="87">
        <f>Invoice!G747</f>
        <v>0</v>
      </c>
      <c r="G746" s="88">
        <f t="shared" si="34"/>
        <v>0</v>
      </c>
    </row>
    <row r="747" spans="1:7" s="85" customFormat="1" hidden="1">
      <c r="A747" s="101" t="str">
        <f>Invoice!F748</f>
        <v>first line keep open</v>
      </c>
      <c r="B747" s="80">
        <f>Invoice!C748</f>
        <v>0</v>
      </c>
      <c r="C747" s="81">
        <f>Invoice!B748</f>
        <v>0</v>
      </c>
      <c r="D747" s="86">
        <f t="shared" si="32"/>
        <v>0</v>
      </c>
      <c r="E747" s="86">
        <f t="shared" si="33"/>
        <v>0</v>
      </c>
      <c r="F747" s="87">
        <f>Invoice!G748</f>
        <v>0</v>
      </c>
      <c r="G747" s="88">
        <f t="shared" si="34"/>
        <v>0</v>
      </c>
    </row>
    <row r="748" spans="1:7" s="85" customFormat="1" hidden="1">
      <c r="A748" s="101" t="str">
        <f>Invoice!F749</f>
        <v>first line keep open</v>
      </c>
      <c r="B748" s="80">
        <f>Invoice!C749</f>
        <v>0</v>
      </c>
      <c r="C748" s="81">
        <f>Invoice!B749</f>
        <v>0</v>
      </c>
      <c r="D748" s="86">
        <f t="shared" si="32"/>
        <v>0</v>
      </c>
      <c r="E748" s="86">
        <f t="shared" si="33"/>
        <v>0</v>
      </c>
      <c r="F748" s="87">
        <f>Invoice!G749</f>
        <v>0</v>
      </c>
      <c r="G748" s="88">
        <f t="shared" si="34"/>
        <v>0</v>
      </c>
    </row>
    <row r="749" spans="1:7" s="85" customFormat="1" hidden="1">
      <c r="A749" s="101" t="str">
        <f>Invoice!F750</f>
        <v>first line keep open</v>
      </c>
      <c r="B749" s="80">
        <f>Invoice!C750</f>
        <v>0</v>
      </c>
      <c r="C749" s="81">
        <f>Invoice!B750</f>
        <v>0</v>
      </c>
      <c r="D749" s="86">
        <f t="shared" si="32"/>
        <v>0</v>
      </c>
      <c r="E749" s="86">
        <f t="shared" si="33"/>
        <v>0</v>
      </c>
      <c r="F749" s="87">
        <f>Invoice!G750</f>
        <v>0</v>
      </c>
      <c r="G749" s="88">
        <f t="shared" si="34"/>
        <v>0</v>
      </c>
    </row>
    <row r="750" spans="1:7" s="85" customFormat="1" hidden="1">
      <c r="A750" s="101" t="str">
        <f>Invoice!F751</f>
        <v>first line keep open</v>
      </c>
      <c r="B750" s="80">
        <f>Invoice!C751</f>
        <v>0</v>
      </c>
      <c r="C750" s="81">
        <f>Invoice!B751</f>
        <v>0</v>
      </c>
      <c r="D750" s="86">
        <f t="shared" si="32"/>
        <v>0</v>
      </c>
      <c r="E750" s="86">
        <f t="shared" si="33"/>
        <v>0</v>
      </c>
      <c r="F750" s="87">
        <f>Invoice!G751</f>
        <v>0</v>
      </c>
      <c r="G750" s="88">
        <f t="shared" si="34"/>
        <v>0</v>
      </c>
    </row>
    <row r="751" spans="1:7" s="85" customFormat="1" hidden="1">
      <c r="A751" s="101" t="str">
        <f>Invoice!F752</f>
        <v>first line keep open</v>
      </c>
      <c r="B751" s="80">
        <f>Invoice!C752</f>
        <v>0</v>
      </c>
      <c r="C751" s="81">
        <f>Invoice!B752</f>
        <v>0</v>
      </c>
      <c r="D751" s="86">
        <f t="shared" si="32"/>
        <v>0</v>
      </c>
      <c r="E751" s="86">
        <f t="shared" si="33"/>
        <v>0</v>
      </c>
      <c r="F751" s="87">
        <f>Invoice!G752</f>
        <v>0</v>
      </c>
      <c r="G751" s="88">
        <f t="shared" si="34"/>
        <v>0</v>
      </c>
    </row>
    <row r="752" spans="1:7" s="85" customFormat="1" hidden="1">
      <c r="A752" s="101" t="str">
        <f>Invoice!F753</f>
        <v>first line keep open</v>
      </c>
      <c r="B752" s="80">
        <f>Invoice!C753</f>
        <v>0</v>
      </c>
      <c r="C752" s="81">
        <f>Invoice!B753</f>
        <v>0</v>
      </c>
      <c r="D752" s="86">
        <f t="shared" si="32"/>
        <v>0</v>
      </c>
      <c r="E752" s="86">
        <f t="shared" si="33"/>
        <v>0</v>
      </c>
      <c r="F752" s="87">
        <f>Invoice!G753</f>
        <v>0</v>
      </c>
      <c r="G752" s="88">
        <f t="shared" si="34"/>
        <v>0</v>
      </c>
    </row>
    <row r="753" spans="1:7" s="85" customFormat="1" hidden="1">
      <c r="A753" s="101" t="str">
        <f>Invoice!F754</f>
        <v>first line keep open</v>
      </c>
      <c r="B753" s="80">
        <f>Invoice!C754</f>
        <v>0</v>
      </c>
      <c r="C753" s="81">
        <f>Invoice!B754</f>
        <v>0</v>
      </c>
      <c r="D753" s="86">
        <f t="shared" si="32"/>
        <v>0</v>
      </c>
      <c r="E753" s="86">
        <f t="shared" si="33"/>
        <v>0</v>
      </c>
      <c r="F753" s="87">
        <f>Invoice!G754</f>
        <v>0</v>
      </c>
      <c r="G753" s="88">
        <f t="shared" si="34"/>
        <v>0</v>
      </c>
    </row>
    <row r="754" spans="1:7" s="85" customFormat="1" hidden="1">
      <c r="A754" s="101" t="str">
        <f>Invoice!F755</f>
        <v>first line keep open</v>
      </c>
      <c r="B754" s="80">
        <f>Invoice!C755</f>
        <v>0</v>
      </c>
      <c r="C754" s="81">
        <f>Invoice!B755</f>
        <v>0</v>
      </c>
      <c r="D754" s="86">
        <f t="shared" si="32"/>
        <v>0</v>
      </c>
      <c r="E754" s="86">
        <f t="shared" si="33"/>
        <v>0</v>
      </c>
      <c r="F754" s="87">
        <f>Invoice!G755</f>
        <v>0</v>
      </c>
      <c r="G754" s="88">
        <f t="shared" si="34"/>
        <v>0</v>
      </c>
    </row>
    <row r="755" spans="1:7" s="85" customFormat="1" hidden="1">
      <c r="A755" s="101" t="str">
        <f>Invoice!F756</f>
        <v>first line keep open</v>
      </c>
      <c r="B755" s="80">
        <f>Invoice!C756</f>
        <v>0</v>
      </c>
      <c r="C755" s="81">
        <f>Invoice!B756</f>
        <v>0</v>
      </c>
      <c r="D755" s="86">
        <f t="shared" si="32"/>
        <v>0</v>
      </c>
      <c r="E755" s="86">
        <f t="shared" si="33"/>
        <v>0</v>
      </c>
      <c r="F755" s="87">
        <f>Invoice!G756</f>
        <v>0</v>
      </c>
      <c r="G755" s="88">
        <f t="shared" si="34"/>
        <v>0</v>
      </c>
    </row>
    <row r="756" spans="1:7" s="85" customFormat="1" hidden="1">
      <c r="A756" s="101" t="str">
        <f>Invoice!F757</f>
        <v>first line keep open</v>
      </c>
      <c r="B756" s="80">
        <f>Invoice!C757</f>
        <v>0</v>
      </c>
      <c r="C756" s="81">
        <f>Invoice!B757</f>
        <v>0</v>
      </c>
      <c r="D756" s="86">
        <f t="shared" si="32"/>
        <v>0</v>
      </c>
      <c r="E756" s="86">
        <f t="shared" si="33"/>
        <v>0</v>
      </c>
      <c r="F756" s="87">
        <f>Invoice!G757</f>
        <v>0</v>
      </c>
      <c r="G756" s="88">
        <f t="shared" si="34"/>
        <v>0</v>
      </c>
    </row>
    <row r="757" spans="1:7" s="85" customFormat="1" hidden="1">
      <c r="A757" s="101" t="str">
        <f>Invoice!F758</f>
        <v>first line keep open</v>
      </c>
      <c r="B757" s="80">
        <f>Invoice!C758</f>
        <v>0</v>
      </c>
      <c r="C757" s="81">
        <f>Invoice!B758</f>
        <v>0</v>
      </c>
      <c r="D757" s="86">
        <f t="shared" si="32"/>
        <v>0</v>
      </c>
      <c r="E757" s="86">
        <f t="shared" si="33"/>
        <v>0</v>
      </c>
      <c r="F757" s="87">
        <f>Invoice!G758</f>
        <v>0</v>
      </c>
      <c r="G757" s="88">
        <f t="shared" si="34"/>
        <v>0</v>
      </c>
    </row>
    <row r="758" spans="1:7" s="85" customFormat="1" hidden="1">
      <c r="A758" s="101" t="str">
        <f>Invoice!F759</f>
        <v>first line keep open</v>
      </c>
      <c r="B758" s="80">
        <f>Invoice!C759</f>
        <v>0</v>
      </c>
      <c r="C758" s="81">
        <f>Invoice!B759</f>
        <v>0</v>
      </c>
      <c r="D758" s="86">
        <f t="shared" si="32"/>
        <v>0</v>
      </c>
      <c r="E758" s="86">
        <f t="shared" si="33"/>
        <v>0</v>
      </c>
      <c r="F758" s="87">
        <f>Invoice!G759</f>
        <v>0</v>
      </c>
      <c r="G758" s="88">
        <f t="shared" si="34"/>
        <v>0</v>
      </c>
    </row>
    <row r="759" spans="1:7" s="85" customFormat="1" hidden="1">
      <c r="A759" s="101" t="str">
        <f>Invoice!F760</f>
        <v>first line keep open</v>
      </c>
      <c r="B759" s="80">
        <f>Invoice!C760</f>
        <v>0</v>
      </c>
      <c r="C759" s="81">
        <f>Invoice!B760</f>
        <v>0</v>
      </c>
      <c r="D759" s="86">
        <f t="shared" si="32"/>
        <v>0</v>
      </c>
      <c r="E759" s="86">
        <f t="shared" si="33"/>
        <v>0</v>
      </c>
      <c r="F759" s="87">
        <f>Invoice!G760</f>
        <v>0</v>
      </c>
      <c r="G759" s="88">
        <f t="shared" si="34"/>
        <v>0</v>
      </c>
    </row>
    <row r="760" spans="1:7" s="85" customFormat="1" hidden="1">
      <c r="A760" s="101" t="str">
        <f>Invoice!F761</f>
        <v>first line keep open</v>
      </c>
      <c r="B760" s="80">
        <f>Invoice!C761</f>
        <v>0</v>
      </c>
      <c r="C760" s="81">
        <f>Invoice!B761</f>
        <v>0</v>
      </c>
      <c r="D760" s="86">
        <f t="shared" si="32"/>
        <v>0</v>
      </c>
      <c r="E760" s="86">
        <f t="shared" si="33"/>
        <v>0</v>
      </c>
      <c r="F760" s="87">
        <f>Invoice!G761</f>
        <v>0</v>
      </c>
      <c r="G760" s="88">
        <f t="shared" si="34"/>
        <v>0</v>
      </c>
    </row>
    <row r="761" spans="1:7" s="85" customFormat="1" hidden="1">
      <c r="A761" s="101" t="str">
        <f>Invoice!F762</f>
        <v>first line keep open</v>
      </c>
      <c r="B761" s="80">
        <f>Invoice!C762</f>
        <v>0</v>
      </c>
      <c r="C761" s="81">
        <f>Invoice!B762</f>
        <v>0</v>
      </c>
      <c r="D761" s="86">
        <f t="shared" si="32"/>
        <v>0</v>
      </c>
      <c r="E761" s="86">
        <f t="shared" si="33"/>
        <v>0</v>
      </c>
      <c r="F761" s="87">
        <f>Invoice!G762</f>
        <v>0</v>
      </c>
      <c r="G761" s="88">
        <f t="shared" si="34"/>
        <v>0</v>
      </c>
    </row>
    <row r="762" spans="1:7" s="85" customFormat="1" hidden="1">
      <c r="A762" s="101" t="str">
        <f>Invoice!F763</f>
        <v>first line keep open</v>
      </c>
      <c r="B762" s="80">
        <f>Invoice!C763</f>
        <v>0</v>
      </c>
      <c r="C762" s="81">
        <f>Invoice!B763</f>
        <v>0</v>
      </c>
      <c r="D762" s="86">
        <f t="shared" si="32"/>
        <v>0</v>
      </c>
      <c r="E762" s="86">
        <f t="shared" si="33"/>
        <v>0</v>
      </c>
      <c r="F762" s="87">
        <f>Invoice!G763</f>
        <v>0</v>
      </c>
      <c r="G762" s="88">
        <f t="shared" si="34"/>
        <v>0</v>
      </c>
    </row>
    <row r="763" spans="1:7" s="85" customFormat="1" hidden="1">
      <c r="A763" s="101" t="str">
        <f>Invoice!F764</f>
        <v>first line keep open</v>
      </c>
      <c r="B763" s="80">
        <f>Invoice!C764</f>
        <v>0</v>
      </c>
      <c r="C763" s="81">
        <f>Invoice!B764</f>
        <v>0</v>
      </c>
      <c r="D763" s="86">
        <f t="shared" si="32"/>
        <v>0</v>
      </c>
      <c r="E763" s="86">
        <f t="shared" si="33"/>
        <v>0</v>
      </c>
      <c r="F763" s="87">
        <f>Invoice!G764</f>
        <v>0</v>
      </c>
      <c r="G763" s="88">
        <f t="shared" si="34"/>
        <v>0</v>
      </c>
    </row>
    <row r="764" spans="1:7" s="85" customFormat="1" hidden="1">
      <c r="A764" s="101" t="str">
        <f>Invoice!F765</f>
        <v>first line keep open</v>
      </c>
      <c r="B764" s="80">
        <f>Invoice!C765</f>
        <v>0</v>
      </c>
      <c r="C764" s="81">
        <f>Invoice!B765</f>
        <v>0</v>
      </c>
      <c r="D764" s="86">
        <f t="shared" si="32"/>
        <v>0</v>
      </c>
      <c r="E764" s="86">
        <f t="shared" si="33"/>
        <v>0</v>
      </c>
      <c r="F764" s="87">
        <f>Invoice!G765</f>
        <v>0</v>
      </c>
      <c r="G764" s="88">
        <f t="shared" si="34"/>
        <v>0</v>
      </c>
    </row>
    <row r="765" spans="1:7" s="85" customFormat="1" hidden="1">
      <c r="A765" s="101" t="str">
        <f>Invoice!F766</f>
        <v>first line keep open</v>
      </c>
      <c r="B765" s="80">
        <f>Invoice!C766</f>
        <v>0</v>
      </c>
      <c r="C765" s="81">
        <f>Invoice!B766</f>
        <v>0</v>
      </c>
      <c r="D765" s="86">
        <f t="shared" si="32"/>
        <v>0</v>
      </c>
      <c r="E765" s="86">
        <f t="shared" si="33"/>
        <v>0</v>
      </c>
      <c r="F765" s="87">
        <f>Invoice!G766</f>
        <v>0</v>
      </c>
      <c r="G765" s="88">
        <f t="shared" si="34"/>
        <v>0</v>
      </c>
    </row>
    <row r="766" spans="1:7" s="85" customFormat="1" hidden="1">
      <c r="A766" s="101" t="str">
        <f>Invoice!F767</f>
        <v>first line keep open</v>
      </c>
      <c r="B766" s="80">
        <f>Invoice!C767</f>
        <v>0</v>
      </c>
      <c r="C766" s="81">
        <f>Invoice!B767</f>
        <v>0</v>
      </c>
      <c r="D766" s="86">
        <f t="shared" si="32"/>
        <v>0</v>
      </c>
      <c r="E766" s="86">
        <f t="shared" si="33"/>
        <v>0</v>
      </c>
      <c r="F766" s="87">
        <f>Invoice!G767</f>
        <v>0</v>
      </c>
      <c r="G766" s="88">
        <f t="shared" si="34"/>
        <v>0</v>
      </c>
    </row>
    <row r="767" spans="1:7" s="85" customFormat="1" hidden="1">
      <c r="A767" s="101" t="str">
        <f>Invoice!F768</f>
        <v>first line keep open</v>
      </c>
      <c r="B767" s="80">
        <f>Invoice!C768</f>
        <v>0</v>
      </c>
      <c r="C767" s="81">
        <f>Invoice!B768</f>
        <v>0</v>
      </c>
      <c r="D767" s="86">
        <f t="shared" si="32"/>
        <v>0</v>
      </c>
      <c r="E767" s="86">
        <f t="shared" si="33"/>
        <v>0</v>
      </c>
      <c r="F767" s="87">
        <f>Invoice!G768</f>
        <v>0</v>
      </c>
      <c r="G767" s="88">
        <f t="shared" si="34"/>
        <v>0</v>
      </c>
    </row>
    <row r="768" spans="1:7" s="85" customFormat="1" hidden="1">
      <c r="A768" s="101" t="str">
        <f>Invoice!F769</f>
        <v>first line keep open</v>
      </c>
      <c r="B768" s="80">
        <f>Invoice!C769</f>
        <v>0</v>
      </c>
      <c r="C768" s="81">
        <f>Invoice!B769</f>
        <v>0</v>
      </c>
      <c r="D768" s="86">
        <f t="shared" si="32"/>
        <v>0</v>
      </c>
      <c r="E768" s="86">
        <f t="shared" si="33"/>
        <v>0</v>
      </c>
      <c r="F768" s="87">
        <f>Invoice!G769</f>
        <v>0</v>
      </c>
      <c r="G768" s="88">
        <f t="shared" si="34"/>
        <v>0</v>
      </c>
    </row>
    <row r="769" spans="1:7" s="85" customFormat="1" hidden="1">
      <c r="A769" s="101" t="str">
        <f>Invoice!F770</f>
        <v>first line keep open</v>
      </c>
      <c r="B769" s="80">
        <f>Invoice!C770</f>
        <v>0</v>
      </c>
      <c r="C769" s="81">
        <f>Invoice!B770</f>
        <v>0</v>
      </c>
      <c r="D769" s="86">
        <f t="shared" ref="D769:D832" si="35">F769/$D$14</f>
        <v>0</v>
      </c>
      <c r="E769" s="86">
        <f t="shared" ref="E769:E832" si="36">G769/$D$14</f>
        <v>0</v>
      </c>
      <c r="F769" s="87">
        <f>Invoice!G770</f>
        <v>0</v>
      </c>
      <c r="G769" s="88">
        <f t="shared" ref="G769:G832" si="37">C769*F769</f>
        <v>0</v>
      </c>
    </row>
    <row r="770" spans="1:7" s="85" customFormat="1" hidden="1">
      <c r="A770" s="101" t="str">
        <f>Invoice!F771</f>
        <v>first line keep open</v>
      </c>
      <c r="B770" s="80">
        <f>Invoice!C771</f>
        <v>0</v>
      </c>
      <c r="C770" s="81">
        <f>Invoice!B771</f>
        <v>0</v>
      </c>
      <c r="D770" s="86">
        <f t="shared" si="35"/>
        <v>0</v>
      </c>
      <c r="E770" s="86">
        <f t="shared" si="36"/>
        <v>0</v>
      </c>
      <c r="F770" s="87">
        <f>Invoice!G771</f>
        <v>0</v>
      </c>
      <c r="G770" s="88">
        <f t="shared" si="37"/>
        <v>0</v>
      </c>
    </row>
    <row r="771" spans="1:7" s="85" customFormat="1" hidden="1">
      <c r="A771" s="101" t="str">
        <f>Invoice!F772</f>
        <v>first line keep open</v>
      </c>
      <c r="B771" s="80">
        <f>Invoice!C772</f>
        <v>0</v>
      </c>
      <c r="C771" s="81">
        <f>Invoice!B772</f>
        <v>0</v>
      </c>
      <c r="D771" s="86">
        <f t="shared" si="35"/>
        <v>0</v>
      </c>
      <c r="E771" s="86">
        <f t="shared" si="36"/>
        <v>0</v>
      </c>
      <c r="F771" s="87">
        <f>Invoice!G772</f>
        <v>0</v>
      </c>
      <c r="G771" s="88">
        <f t="shared" si="37"/>
        <v>0</v>
      </c>
    </row>
    <row r="772" spans="1:7" s="85" customFormat="1" hidden="1">
      <c r="A772" s="101" t="str">
        <f>Invoice!F773</f>
        <v>first line keep open</v>
      </c>
      <c r="B772" s="80">
        <f>Invoice!C773</f>
        <v>0</v>
      </c>
      <c r="C772" s="81">
        <f>Invoice!B773</f>
        <v>0</v>
      </c>
      <c r="D772" s="86">
        <f t="shared" si="35"/>
        <v>0</v>
      </c>
      <c r="E772" s="86">
        <f t="shared" si="36"/>
        <v>0</v>
      </c>
      <c r="F772" s="87">
        <f>Invoice!G773</f>
        <v>0</v>
      </c>
      <c r="G772" s="88">
        <f t="shared" si="37"/>
        <v>0</v>
      </c>
    </row>
    <row r="773" spans="1:7" s="85" customFormat="1" hidden="1">
      <c r="A773" s="101" t="str">
        <f>Invoice!F774</f>
        <v>first line keep open</v>
      </c>
      <c r="B773" s="80">
        <f>Invoice!C774</f>
        <v>0</v>
      </c>
      <c r="C773" s="81">
        <f>Invoice!B774</f>
        <v>0</v>
      </c>
      <c r="D773" s="86">
        <f t="shared" si="35"/>
        <v>0</v>
      </c>
      <c r="E773" s="86">
        <f t="shared" si="36"/>
        <v>0</v>
      </c>
      <c r="F773" s="87">
        <f>Invoice!G774</f>
        <v>0</v>
      </c>
      <c r="G773" s="88">
        <f t="shared" si="37"/>
        <v>0</v>
      </c>
    </row>
    <row r="774" spans="1:7" s="85" customFormat="1" hidden="1">
      <c r="A774" s="101" t="str">
        <f>Invoice!F775</f>
        <v>first line keep open</v>
      </c>
      <c r="B774" s="80">
        <f>Invoice!C775</f>
        <v>0</v>
      </c>
      <c r="C774" s="81">
        <f>Invoice!B775</f>
        <v>0</v>
      </c>
      <c r="D774" s="86">
        <f t="shared" si="35"/>
        <v>0</v>
      </c>
      <c r="E774" s="86">
        <f t="shared" si="36"/>
        <v>0</v>
      </c>
      <c r="F774" s="87">
        <f>Invoice!G775</f>
        <v>0</v>
      </c>
      <c r="G774" s="88">
        <f t="shared" si="37"/>
        <v>0</v>
      </c>
    </row>
    <row r="775" spans="1:7" s="85" customFormat="1" hidden="1">
      <c r="A775" s="101" t="str">
        <f>Invoice!F776</f>
        <v>first line keep open</v>
      </c>
      <c r="B775" s="80">
        <f>Invoice!C776</f>
        <v>0</v>
      </c>
      <c r="C775" s="81">
        <f>Invoice!B776</f>
        <v>0</v>
      </c>
      <c r="D775" s="86">
        <f t="shared" si="35"/>
        <v>0</v>
      </c>
      <c r="E775" s="86">
        <f t="shared" si="36"/>
        <v>0</v>
      </c>
      <c r="F775" s="87">
        <f>Invoice!G776</f>
        <v>0</v>
      </c>
      <c r="G775" s="88">
        <f t="shared" si="37"/>
        <v>0</v>
      </c>
    </row>
    <row r="776" spans="1:7" s="85" customFormat="1" hidden="1">
      <c r="A776" s="101" t="str">
        <f>Invoice!F777</f>
        <v>first line keep open</v>
      </c>
      <c r="B776" s="80">
        <f>Invoice!C777</f>
        <v>0</v>
      </c>
      <c r="C776" s="81">
        <f>Invoice!B777</f>
        <v>0</v>
      </c>
      <c r="D776" s="86">
        <f t="shared" si="35"/>
        <v>0</v>
      </c>
      <c r="E776" s="86">
        <f t="shared" si="36"/>
        <v>0</v>
      </c>
      <c r="F776" s="87">
        <f>Invoice!G777</f>
        <v>0</v>
      </c>
      <c r="G776" s="88">
        <f t="shared" si="37"/>
        <v>0</v>
      </c>
    </row>
    <row r="777" spans="1:7" s="85" customFormat="1" hidden="1">
      <c r="A777" s="101" t="str">
        <f>Invoice!F778</f>
        <v>first line keep open</v>
      </c>
      <c r="B777" s="80">
        <f>Invoice!C778</f>
        <v>0</v>
      </c>
      <c r="C777" s="81">
        <f>Invoice!B778</f>
        <v>0</v>
      </c>
      <c r="D777" s="86">
        <f t="shared" si="35"/>
        <v>0</v>
      </c>
      <c r="E777" s="86">
        <f t="shared" si="36"/>
        <v>0</v>
      </c>
      <c r="F777" s="87">
        <f>Invoice!G778</f>
        <v>0</v>
      </c>
      <c r="G777" s="88">
        <f t="shared" si="37"/>
        <v>0</v>
      </c>
    </row>
    <row r="778" spans="1:7" s="85" customFormat="1" hidden="1">
      <c r="A778" s="101" t="str">
        <f>Invoice!F779</f>
        <v>first line keep open</v>
      </c>
      <c r="B778" s="80">
        <f>Invoice!C779</f>
        <v>0</v>
      </c>
      <c r="C778" s="81">
        <f>Invoice!B779</f>
        <v>0</v>
      </c>
      <c r="D778" s="86">
        <f t="shared" si="35"/>
        <v>0</v>
      </c>
      <c r="E778" s="86">
        <f t="shared" si="36"/>
        <v>0</v>
      </c>
      <c r="F778" s="87">
        <f>Invoice!G779</f>
        <v>0</v>
      </c>
      <c r="G778" s="88">
        <f t="shared" si="37"/>
        <v>0</v>
      </c>
    </row>
    <row r="779" spans="1:7" s="85" customFormat="1" hidden="1">
      <c r="A779" s="101" t="str">
        <f>Invoice!F780</f>
        <v>first line keep open</v>
      </c>
      <c r="B779" s="80">
        <f>Invoice!C780</f>
        <v>0</v>
      </c>
      <c r="C779" s="81">
        <f>Invoice!B780</f>
        <v>0</v>
      </c>
      <c r="D779" s="86">
        <f t="shared" si="35"/>
        <v>0</v>
      </c>
      <c r="E779" s="86">
        <f t="shared" si="36"/>
        <v>0</v>
      </c>
      <c r="F779" s="87">
        <f>Invoice!G780</f>
        <v>0</v>
      </c>
      <c r="G779" s="88">
        <f t="shared" si="37"/>
        <v>0</v>
      </c>
    </row>
    <row r="780" spans="1:7" s="85" customFormat="1" hidden="1">
      <c r="A780" s="101" t="str">
        <f>Invoice!F781</f>
        <v>first line keep open</v>
      </c>
      <c r="B780" s="80">
        <f>Invoice!C781</f>
        <v>0</v>
      </c>
      <c r="C780" s="81">
        <f>Invoice!B781</f>
        <v>0</v>
      </c>
      <c r="D780" s="86">
        <f t="shared" si="35"/>
        <v>0</v>
      </c>
      <c r="E780" s="86">
        <f t="shared" si="36"/>
        <v>0</v>
      </c>
      <c r="F780" s="87">
        <f>Invoice!G781</f>
        <v>0</v>
      </c>
      <c r="G780" s="88">
        <f t="shared" si="37"/>
        <v>0</v>
      </c>
    </row>
    <row r="781" spans="1:7" s="85" customFormat="1" hidden="1">
      <c r="A781" s="101" t="str">
        <f>Invoice!F782</f>
        <v>first line keep open</v>
      </c>
      <c r="B781" s="80">
        <f>Invoice!C782</f>
        <v>0</v>
      </c>
      <c r="C781" s="81">
        <f>Invoice!B782</f>
        <v>0</v>
      </c>
      <c r="D781" s="86">
        <f t="shared" si="35"/>
        <v>0</v>
      </c>
      <c r="E781" s="86">
        <f t="shared" si="36"/>
        <v>0</v>
      </c>
      <c r="F781" s="87">
        <f>Invoice!G782</f>
        <v>0</v>
      </c>
      <c r="G781" s="88">
        <f t="shared" si="37"/>
        <v>0</v>
      </c>
    </row>
    <row r="782" spans="1:7" s="85" customFormat="1" hidden="1">
      <c r="A782" s="101" t="str">
        <f>Invoice!F783</f>
        <v>first line keep open</v>
      </c>
      <c r="B782" s="80">
        <f>Invoice!C783</f>
        <v>0</v>
      </c>
      <c r="C782" s="81">
        <f>Invoice!B783</f>
        <v>0</v>
      </c>
      <c r="D782" s="86">
        <f t="shared" si="35"/>
        <v>0</v>
      </c>
      <c r="E782" s="86">
        <f t="shared" si="36"/>
        <v>0</v>
      </c>
      <c r="F782" s="87">
        <f>Invoice!G783</f>
        <v>0</v>
      </c>
      <c r="G782" s="88">
        <f t="shared" si="37"/>
        <v>0</v>
      </c>
    </row>
    <row r="783" spans="1:7" s="85" customFormat="1" hidden="1">
      <c r="A783" s="101" t="str">
        <f>Invoice!F784</f>
        <v>first line keep open</v>
      </c>
      <c r="B783" s="80">
        <f>Invoice!C784</f>
        <v>0</v>
      </c>
      <c r="C783" s="81">
        <f>Invoice!B784</f>
        <v>0</v>
      </c>
      <c r="D783" s="86">
        <f t="shared" si="35"/>
        <v>0</v>
      </c>
      <c r="E783" s="86">
        <f t="shared" si="36"/>
        <v>0</v>
      </c>
      <c r="F783" s="87">
        <f>Invoice!G784</f>
        <v>0</v>
      </c>
      <c r="G783" s="88">
        <f t="shared" si="37"/>
        <v>0</v>
      </c>
    </row>
    <row r="784" spans="1:7" s="85" customFormat="1" hidden="1">
      <c r="A784" s="101" t="str">
        <f>Invoice!F785</f>
        <v>first line keep open</v>
      </c>
      <c r="B784" s="80">
        <f>Invoice!C785</f>
        <v>0</v>
      </c>
      <c r="C784" s="81">
        <f>Invoice!B785</f>
        <v>0</v>
      </c>
      <c r="D784" s="86">
        <f t="shared" si="35"/>
        <v>0</v>
      </c>
      <c r="E784" s="86">
        <f t="shared" si="36"/>
        <v>0</v>
      </c>
      <c r="F784" s="87">
        <f>Invoice!G785</f>
        <v>0</v>
      </c>
      <c r="G784" s="88">
        <f t="shared" si="37"/>
        <v>0</v>
      </c>
    </row>
    <row r="785" spans="1:7" s="85" customFormat="1" hidden="1">
      <c r="A785" s="101" t="str">
        <f>Invoice!F786</f>
        <v>first line keep open</v>
      </c>
      <c r="B785" s="80">
        <f>Invoice!C786</f>
        <v>0</v>
      </c>
      <c r="C785" s="81">
        <f>Invoice!B786</f>
        <v>0</v>
      </c>
      <c r="D785" s="86">
        <f t="shared" si="35"/>
        <v>0</v>
      </c>
      <c r="E785" s="86">
        <f t="shared" si="36"/>
        <v>0</v>
      </c>
      <c r="F785" s="87">
        <f>Invoice!G786</f>
        <v>0</v>
      </c>
      <c r="G785" s="88">
        <f t="shared" si="37"/>
        <v>0</v>
      </c>
    </row>
    <row r="786" spans="1:7" s="85" customFormat="1" hidden="1">
      <c r="A786" s="101" t="str">
        <f>Invoice!F787</f>
        <v>first line keep open</v>
      </c>
      <c r="B786" s="80">
        <f>Invoice!C787</f>
        <v>0</v>
      </c>
      <c r="C786" s="81">
        <f>Invoice!B787</f>
        <v>0</v>
      </c>
      <c r="D786" s="86">
        <f t="shared" si="35"/>
        <v>0</v>
      </c>
      <c r="E786" s="86">
        <f t="shared" si="36"/>
        <v>0</v>
      </c>
      <c r="F786" s="87">
        <f>Invoice!G787</f>
        <v>0</v>
      </c>
      <c r="G786" s="88">
        <f t="shared" si="37"/>
        <v>0</v>
      </c>
    </row>
    <row r="787" spans="1:7" s="85" customFormat="1" hidden="1">
      <c r="A787" s="101" t="str">
        <f>Invoice!F788</f>
        <v>first line keep open</v>
      </c>
      <c r="B787" s="80">
        <f>Invoice!C788</f>
        <v>0</v>
      </c>
      <c r="C787" s="81">
        <f>Invoice!B788</f>
        <v>0</v>
      </c>
      <c r="D787" s="86">
        <f t="shared" si="35"/>
        <v>0</v>
      </c>
      <c r="E787" s="86">
        <f t="shared" si="36"/>
        <v>0</v>
      </c>
      <c r="F787" s="87">
        <f>Invoice!G788</f>
        <v>0</v>
      </c>
      <c r="G787" s="88">
        <f t="shared" si="37"/>
        <v>0</v>
      </c>
    </row>
    <row r="788" spans="1:7" s="85" customFormat="1" hidden="1">
      <c r="A788" s="101" t="str">
        <f>Invoice!F789</f>
        <v>first line keep open</v>
      </c>
      <c r="B788" s="80">
        <f>Invoice!C789</f>
        <v>0</v>
      </c>
      <c r="C788" s="81">
        <f>Invoice!B789</f>
        <v>0</v>
      </c>
      <c r="D788" s="86">
        <f t="shared" si="35"/>
        <v>0</v>
      </c>
      <c r="E788" s="86">
        <f t="shared" si="36"/>
        <v>0</v>
      </c>
      <c r="F788" s="87">
        <f>Invoice!G789</f>
        <v>0</v>
      </c>
      <c r="G788" s="88">
        <f t="shared" si="37"/>
        <v>0</v>
      </c>
    </row>
    <row r="789" spans="1:7" s="85" customFormat="1" hidden="1">
      <c r="A789" s="101" t="str">
        <f>Invoice!F790</f>
        <v>first line keep open</v>
      </c>
      <c r="B789" s="80">
        <f>Invoice!C790</f>
        <v>0</v>
      </c>
      <c r="C789" s="81">
        <f>Invoice!B790</f>
        <v>0</v>
      </c>
      <c r="D789" s="86">
        <f t="shared" si="35"/>
        <v>0</v>
      </c>
      <c r="E789" s="86">
        <f t="shared" si="36"/>
        <v>0</v>
      </c>
      <c r="F789" s="87">
        <f>Invoice!G790</f>
        <v>0</v>
      </c>
      <c r="G789" s="88">
        <f t="shared" si="37"/>
        <v>0</v>
      </c>
    </row>
    <row r="790" spans="1:7" s="85" customFormat="1" hidden="1">
      <c r="A790" s="101" t="str">
        <f>Invoice!F791</f>
        <v>first line keep open</v>
      </c>
      <c r="B790" s="80">
        <f>Invoice!C791</f>
        <v>0</v>
      </c>
      <c r="C790" s="81">
        <f>Invoice!B791</f>
        <v>0</v>
      </c>
      <c r="D790" s="86">
        <f t="shared" si="35"/>
        <v>0</v>
      </c>
      <c r="E790" s="86">
        <f t="shared" si="36"/>
        <v>0</v>
      </c>
      <c r="F790" s="87">
        <f>Invoice!G791</f>
        <v>0</v>
      </c>
      <c r="G790" s="88">
        <f t="shared" si="37"/>
        <v>0</v>
      </c>
    </row>
    <row r="791" spans="1:7" s="85" customFormat="1" hidden="1">
      <c r="A791" s="101" t="str">
        <f>Invoice!F792</f>
        <v>first line keep open</v>
      </c>
      <c r="B791" s="80">
        <f>Invoice!C792</f>
        <v>0</v>
      </c>
      <c r="C791" s="81">
        <f>Invoice!B792</f>
        <v>0</v>
      </c>
      <c r="D791" s="86">
        <f t="shared" si="35"/>
        <v>0</v>
      </c>
      <c r="E791" s="86">
        <f t="shared" si="36"/>
        <v>0</v>
      </c>
      <c r="F791" s="87">
        <f>Invoice!G792</f>
        <v>0</v>
      </c>
      <c r="G791" s="88">
        <f t="shared" si="37"/>
        <v>0</v>
      </c>
    </row>
    <row r="792" spans="1:7" s="85" customFormat="1" hidden="1">
      <c r="A792" s="101" t="str">
        <f>Invoice!F793</f>
        <v>first line keep open</v>
      </c>
      <c r="B792" s="80">
        <f>Invoice!C793</f>
        <v>0</v>
      </c>
      <c r="C792" s="81">
        <f>Invoice!B793</f>
        <v>0</v>
      </c>
      <c r="D792" s="86">
        <f t="shared" si="35"/>
        <v>0</v>
      </c>
      <c r="E792" s="86">
        <f t="shared" si="36"/>
        <v>0</v>
      </c>
      <c r="F792" s="87">
        <f>Invoice!G793</f>
        <v>0</v>
      </c>
      <c r="G792" s="88">
        <f t="shared" si="37"/>
        <v>0</v>
      </c>
    </row>
    <row r="793" spans="1:7" s="85" customFormat="1" hidden="1">
      <c r="A793" s="101" t="str">
        <f>Invoice!F794</f>
        <v>first line keep open</v>
      </c>
      <c r="B793" s="80">
        <f>Invoice!C794</f>
        <v>0</v>
      </c>
      <c r="C793" s="81">
        <f>Invoice!B794</f>
        <v>0</v>
      </c>
      <c r="D793" s="86">
        <f t="shared" si="35"/>
        <v>0</v>
      </c>
      <c r="E793" s="86">
        <f t="shared" si="36"/>
        <v>0</v>
      </c>
      <c r="F793" s="87">
        <f>Invoice!G794</f>
        <v>0</v>
      </c>
      <c r="G793" s="88">
        <f t="shared" si="37"/>
        <v>0</v>
      </c>
    </row>
    <row r="794" spans="1:7" s="85" customFormat="1" hidden="1">
      <c r="A794" s="101" t="str">
        <f>Invoice!F795</f>
        <v>first line keep open</v>
      </c>
      <c r="B794" s="80">
        <f>Invoice!C795</f>
        <v>0</v>
      </c>
      <c r="C794" s="81">
        <f>Invoice!B795</f>
        <v>0</v>
      </c>
      <c r="D794" s="86">
        <f t="shared" si="35"/>
        <v>0</v>
      </c>
      <c r="E794" s="86">
        <f t="shared" si="36"/>
        <v>0</v>
      </c>
      <c r="F794" s="87">
        <f>Invoice!G795</f>
        <v>0</v>
      </c>
      <c r="G794" s="88">
        <f t="shared" si="37"/>
        <v>0</v>
      </c>
    </row>
    <row r="795" spans="1:7" s="85" customFormat="1" hidden="1">
      <c r="A795" s="101" t="str">
        <f>Invoice!F796</f>
        <v>first line keep open</v>
      </c>
      <c r="B795" s="80">
        <f>Invoice!C796</f>
        <v>0</v>
      </c>
      <c r="C795" s="81">
        <f>Invoice!B796</f>
        <v>0</v>
      </c>
      <c r="D795" s="86">
        <f t="shared" si="35"/>
        <v>0</v>
      </c>
      <c r="E795" s="86">
        <f t="shared" si="36"/>
        <v>0</v>
      </c>
      <c r="F795" s="87">
        <f>Invoice!G796</f>
        <v>0</v>
      </c>
      <c r="G795" s="88">
        <f t="shared" si="37"/>
        <v>0</v>
      </c>
    </row>
    <row r="796" spans="1:7" s="85" customFormat="1" hidden="1">
      <c r="A796" s="101" t="str">
        <f>Invoice!F797</f>
        <v>first line keep open</v>
      </c>
      <c r="B796" s="80">
        <f>Invoice!C797</f>
        <v>0</v>
      </c>
      <c r="C796" s="81">
        <f>Invoice!B797</f>
        <v>0</v>
      </c>
      <c r="D796" s="86">
        <f t="shared" si="35"/>
        <v>0</v>
      </c>
      <c r="E796" s="86">
        <f t="shared" si="36"/>
        <v>0</v>
      </c>
      <c r="F796" s="87">
        <f>Invoice!G797</f>
        <v>0</v>
      </c>
      <c r="G796" s="88">
        <f t="shared" si="37"/>
        <v>0</v>
      </c>
    </row>
    <row r="797" spans="1:7" s="85" customFormat="1" hidden="1">
      <c r="A797" s="101" t="str">
        <f>Invoice!F798</f>
        <v>first line keep open</v>
      </c>
      <c r="B797" s="80">
        <f>Invoice!C798</f>
        <v>0</v>
      </c>
      <c r="C797" s="81">
        <f>Invoice!B798</f>
        <v>0</v>
      </c>
      <c r="D797" s="86">
        <f t="shared" si="35"/>
        <v>0</v>
      </c>
      <c r="E797" s="86">
        <f t="shared" si="36"/>
        <v>0</v>
      </c>
      <c r="F797" s="87">
        <f>Invoice!G798</f>
        <v>0</v>
      </c>
      <c r="G797" s="88">
        <f t="shared" si="37"/>
        <v>0</v>
      </c>
    </row>
    <row r="798" spans="1:7" s="85" customFormat="1" hidden="1">
      <c r="A798" s="101" t="str">
        <f>Invoice!F799</f>
        <v>first line keep open</v>
      </c>
      <c r="B798" s="80">
        <f>Invoice!C799</f>
        <v>0</v>
      </c>
      <c r="C798" s="81">
        <f>Invoice!B799</f>
        <v>0</v>
      </c>
      <c r="D798" s="86">
        <f t="shared" si="35"/>
        <v>0</v>
      </c>
      <c r="E798" s="86">
        <f t="shared" si="36"/>
        <v>0</v>
      </c>
      <c r="F798" s="87">
        <f>Invoice!G799</f>
        <v>0</v>
      </c>
      <c r="G798" s="88">
        <f t="shared" si="37"/>
        <v>0</v>
      </c>
    </row>
    <row r="799" spans="1:7" s="85" customFormat="1" hidden="1">
      <c r="A799" s="101" t="str">
        <f>Invoice!F800</f>
        <v>first line keep open</v>
      </c>
      <c r="B799" s="80">
        <f>Invoice!C800</f>
        <v>0</v>
      </c>
      <c r="C799" s="81">
        <f>Invoice!B800</f>
        <v>0</v>
      </c>
      <c r="D799" s="86">
        <f t="shared" si="35"/>
        <v>0</v>
      </c>
      <c r="E799" s="86">
        <f t="shared" si="36"/>
        <v>0</v>
      </c>
      <c r="F799" s="87">
        <f>Invoice!G800</f>
        <v>0</v>
      </c>
      <c r="G799" s="88">
        <f t="shared" si="37"/>
        <v>0</v>
      </c>
    </row>
    <row r="800" spans="1:7" s="85" customFormat="1" hidden="1">
      <c r="A800" s="101" t="str">
        <f>Invoice!F801</f>
        <v>first line keep open</v>
      </c>
      <c r="B800" s="80">
        <f>Invoice!C801</f>
        <v>0</v>
      </c>
      <c r="C800" s="81">
        <f>Invoice!B801</f>
        <v>0</v>
      </c>
      <c r="D800" s="86">
        <f t="shared" si="35"/>
        <v>0</v>
      </c>
      <c r="E800" s="86">
        <f t="shared" si="36"/>
        <v>0</v>
      </c>
      <c r="F800" s="87">
        <f>Invoice!G801</f>
        <v>0</v>
      </c>
      <c r="G800" s="88">
        <f t="shared" si="37"/>
        <v>0</v>
      </c>
    </row>
    <row r="801" spans="1:7" s="85" customFormat="1" hidden="1">
      <c r="A801" s="101" t="str">
        <f>Invoice!F802</f>
        <v>first line keep open</v>
      </c>
      <c r="B801" s="80">
        <f>Invoice!C802</f>
        <v>0</v>
      </c>
      <c r="C801" s="81">
        <f>Invoice!B802</f>
        <v>0</v>
      </c>
      <c r="D801" s="86">
        <f t="shared" si="35"/>
        <v>0</v>
      </c>
      <c r="E801" s="86">
        <f t="shared" si="36"/>
        <v>0</v>
      </c>
      <c r="F801" s="87">
        <f>Invoice!G802</f>
        <v>0</v>
      </c>
      <c r="G801" s="88">
        <f t="shared" si="37"/>
        <v>0</v>
      </c>
    </row>
    <row r="802" spans="1:7" s="85" customFormat="1" hidden="1">
      <c r="A802" s="101" t="str">
        <f>Invoice!F803</f>
        <v>first line keep open</v>
      </c>
      <c r="B802" s="80">
        <f>Invoice!C803</f>
        <v>0</v>
      </c>
      <c r="C802" s="81">
        <f>Invoice!B803</f>
        <v>0</v>
      </c>
      <c r="D802" s="86">
        <f t="shared" si="35"/>
        <v>0</v>
      </c>
      <c r="E802" s="86">
        <f t="shared" si="36"/>
        <v>0</v>
      </c>
      <c r="F802" s="87">
        <f>Invoice!G803</f>
        <v>0</v>
      </c>
      <c r="G802" s="88">
        <f t="shared" si="37"/>
        <v>0</v>
      </c>
    </row>
    <row r="803" spans="1:7" s="85" customFormat="1" hidden="1">
      <c r="A803" s="101" t="str">
        <f>Invoice!F804</f>
        <v>first line keep open</v>
      </c>
      <c r="B803" s="80">
        <f>Invoice!C804</f>
        <v>0</v>
      </c>
      <c r="C803" s="81">
        <f>Invoice!B804</f>
        <v>0</v>
      </c>
      <c r="D803" s="86">
        <f t="shared" si="35"/>
        <v>0</v>
      </c>
      <c r="E803" s="86">
        <f t="shared" si="36"/>
        <v>0</v>
      </c>
      <c r="F803" s="87">
        <f>Invoice!G804</f>
        <v>0</v>
      </c>
      <c r="G803" s="88">
        <f t="shared" si="37"/>
        <v>0</v>
      </c>
    </row>
    <row r="804" spans="1:7" s="85" customFormat="1" hidden="1">
      <c r="A804" s="101" t="str">
        <f>Invoice!F805</f>
        <v>first line keep open</v>
      </c>
      <c r="B804" s="80">
        <f>Invoice!C805</f>
        <v>0</v>
      </c>
      <c r="C804" s="81">
        <f>Invoice!B805</f>
        <v>0</v>
      </c>
      <c r="D804" s="86">
        <f t="shared" si="35"/>
        <v>0</v>
      </c>
      <c r="E804" s="86">
        <f t="shared" si="36"/>
        <v>0</v>
      </c>
      <c r="F804" s="87">
        <f>Invoice!G805</f>
        <v>0</v>
      </c>
      <c r="G804" s="88">
        <f t="shared" si="37"/>
        <v>0</v>
      </c>
    </row>
    <row r="805" spans="1:7" s="85" customFormat="1" hidden="1">
      <c r="A805" s="101" t="str">
        <f>Invoice!F806</f>
        <v>first line keep open</v>
      </c>
      <c r="B805" s="80">
        <f>Invoice!C806</f>
        <v>0</v>
      </c>
      <c r="C805" s="81">
        <f>Invoice!B806</f>
        <v>0</v>
      </c>
      <c r="D805" s="86">
        <f t="shared" si="35"/>
        <v>0</v>
      </c>
      <c r="E805" s="86">
        <f t="shared" si="36"/>
        <v>0</v>
      </c>
      <c r="F805" s="87">
        <f>Invoice!G806</f>
        <v>0</v>
      </c>
      <c r="G805" s="88">
        <f t="shared" si="37"/>
        <v>0</v>
      </c>
    </row>
    <row r="806" spans="1:7" s="85" customFormat="1" hidden="1">
      <c r="A806" s="101" t="str">
        <f>Invoice!F807</f>
        <v>first line keep open</v>
      </c>
      <c r="B806" s="80">
        <f>Invoice!C807</f>
        <v>0</v>
      </c>
      <c r="C806" s="81">
        <f>Invoice!B807</f>
        <v>0</v>
      </c>
      <c r="D806" s="86">
        <f t="shared" si="35"/>
        <v>0</v>
      </c>
      <c r="E806" s="86">
        <f t="shared" si="36"/>
        <v>0</v>
      </c>
      <c r="F806" s="87">
        <f>Invoice!G807</f>
        <v>0</v>
      </c>
      <c r="G806" s="88">
        <f t="shared" si="37"/>
        <v>0</v>
      </c>
    </row>
    <row r="807" spans="1:7" s="85" customFormat="1" hidden="1">
      <c r="A807" s="101" t="str">
        <f>Invoice!F808</f>
        <v>first line keep open</v>
      </c>
      <c r="B807" s="80">
        <f>Invoice!C808</f>
        <v>0</v>
      </c>
      <c r="C807" s="81">
        <f>Invoice!B808</f>
        <v>0</v>
      </c>
      <c r="D807" s="86">
        <f t="shared" si="35"/>
        <v>0</v>
      </c>
      <c r="E807" s="86">
        <f t="shared" si="36"/>
        <v>0</v>
      </c>
      <c r="F807" s="87">
        <f>Invoice!G808</f>
        <v>0</v>
      </c>
      <c r="G807" s="88">
        <f t="shared" si="37"/>
        <v>0</v>
      </c>
    </row>
    <row r="808" spans="1:7" s="85" customFormat="1" hidden="1">
      <c r="A808" s="101" t="str">
        <f>Invoice!F809</f>
        <v>first line keep open</v>
      </c>
      <c r="B808" s="80">
        <f>Invoice!C809</f>
        <v>0</v>
      </c>
      <c r="C808" s="81">
        <f>Invoice!B809</f>
        <v>0</v>
      </c>
      <c r="D808" s="86">
        <f t="shared" si="35"/>
        <v>0</v>
      </c>
      <c r="E808" s="86">
        <f t="shared" si="36"/>
        <v>0</v>
      </c>
      <c r="F808" s="87">
        <f>Invoice!G809</f>
        <v>0</v>
      </c>
      <c r="G808" s="88">
        <f t="shared" si="37"/>
        <v>0</v>
      </c>
    </row>
    <row r="809" spans="1:7" s="85" customFormat="1" hidden="1">
      <c r="A809" s="101" t="str">
        <f>Invoice!F810</f>
        <v>first line keep open</v>
      </c>
      <c r="B809" s="80">
        <f>Invoice!C810</f>
        <v>0</v>
      </c>
      <c r="C809" s="81">
        <f>Invoice!B810</f>
        <v>0</v>
      </c>
      <c r="D809" s="86">
        <f t="shared" si="35"/>
        <v>0</v>
      </c>
      <c r="E809" s="86">
        <f t="shared" si="36"/>
        <v>0</v>
      </c>
      <c r="F809" s="87">
        <f>Invoice!G810</f>
        <v>0</v>
      </c>
      <c r="G809" s="88">
        <f t="shared" si="37"/>
        <v>0</v>
      </c>
    </row>
    <row r="810" spans="1:7" s="85" customFormat="1" hidden="1">
      <c r="A810" s="101" t="str">
        <f>Invoice!F811</f>
        <v>first line keep open</v>
      </c>
      <c r="B810" s="80">
        <f>Invoice!C811</f>
        <v>0</v>
      </c>
      <c r="C810" s="81">
        <f>Invoice!B811</f>
        <v>0</v>
      </c>
      <c r="D810" s="86">
        <f t="shared" si="35"/>
        <v>0</v>
      </c>
      <c r="E810" s="86">
        <f t="shared" si="36"/>
        <v>0</v>
      </c>
      <c r="F810" s="87">
        <f>Invoice!G811</f>
        <v>0</v>
      </c>
      <c r="G810" s="88">
        <f t="shared" si="37"/>
        <v>0</v>
      </c>
    </row>
    <row r="811" spans="1:7" s="85" customFormat="1" hidden="1">
      <c r="A811" s="101" t="str">
        <f>Invoice!F812</f>
        <v>first line keep open</v>
      </c>
      <c r="B811" s="80">
        <f>Invoice!C812</f>
        <v>0</v>
      </c>
      <c r="C811" s="81">
        <f>Invoice!B812</f>
        <v>0</v>
      </c>
      <c r="D811" s="86">
        <f t="shared" si="35"/>
        <v>0</v>
      </c>
      <c r="E811" s="86">
        <f t="shared" si="36"/>
        <v>0</v>
      </c>
      <c r="F811" s="87">
        <f>Invoice!G812</f>
        <v>0</v>
      </c>
      <c r="G811" s="88">
        <f t="shared" si="37"/>
        <v>0</v>
      </c>
    </row>
    <row r="812" spans="1:7" s="85" customFormat="1" hidden="1">
      <c r="A812" s="101" t="str">
        <f>Invoice!F813</f>
        <v>first line keep open</v>
      </c>
      <c r="B812" s="80">
        <f>Invoice!C813</f>
        <v>0</v>
      </c>
      <c r="C812" s="81">
        <f>Invoice!B813</f>
        <v>0</v>
      </c>
      <c r="D812" s="86">
        <f t="shared" si="35"/>
        <v>0</v>
      </c>
      <c r="E812" s="86">
        <f t="shared" si="36"/>
        <v>0</v>
      </c>
      <c r="F812" s="87">
        <f>Invoice!G813</f>
        <v>0</v>
      </c>
      <c r="G812" s="88">
        <f t="shared" si="37"/>
        <v>0</v>
      </c>
    </row>
    <row r="813" spans="1:7" s="85" customFormat="1" hidden="1">
      <c r="A813" s="101" t="str">
        <f>Invoice!F814</f>
        <v>first line keep open</v>
      </c>
      <c r="B813" s="80">
        <f>Invoice!C814</f>
        <v>0</v>
      </c>
      <c r="C813" s="81">
        <f>Invoice!B814</f>
        <v>0</v>
      </c>
      <c r="D813" s="86">
        <f t="shared" si="35"/>
        <v>0</v>
      </c>
      <c r="E813" s="86">
        <f t="shared" si="36"/>
        <v>0</v>
      </c>
      <c r="F813" s="87">
        <f>Invoice!G814</f>
        <v>0</v>
      </c>
      <c r="G813" s="88">
        <f t="shared" si="37"/>
        <v>0</v>
      </c>
    </row>
    <row r="814" spans="1:7" s="85" customFormat="1" hidden="1">
      <c r="A814" s="101" t="str">
        <f>Invoice!F815</f>
        <v>first line keep open</v>
      </c>
      <c r="B814" s="80">
        <f>Invoice!C815</f>
        <v>0</v>
      </c>
      <c r="C814" s="81">
        <f>Invoice!B815</f>
        <v>0</v>
      </c>
      <c r="D814" s="86">
        <f t="shared" si="35"/>
        <v>0</v>
      </c>
      <c r="E814" s="86">
        <f t="shared" si="36"/>
        <v>0</v>
      </c>
      <c r="F814" s="87">
        <f>Invoice!G815</f>
        <v>0</v>
      </c>
      <c r="G814" s="88">
        <f t="shared" si="37"/>
        <v>0</v>
      </c>
    </row>
    <row r="815" spans="1:7" s="85" customFormat="1" hidden="1">
      <c r="A815" s="101" t="str">
        <f>Invoice!F816</f>
        <v>first line keep open</v>
      </c>
      <c r="B815" s="80">
        <f>Invoice!C816</f>
        <v>0</v>
      </c>
      <c r="C815" s="81">
        <f>Invoice!B816</f>
        <v>0</v>
      </c>
      <c r="D815" s="86">
        <f t="shared" si="35"/>
        <v>0</v>
      </c>
      <c r="E815" s="86">
        <f t="shared" si="36"/>
        <v>0</v>
      </c>
      <c r="F815" s="87">
        <f>Invoice!G816</f>
        <v>0</v>
      </c>
      <c r="G815" s="88">
        <f t="shared" si="37"/>
        <v>0</v>
      </c>
    </row>
    <row r="816" spans="1:7" s="85" customFormat="1" hidden="1">
      <c r="A816" s="101" t="str">
        <f>Invoice!F817</f>
        <v>first line keep open</v>
      </c>
      <c r="B816" s="80">
        <f>Invoice!C817</f>
        <v>0</v>
      </c>
      <c r="C816" s="81">
        <f>Invoice!B817</f>
        <v>0</v>
      </c>
      <c r="D816" s="86">
        <f t="shared" si="35"/>
        <v>0</v>
      </c>
      <c r="E816" s="86">
        <f t="shared" si="36"/>
        <v>0</v>
      </c>
      <c r="F816" s="87">
        <f>Invoice!G817</f>
        <v>0</v>
      </c>
      <c r="G816" s="88">
        <f t="shared" si="37"/>
        <v>0</v>
      </c>
    </row>
    <row r="817" spans="1:7" s="85" customFormat="1" hidden="1">
      <c r="A817" s="101" t="str">
        <f>Invoice!F818</f>
        <v>first line keep open</v>
      </c>
      <c r="B817" s="80">
        <f>Invoice!C818</f>
        <v>0</v>
      </c>
      <c r="C817" s="81">
        <f>Invoice!B818</f>
        <v>0</v>
      </c>
      <c r="D817" s="86">
        <f t="shared" si="35"/>
        <v>0</v>
      </c>
      <c r="E817" s="86">
        <f t="shared" si="36"/>
        <v>0</v>
      </c>
      <c r="F817" s="87">
        <f>Invoice!G818</f>
        <v>0</v>
      </c>
      <c r="G817" s="88">
        <f t="shared" si="37"/>
        <v>0</v>
      </c>
    </row>
    <row r="818" spans="1:7" s="85" customFormat="1" hidden="1">
      <c r="A818" s="101" t="str">
        <f>Invoice!F819</f>
        <v>first line keep open</v>
      </c>
      <c r="B818" s="80">
        <f>Invoice!C819</f>
        <v>0</v>
      </c>
      <c r="C818" s="81">
        <f>Invoice!B819</f>
        <v>0</v>
      </c>
      <c r="D818" s="86">
        <f t="shared" si="35"/>
        <v>0</v>
      </c>
      <c r="E818" s="86">
        <f t="shared" si="36"/>
        <v>0</v>
      </c>
      <c r="F818" s="87">
        <f>Invoice!G819</f>
        <v>0</v>
      </c>
      <c r="G818" s="88">
        <f t="shared" si="37"/>
        <v>0</v>
      </c>
    </row>
    <row r="819" spans="1:7" s="85" customFormat="1" hidden="1">
      <c r="A819" s="101" t="str">
        <f>Invoice!F820</f>
        <v>first line keep open</v>
      </c>
      <c r="B819" s="80">
        <f>Invoice!C820</f>
        <v>0</v>
      </c>
      <c r="C819" s="81">
        <f>Invoice!B820</f>
        <v>0</v>
      </c>
      <c r="D819" s="86">
        <f t="shared" si="35"/>
        <v>0</v>
      </c>
      <c r="E819" s="86">
        <f t="shared" si="36"/>
        <v>0</v>
      </c>
      <c r="F819" s="87">
        <f>Invoice!G820</f>
        <v>0</v>
      </c>
      <c r="G819" s="88">
        <f t="shared" si="37"/>
        <v>0</v>
      </c>
    </row>
    <row r="820" spans="1:7" s="85" customFormat="1" hidden="1">
      <c r="A820" s="101" t="str">
        <f>Invoice!F821</f>
        <v>first line keep open</v>
      </c>
      <c r="B820" s="80">
        <f>Invoice!C821</f>
        <v>0</v>
      </c>
      <c r="C820" s="81">
        <f>Invoice!B821</f>
        <v>0</v>
      </c>
      <c r="D820" s="86">
        <f t="shared" si="35"/>
        <v>0</v>
      </c>
      <c r="E820" s="86">
        <f t="shared" si="36"/>
        <v>0</v>
      </c>
      <c r="F820" s="87">
        <f>Invoice!G821</f>
        <v>0</v>
      </c>
      <c r="G820" s="88">
        <f t="shared" si="37"/>
        <v>0</v>
      </c>
    </row>
    <row r="821" spans="1:7" s="85" customFormat="1" hidden="1">
      <c r="A821" s="101" t="str">
        <f>Invoice!F822</f>
        <v>first line keep open</v>
      </c>
      <c r="B821" s="80">
        <f>Invoice!C822</f>
        <v>0</v>
      </c>
      <c r="C821" s="81">
        <f>Invoice!B822</f>
        <v>0</v>
      </c>
      <c r="D821" s="86">
        <f t="shared" si="35"/>
        <v>0</v>
      </c>
      <c r="E821" s="86">
        <f t="shared" si="36"/>
        <v>0</v>
      </c>
      <c r="F821" s="87">
        <f>Invoice!G822</f>
        <v>0</v>
      </c>
      <c r="G821" s="88">
        <f t="shared" si="37"/>
        <v>0</v>
      </c>
    </row>
    <row r="822" spans="1:7" s="85" customFormat="1" hidden="1">
      <c r="A822" s="101" t="str">
        <f>Invoice!F823</f>
        <v>first line keep open</v>
      </c>
      <c r="B822" s="80">
        <f>Invoice!C823</f>
        <v>0</v>
      </c>
      <c r="C822" s="81">
        <f>Invoice!B823</f>
        <v>0</v>
      </c>
      <c r="D822" s="86">
        <f t="shared" si="35"/>
        <v>0</v>
      </c>
      <c r="E822" s="86">
        <f t="shared" si="36"/>
        <v>0</v>
      </c>
      <c r="F822" s="87">
        <f>Invoice!G823</f>
        <v>0</v>
      </c>
      <c r="G822" s="88">
        <f t="shared" si="37"/>
        <v>0</v>
      </c>
    </row>
    <row r="823" spans="1:7" s="85" customFormat="1" hidden="1">
      <c r="A823" s="101" t="str">
        <f>Invoice!F824</f>
        <v>first line keep open</v>
      </c>
      <c r="B823" s="80">
        <f>Invoice!C824</f>
        <v>0</v>
      </c>
      <c r="C823" s="81">
        <f>Invoice!B824</f>
        <v>0</v>
      </c>
      <c r="D823" s="86">
        <f t="shared" si="35"/>
        <v>0</v>
      </c>
      <c r="E823" s="86">
        <f t="shared" si="36"/>
        <v>0</v>
      </c>
      <c r="F823" s="87">
        <f>Invoice!G824</f>
        <v>0</v>
      </c>
      <c r="G823" s="88">
        <f t="shared" si="37"/>
        <v>0</v>
      </c>
    </row>
    <row r="824" spans="1:7" s="85" customFormat="1" hidden="1">
      <c r="A824" s="101" t="str">
        <f>Invoice!F825</f>
        <v>first line keep open</v>
      </c>
      <c r="B824" s="80">
        <f>Invoice!C825</f>
        <v>0</v>
      </c>
      <c r="C824" s="81">
        <f>Invoice!B825</f>
        <v>0</v>
      </c>
      <c r="D824" s="86">
        <f t="shared" si="35"/>
        <v>0</v>
      </c>
      <c r="E824" s="86">
        <f t="shared" si="36"/>
        <v>0</v>
      </c>
      <c r="F824" s="87">
        <f>Invoice!G825</f>
        <v>0</v>
      </c>
      <c r="G824" s="88">
        <f t="shared" si="37"/>
        <v>0</v>
      </c>
    </row>
    <row r="825" spans="1:7" s="85" customFormat="1" hidden="1">
      <c r="A825" s="101" t="str">
        <f>Invoice!F826</f>
        <v>first line keep open</v>
      </c>
      <c r="B825" s="80">
        <f>Invoice!C826</f>
        <v>0</v>
      </c>
      <c r="C825" s="81">
        <f>Invoice!B826</f>
        <v>0</v>
      </c>
      <c r="D825" s="86">
        <f t="shared" si="35"/>
        <v>0</v>
      </c>
      <c r="E825" s="86">
        <f t="shared" si="36"/>
        <v>0</v>
      </c>
      <c r="F825" s="87">
        <f>Invoice!G826</f>
        <v>0</v>
      </c>
      <c r="G825" s="88">
        <f t="shared" si="37"/>
        <v>0</v>
      </c>
    </row>
    <row r="826" spans="1:7" s="85" customFormat="1" hidden="1">
      <c r="A826" s="101" t="str">
        <f>Invoice!F827</f>
        <v>first line keep open</v>
      </c>
      <c r="B826" s="80">
        <f>Invoice!C827</f>
        <v>0</v>
      </c>
      <c r="C826" s="81">
        <f>Invoice!B827</f>
        <v>0</v>
      </c>
      <c r="D826" s="86">
        <f t="shared" si="35"/>
        <v>0</v>
      </c>
      <c r="E826" s="86">
        <f t="shared" si="36"/>
        <v>0</v>
      </c>
      <c r="F826" s="87">
        <f>Invoice!G827</f>
        <v>0</v>
      </c>
      <c r="G826" s="88">
        <f t="shared" si="37"/>
        <v>0</v>
      </c>
    </row>
    <row r="827" spans="1:7" s="85" customFormat="1" hidden="1">
      <c r="A827" s="101" t="str">
        <f>Invoice!F828</f>
        <v>first line keep open</v>
      </c>
      <c r="B827" s="80">
        <f>Invoice!C828</f>
        <v>0</v>
      </c>
      <c r="C827" s="81">
        <f>Invoice!B828</f>
        <v>0</v>
      </c>
      <c r="D827" s="86">
        <f t="shared" si="35"/>
        <v>0</v>
      </c>
      <c r="E827" s="86">
        <f t="shared" si="36"/>
        <v>0</v>
      </c>
      <c r="F827" s="87">
        <f>Invoice!G828</f>
        <v>0</v>
      </c>
      <c r="G827" s="88">
        <f t="shared" si="37"/>
        <v>0</v>
      </c>
    </row>
    <row r="828" spans="1:7" s="85" customFormat="1" hidden="1">
      <c r="A828" s="101" t="str">
        <f>Invoice!F829</f>
        <v>first line keep open</v>
      </c>
      <c r="B828" s="80">
        <f>Invoice!C829</f>
        <v>0</v>
      </c>
      <c r="C828" s="81">
        <f>Invoice!B829</f>
        <v>0</v>
      </c>
      <c r="D828" s="86">
        <f t="shared" si="35"/>
        <v>0</v>
      </c>
      <c r="E828" s="86">
        <f t="shared" si="36"/>
        <v>0</v>
      </c>
      <c r="F828" s="87">
        <f>Invoice!G829</f>
        <v>0</v>
      </c>
      <c r="G828" s="88">
        <f t="shared" si="37"/>
        <v>0</v>
      </c>
    </row>
    <row r="829" spans="1:7" s="85" customFormat="1" hidden="1">
      <c r="A829" s="101" t="str">
        <f>Invoice!F830</f>
        <v>first line keep open</v>
      </c>
      <c r="B829" s="80">
        <f>Invoice!C830</f>
        <v>0</v>
      </c>
      <c r="C829" s="81">
        <f>Invoice!B830</f>
        <v>0</v>
      </c>
      <c r="D829" s="86">
        <f t="shared" si="35"/>
        <v>0</v>
      </c>
      <c r="E829" s="86">
        <f t="shared" si="36"/>
        <v>0</v>
      </c>
      <c r="F829" s="87">
        <f>Invoice!G830</f>
        <v>0</v>
      </c>
      <c r="G829" s="88">
        <f t="shared" si="37"/>
        <v>0</v>
      </c>
    </row>
    <row r="830" spans="1:7" s="85" customFormat="1" hidden="1">
      <c r="A830" s="101" t="str">
        <f>Invoice!F831</f>
        <v>first line keep open</v>
      </c>
      <c r="B830" s="80">
        <f>Invoice!C831</f>
        <v>0</v>
      </c>
      <c r="C830" s="81">
        <f>Invoice!B831</f>
        <v>0</v>
      </c>
      <c r="D830" s="86">
        <f t="shared" si="35"/>
        <v>0</v>
      </c>
      <c r="E830" s="86">
        <f t="shared" si="36"/>
        <v>0</v>
      </c>
      <c r="F830" s="87">
        <f>Invoice!G831</f>
        <v>0</v>
      </c>
      <c r="G830" s="88">
        <f t="shared" si="37"/>
        <v>0</v>
      </c>
    </row>
    <row r="831" spans="1:7" s="85" customFormat="1" hidden="1">
      <c r="A831" s="101" t="str">
        <f>Invoice!F832</f>
        <v>first line keep open</v>
      </c>
      <c r="B831" s="80">
        <f>Invoice!C832</f>
        <v>0</v>
      </c>
      <c r="C831" s="81">
        <f>Invoice!B832</f>
        <v>0</v>
      </c>
      <c r="D831" s="86">
        <f t="shared" si="35"/>
        <v>0</v>
      </c>
      <c r="E831" s="86">
        <f t="shared" si="36"/>
        <v>0</v>
      </c>
      <c r="F831" s="87">
        <f>Invoice!G832</f>
        <v>0</v>
      </c>
      <c r="G831" s="88">
        <f t="shared" si="37"/>
        <v>0</v>
      </c>
    </row>
    <row r="832" spans="1:7" s="85" customFormat="1" hidden="1">
      <c r="A832" s="101" t="str">
        <f>Invoice!F833</f>
        <v>first line keep open</v>
      </c>
      <c r="B832" s="80">
        <f>Invoice!C833</f>
        <v>0</v>
      </c>
      <c r="C832" s="81">
        <f>Invoice!B833</f>
        <v>0</v>
      </c>
      <c r="D832" s="86">
        <f t="shared" si="35"/>
        <v>0</v>
      </c>
      <c r="E832" s="86">
        <f t="shared" si="36"/>
        <v>0</v>
      </c>
      <c r="F832" s="87">
        <f>Invoice!G833</f>
        <v>0</v>
      </c>
      <c r="G832" s="88">
        <f t="shared" si="37"/>
        <v>0</v>
      </c>
    </row>
    <row r="833" spans="1:7" s="85" customFormat="1" hidden="1">
      <c r="A833" s="101" t="str">
        <f>Invoice!F834</f>
        <v>first line keep open</v>
      </c>
      <c r="B833" s="80">
        <f>Invoice!C834</f>
        <v>0</v>
      </c>
      <c r="C833" s="81">
        <f>Invoice!B834</f>
        <v>0</v>
      </c>
      <c r="D833" s="86">
        <f t="shared" ref="D833:D896" si="38">F833/$D$14</f>
        <v>0</v>
      </c>
      <c r="E833" s="86">
        <f t="shared" ref="E833:E896" si="39">G833/$D$14</f>
        <v>0</v>
      </c>
      <c r="F833" s="87">
        <f>Invoice!G834</f>
        <v>0</v>
      </c>
      <c r="G833" s="88">
        <f t="shared" ref="G833:G896" si="40">C833*F833</f>
        <v>0</v>
      </c>
    </row>
    <row r="834" spans="1:7" s="85" customFormat="1" hidden="1">
      <c r="A834" s="101" t="str">
        <f>Invoice!F835</f>
        <v>first line keep open</v>
      </c>
      <c r="B834" s="80">
        <f>Invoice!C835</f>
        <v>0</v>
      </c>
      <c r="C834" s="81">
        <f>Invoice!B835</f>
        <v>0</v>
      </c>
      <c r="D834" s="86">
        <f t="shared" si="38"/>
        <v>0</v>
      </c>
      <c r="E834" s="86">
        <f t="shared" si="39"/>
        <v>0</v>
      </c>
      <c r="F834" s="87">
        <f>Invoice!G835</f>
        <v>0</v>
      </c>
      <c r="G834" s="88">
        <f t="shared" si="40"/>
        <v>0</v>
      </c>
    </row>
    <row r="835" spans="1:7" s="85" customFormat="1" hidden="1">
      <c r="A835" s="101" t="str">
        <f>Invoice!F836</f>
        <v>first line keep open</v>
      </c>
      <c r="B835" s="80">
        <f>Invoice!C836</f>
        <v>0</v>
      </c>
      <c r="C835" s="81">
        <f>Invoice!B836</f>
        <v>0</v>
      </c>
      <c r="D835" s="86">
        <f t="shared" si="38"/>
        <v>0</v>
      </c>
      <c r="E835" s="86">
        <f t="shared" si="39"/>
        <v>0</v>
      </c>
      <c r="F835" s="87">
        <f>Invoice!G836</f>
        <v>0</v>
      </c>
      <c r="G835" s="88">
        <f t="shared" si="40"/>
        <v>0</v>
      </c>
    </row>
    <row r="836" spans="1:7" s="85" customFormat="1" hidden="1">
      <c r="A836" s="101" t="str">
        <f>Invoice!F837</f>
        <v>first line keep open</v>
      </c>
      <c r="B836" s="80">
        <f>Invoice!C837</f>
        <v>0</v>
      </c>
      <c r="C836" s="81">
        <f>Invoice!B837</f>
        <v>0</v>
      </c>
      <c r="D836" s="86">
        <f t="shared" si="38"/>
        <v>0</v>
      </c>
      <c r="E836" s="86">
        <f t="shared" si="39"/>
        <v>0</v>
      </c>
      <c r="F836" s="87">
        <f>Invoice!G837</f>
        <v>0</v>
      </c>
      <c r="G836" s="88">
        <f t="shared" si="40"/>
        <v>0</v>
      </c>
    </row>
    <row r="837" spans="1:7" s="85" customFormat="1" hidden="1">
      <c r="A837" s="101" t="str">
        <f>Invoice!F838</f>
        <v>first line keep open</v>
      </c>
      <c r="B837" s="80">
        <f>Invoice!C838</f>
        <v>0</v>
      </c>
      <c r="C837" s="81">
        <f>Invoice!B838</f>
        <v>0</v>
      </c>
      <c r="D837" s="86">
        <f t="shared" si="38"/>
        <v>0</v>
      </c>
      <c r="E837" s="86">
        <f t="shared" si="39"/>
        <v>0</v>
      </c>
      <c r="F837" s="87">
        <f>Invoice!G838</f>
        <v>0</v>
      </c>
      <c r="G837" s="88">
        <f t="shared" si="40"/>
        <v>0</v>
      </c>
    </row>
    <row r="838" spans="1:7" s="85" customFormat="1" hidden="1">
      <c r="A838" s="101" t="str">
        <f>Invoice!F839</f>
        <v>first line keep open</v>
      </c>
      <c r="B838" s="80">
        <f>Invoice!C839</f>
        <v>0</v>
      </c>
      <c r="C838" s="81">
        <f>Invoice!B839</f>
        <v>0</v>
      </c>
      <c r="D838" s="86">
        <f t="shared" si="38"/>
        <v>0</v>
      </c>
      <c r="E838" s="86">
        <f t="shared" si="39"/>
        <v>0</v>
      </c>
      <c r="F838" s="87">
        <f>Invoice!G839</f>
        <v>0</v>
      </c>
      <c r="G838" s="88">
        <f t="shared" si="40"/>
        <v>0</v>
      </c>
    </row>
    <row r="839" spans="1:7" s="85" customFormat="1" hidden="1">
      <c r="A839" s="101" t="str">
        <f>Invoice!F840</f>
        <v>first line keep open</v>
      </c>
      <c r="B839" s="80">
        <f>Invoice!C840</f>
        <v>0</v>
      </c>
      <c r="C839" s="81">
        <f>Invoice!B840</f>
        <v>0</v>
      </c>
      <c r="D839" s="86">
        <f t="shared" si="38"/>
        <v>0</v>
      </c>
      <c r="E839" s="86">
        <f t="shared" si="39"/>
        <v>0</v>
      </c>
      <c r="F839" s="87">
        <f>Invoice!G840</f>
        <v>0</v>
      </c>
      <c r="G839" s="88">
        <f t="shared" si="40"/>
        <v>0</v>
      </c>
    </row>
    <row r="840" spans="1:7" s="85" customFormat="1" hidden="1">
      <c r="A840" s="101" t="str">
        <f>Invoice!F841</f>
        <v>first line keep open</v>
      </c>
      <c r="B840" s="80">
        <f>Invoice!C841</f>
        <v>0</v>
      </c>
      <c r="C840" s="81">
        <f>Invoice!B841</f>
        <v>0</v>
      </c>
      <c r="D840" s="86">
        <f t="shared" si="38"/>
        <v>0</v>
      </c>
      <c r="E840" s="86">
        <f t="shared" si="39"/>
        <v>0</v>
      </c>
      <c r="F840" s="87">
        <f>Invoice!G841</f>
        <v>0</v>
      </c>
      <c r="G840" s="88">
        <f t="shared" si="40"/>
        <v>0</v>
      </c>
    </row>
    <row r="841" spans="1:7" s="85" customFormat="1" hidden="1">
      <c r="A841" s="101" t="str">
        <f>Invoice!F842</f>
        <v>first line keep open</v>
      </c>
      <c r="B841" s="80">
        <f>Invoice!C842</f>
        <v>0</v>
      </c>
      <c r="C841" s="81">
        <f>Invoice!B842</f>
        <v>0</v>
      </c>
      <c r="D841" s="86">
        <f t="shared" si="38"/>
        <v>0</v>
      </c>
      <c r="E841" s="86">
        <f t="shared" si="39"/>
        <v>0</v>
      </c>
      <c r="F841" s="87">
        <f>Invoice!G842</f>
        <v>0</v>
      </c>
      <c r="G841" s="88">
        <f t="shared" si="40"/>
        <v>0</v>
      </c>
    </row>
    <row r="842" spans="1:7" s="85" customFormat="1" hidden="1">
      <c r="A842" s="101" t="str">
        <f>Invoice!F843</f>
        <v>first line keep open</v>
      </c>
      <c r="B842" s="80">
        <f>Invoice!C843</f>
        <v>0</v>
      </c>
      <c r="C842" s="81">
        <f>Invoice!B843</f>
        <v>0</v>
      </c>
      <c r="D842" s="86">
        <f t="shared" si="38"/>
        <v>0</v>
      </c>
      <c r="E842" s="86">
        <f t="shared" si="39"/>
        <v>0</v>
      </c>
      <c r="F842" s="87">
        <f>Invoice!G843</f>
        <v>0</v>
      </c>
      <c r="G842" s="88">
        <f t="shared" si="40"/>
        <v>0</v>
      </c>
    </row>
    <row r="843" spans="1:7" s="85" customFormat="1" hidden="1">
      <c r="A843" s="101" t="str">
        <f>Invoice!F844</f>
        <v>first line keep open</v>
      </c>
      <c r="B843" s="80">
        <f>Invoice!C844</f>
        <v>0</v>
      </c>
      <c r="C843" s="81">
        <f>Invoice!B844</f>
        <v>0</v>
      </c>
      <c r="D843" s="86">
        <f t="shared" si="38"/>
        <v>0</v>
      </c>
      <c r="E843" s="86">
        <f t="shared" si="39"/>
        <v>0</v>
      </c>
      <c r="F843" s="87">
        <f>Invoice!G844</f>
        <v>0</v>
      </c>
      <c r="G843" s="88">
        <f t="shared" si="40"/>
        <v>0</v>
      </c>
    </row>
    <row r="844" spans="1:7" s="85" customFormat="1" hidden="1">
      <c r="A844" s="101" t="str">
        <f>Invoice!F845</f>
        <v>first line keep open</v>
      </c>
      <c r="B844" s="80">
        <f>Invoice!C845</f>
        <v>0</v>
      </c>
      <c r="C844" s="81">
        <f>Invoice!B845</f>
        <v>0</v>
      </c>
      <c r="D844" s="86">
        <f t="shared" si="38"/>
        <v>0</v>
      </c>
      <c r="E844" s="86">
        <f t="shared" si="39"/>
        <v>0</v>
      </c>
      <c r="F844" s="87">
        <f>Invoice!G845</f>
        <v>0</v>
      </c>
      <c r="G844" s="88">
        <f t="shared" si="40"/>
        <v>0</v>
      </c>
    </row>
    <row r="845" spans="1:7" s="85" customFormat="1" hidden="1">
      <c r="A845" s="101" t="str">
        <f>Invoice!F846</f>
        <v>first line keep open</v>
      </c>
      <c r="B845" s="80">
        <f>Invoice!C846</f>
        <v>0</v>
      </c>
      <c r="C845" s="81">
        <f>Invoice!B846</f>
        <v>0</v>
      </c>
      <c r="D845" s="86">
        <f t="shared" si="38"/>
        <v>0</v>
      </c>
      <c r="E845" s="86">
        <f t="shared" si="39"/>
        <v>0</v>
      </c>
      <c r="F845" s="87">
        <f>Invoice!G846</f>
        <v>0</v>
      </c>
      <c r="G845" s="88">
        <f t="shared" si="40"/>
        <v>0</v>
      </c>
    </row>
    <row r="846" spans="1:7" s="85" customFormat="1" hidden="1">
      <c r="A846" s="101" t="str">
        <f>Invoice!F847</f>
        <v>first line keep open</v>
      </c>
      <c r="B846" s="80">
        <f>Invoice!C847</f>
        <v>0</v>
      </c>
      <c r="C846" s="81">
        <f>Invoice!B847</f>
        <v>0</v>
      </c>
      <c r="D846" s="86">
        <f t="shared" si="38"/>
        <v>0</v>
      </c>
      <c r="E846" s="86">
        <f t="shared" si="39"/>
        <v>0</v>
      </c>
      <c r="F846" s="87">
        <f>Invoice!G847</f>
        <v>0</v>
      </c>
      <c r="G846" s="88">
        <f t="shared" si="40"/>
        <v>0</v>
      </c>
    </row>
    <row r="847" spans="1:7" s="85" customFormat="1" hidden="1">
      <c r="A847" s="101" t="str">
        <f>Invoice!F848</f>
        <v>first line keep open</v>
      </c>
      <c r="B847" s="80">
        <f>Invoice!C848</f>
        <v>0</v>
      </c>
      <c r="C847" s="81">
        <f>Invoice!B848</f>
        <v>0</v>
      </c>
      <c r="D847" s="86">
        <f t="shared" si="38"/>
        <v>0</v>
      </c>
      <c r="E847" s="86">
        <f t="shared" si="39"/>
        <v>0</v>
      </c>
      <c r="F847" s="87">
        <f>Invoice!G848</f>
        <v>0</v>
      </c>
      <c r="G847" s="88">
        <f t="shared" si="40"/>
        <v>0</v>
      </c>
    </row>
    <row r="848" spans="1:7" s="85" customFormat="1" hidden="1">
      <c r="A848" s="101" t="str">
        <f>Invoice!F849</f>
        <v>first line keep open</v>
      </c>
      <c r="B848" s="80">
        <f>Invoice!C849</f>
        <v>0</v>
      </c>
      <c r="C848" s="81">
        <f>Invoice!B849</f>
        <v>0</v>
      </c>
      <c r="D848" s="86">
        <f t="shared" si="38"/>
        <v>0</v>
      </c>
      <c r="E848" s="86">
        <f t="shared" si="39"/>
        <v>0</v>
      </c>
      <c r="F848" s="87">
        <f>Invoice!G849</f>
        <v>0</v>
      </c>
      <c r="G848" s="88">
        <f t="shared" si="40"/>
        <v>0</v>
      </c>
    </row>
    <row r="849" spans="1:7" s="85" customFormat="1" hidden="1">
      <c r="A849" s="101" t="str">
        <f>Invoice!F850</f>
        <v>first line keep open</v>
      </c>
      <c r="B849" s="80">
        <f>Invoice!C850</f>
        <v>0</v>
      </c>
      <c r="C849" s="81">
        <f>Invoice!B850</f>
        <v>0</v>
      </c>
      <c r="D849" s="86">
        <f t="shared" si="38"/>
        <v>0</v>
      </c>
      <c r="E849" s="86">
        <f t="shared" si="39"/>
        <v>0</v>
      </c>
      <c r="F849" s="87">
        <f>Invoice!G850</f>
        <v>0</v>
      </c>
      <c r="G849" s="88">
        <f t="shared" si="40"/>
        <v>0</v>
      </c>
    </row>
    <row r="850" spans="1:7" s="85" customFormat="1" hidden="1">
      <c r="A850" s="101" t="str">
        <f>Invoice!F851</f>
        <v>first line keep open</v>
      </c>
      <c r="B850" s="80">
        <f>Invoice!C851</f>
        <v>0</v>
      </c>
      <c r="C850" s="81">
        <f>Invoice!B851</f>
        <v>0</v>
      </c>
      <c r="D850" s="86">
        <f t="shared" si="38"/>
        <v>0</v>
      </c>
      <c r="E850" s="86">
        <f t="shared" si="39"/>
        <v>0</v>
      </c>
      <c r="F850" s="87">
        <f>Invoice!G851</f>
        <v>0</v>
      </c>
      <c r="G850" s="88">
        <f t="shared" si="40"/>
        <v>0</v>
      </c>
    </row>
    <row r="851" spans="1:7" s="85" customFormat="1" hidden="1">
      <c r="A851" s="101" t="str">
        <f>Invoice!F852</f>
        <v>first line keep open</v>
      </c>
      <c r="B851" s="80">
        <f>Invoice!C852</f>
        <v>0</v>
      </c>
      <c r="C851" s="81">
        <f>Invoice!B852</f>
        <v>0</v>
      </c>
      <c r="D851" s="86">
        <f t="shared" si="38"/>
        <v>0</v>
      </c>
      <c r="E851" s="86">
        <f t="shared" si="39"/>
        <v>0</v>
      </c>
      <c r="F851" s="87">
        <f>Invoice!G852</f>
        <v>0</v>
      </c>
      <c r="G851" s="88">
        <f t="shared" si="40"/>
        <v>0</v>
      </c>
    </row>
    <row r="852" spans="1:7" s="85" customFormat="1" hidden="1">
      <c r="A852" s="101" t="str">
        <f>Invoice!F853</f>
        <v>first line keep open</v>
      </c>
      <c r="B852" s="80">
        <f>Invoice!C853</f>
        <v>0</v>
      </c>
      <c r="C852" s="81">
        <f>Invoice!B853</f>
        <v>0</v>
      </c>
      <c r="D852" s="86">
        <f t="shared" si="38"/>
        <v>0</v>
      </c>
      <c r="E852" s="86">
        <f t="shared" si="39"/>
        <v>0</v>
      </c>
      <c r="F852" s="87">
        <f>Invoice!G853</f>
        <v>0</v>
      </c>
      <c r="G852" s="88">
        <f t="shared" si="40"/>
        <v>0</v>
      </c>
    </row>
    <row r="853" spans="1:7" s="85" customFormat="1" hidden="1">
      <c r="A853" s="101" t="str">
        <f>Invoice!F854</f>
        <v>first line keep open</v>
      </c>
      <c r="B853" s="80">
        <f>Invoice!C854</f>
        <v>0</v>
      </c>
      <c r="C853" s="81">
        <f>Invoice!B854</f>
        <v>0</v>
      </c>
      <c r="D853" s="86">
        <f t="shared" si="38"/>
        <v>0</v>
      </c>
      <c r="E853" s="86">
        <f t="shared" si="39"/>
        <v>0</v>
      </c>
      <c r="F853" s="87">
        <f>Invoice!G854</f>
        <v>0</v>
      </c>
      <c r="G853" s="88">
        <f t="shared" si="40"/>
        <v>0</v>
      </c>
    </row>
    <row r="854" spans="1:7" s="85" customFormat="1" hidden="1">
      <c r="A854" s="101" t="str">
        <f>Invoice!F855</f>
        <v>first line keep open</v>
      </c>
      <c r="B854" s="80">
        <f>Invoice!C855</f>
        <v>0</v>
      </c>
      <c r="C854" s="81">
        <f>Invoice!B855</f>
        <v>0</v>
      </c>
      <c r="D854" s="86">
        <f t="shared" si="38"/>
        <v>0</v>
      </c>
      <c r="E854" s="86">
        <f t="shared" si="39"/>
        <v>0</v>
      </c>
      <c r="F854" s="87">
        <f>Invoice!G855</f>
        <v>0</v>
      </c>
      <c r="G854" s="88">
        <f t="shared" si="40"/>
        <v>0</v>
      </c>
    </row>
    <row r="855" spans="1:7" s="85" customFormat="1" hidden="1">
      <c r="A855" s="101" t="str">
        <f>Invoice!F856</f>
        <v>first line keep open</v>
      </c>
      <c r="B855" s="80">
        <f>Invoice!C856</f>
        <v>0</v>
      </c>
      <c r="C855" s="81">
        <f>Invoice!B856</f>
        <v>0</v>
      </c>
      <c r="D855" s="86">
        <f t="shared" si="38"/>
        <v>0</v>
      </c>
      <c r="E855" s="86">
        <f t="shared" si="39"/>
        <v>0</v>
      </c>
      <c r="F855" s="87">
        <f>Invoice!G856</f>
        <v>0</v>
      </c>
      <c r="G855" s="88">
        <f t="shared" si="40"/>
        <v>0</v>
      </c>
    </row>
    <row r="856" spans="1:7" s="85" customFormat="1" hidden="1">
      <c r="A856" s="101" t="str">
        <f>Invoice!F857</f>
        <v>first line keep open</v>
      </c>
      <c r="B856" s="80">
        <f>Invoice!C857</f>
        <v>0</v>
      </c>
      <c r="C856" s="81">
        <f>Invoice!B857</f>
        <v>0</v>
      </c>
      <c r="D856" s="86">
        <f t="shared" si="38"/>
        <v>0</v>
      </c>
      <c r="E856" s="86">
        <f t="shared" si="39"/>
        <v>0</v>
      </c>
      <c r="F856" s="87">
        <f>Invoice!G857</f>
        <v>0</v>
      </c>
      <c r="G856" s="88">
        <f t="shared" si="40"/>
        <v>0</v>
      </c>
    </row>
    <row r="857" spans="1:7" s="85" customFormat="1" hidden="1">
      <c r="A857" s="101" t="str">
        <f>Invoice!F858</f>
        <v>first line keep open</v>
      </c>
      <c r="B857" s="80">
        <f>Invoice!C858</f>
        <v>0</v>
      </c>
      <c r="C857" s="81">
        <f>Invoice!B858</f>
        <v>0</v>
      </c>
      <c r="D857" s="86">
        <f t="shared" si="38"/>
        <v>0</v>
      </c>
      <c r="E857" s="86">
        <f t="shared" si="39"/>
        <v>0</v>
      </c>
      <c r="F857" s="87">
        <f>Invoice!G858</f>
        <v>0</v>
      </c>
      <c r="G857" s="88">
        <f t="shared" si="40"/>
        <v>0</v>
      </c>
    </row>
    <row r="858" spans="1:7" s="85" customFormat="1" hidden="1">
      <c r="A858" s="101" t="str">
        <f>Invoice!F859</f>
        <v>first line keep open</v>
      </c>
      <c r="B858" s="80">
        <f>Invoice!C859</f>
        <v>0</v>
      </c>
      <c r="C858" s="81">
        <f>Invoice!B859</f>
        <v>0</v>
      </c>
      <c r="D858" s="86">
        <f t="shared" si="38"/>
        <v>0</v>
      </c>
      <c r="E858" s="86">
        <f t="shared" si="39"/>
        <v>0</v>
      </c>
      <c r="F858" s="87">
        <f>Invoice!G859</f>
        <v>0</v>
      </c>
      <c r="G858" s="88">
        <f t="shared" si="40"/>
        <v>0</v>
      </c>
    </row>
    <row r="859" spans="1:7" s="85" customFormat="1" hidden="1">
      <c r="A859" s="101" t="str">
        <f>Invoice!F860</f>
        <v>first line keep open</v>
      </c>
      <c r="B859" s="80">
        <f>Invoice!C860</f>
        <v>0</v>
      </c>
      <c r="C859" s="81">
        <f>Invoice!B860</f>
        <v>0</v>
      </c>
      <c r="D859" s="86">
        <f t="shared" si="38"/>
        <v>0</v>
      </c>
      <c r="E859" s="86">
        <f t="shared" si="39"/>
        <v>0</v>
      </c>
      <c r="F859" s="87">
        <f>Invoice!G860</f>
        <v>0</v>
      </c>
      <c r="G859" s="88">
        <f t="shared" si="40"/>
        <v>0</v>
      </c>
    </row>
    <row r="860" spans="1:7" s="85" customFormat="1" hidden="1">
      <c r="A860" s="101" t="str">
        <f>Invoice!F861</f>
        <v>first line keep open</v>
      </c>
      <c r="B860" s="80">
        <f>Invoice!C861</f>
        <v>0</v>
      </c>
      <c r="C860" s="81">
        <f>Invoice!B861</f>
        <v>0</v>
      </c>
      <c r="D860" s="86">
        <f t="shared" si="38"/>
        <v>0</v>
      </c>
      <c r="E860" s="86">
        <f t="shared" si="39"/>
        <v>0</v>
      </c>
      <c r="F860" s="87">
        <f>Invoice!G861</f>
        <v>0</v>
      </c>
      <c r="G860" s="88">
        <f t="shared" si="40"/>
        <v>0</v>
      </c>
    </row>
    <row r="861" spans="1:7" s="85" customFormat="1" hidden="1">
      <c r="A861" s="101" t="str">
        <f>Invoice!F862</f>
        <v>first line keep open</v>
      </c>
      <c r="B861" s="80">
        <f>Invoice!C862</f>
        <v>0</v>
      </c>
      <c r="C861" s="81">
        <f>Invoice!B862</f>
        <v>0</v>
      </c>
      <c r="D861" s="86">
        <f t="shared" si="38"/>
        <v>0</v>
      </c>
      <c r="E861" s="86">
        <f t="shared" si="39"/>
        <v>0</v>
      </c>
      <c r="F861" s="87">
        <f>Invoice!G862</f>
        <v>0</v>
      </c>
      <c r="G861" s="88">
        <f t="shared" si="40"/>
        <v>0</v>
      </c>
    </row>
    <row r="862" spans="1:7" s="85" customFormat="1" hidden="1">
      <c r="A862" s="101" t="str">
        <f>Invoice!F863</f>
        <v>first line keep open</v>
      </c>
      <c r="B862" s="80">
        <f>Invoice!C863</f>
        <v>0</v>
      </c>
      <c r="C862" s="81">
        <f>Invoice!B863</f>
        <v>0</v>
      </c>
      <c r="D862" s="86">
        <f t="shared" si="38"/>
        <v>0</v>
      </c>
      <c r="E862" s="86">
        <f t="shared" si="39"/>
        <v>0</v>
      </c>
      <c r="F862" s="87">
        <f>Invoice!G863</f>
        <v>0</v>
      </c>
      <c r="G862" s="88">
        <f t="shared" si="40"/>
        <v>0</v>
      </c>
    </row>
    <row r="863" spans="1:7" s="85" customFormat="1" hidden="1">
      <c r="A863" s="101" t="str">
        <f>Invoice!F864</f>
        <v>first line keep open</v>
      </c>
      <c r="B863" s="80">
        <f>Invoice!C864</f>
        <v>0</v>
      </c>
      <c r="C863" s="81">
        <f>Invoice!B864</f>
        <v>0</v>
      </c>
      <c r="D863" s="86">
        <f t="shared" si="38"/>
        <v>0</v>
      </c>
      <c r="E863" s="86">
        <f t="shared" si="39"/>
        <v>0</v>
      </c>
      <c r="F863" s="87">
        <f>Invoice!G864</f>
        <v>0</v>
      </c>
      <c r="G863" s="88">
        <f t="shared" si="40"/>
        <v>0</v>
      </c>
    </row>
    <row r="864" spans="1:7" s="85" customFormat="1" hidden="1">
      <c r="A864" s="101" t="str">
        <f>Invoice!F865</f>
        <v>first line keep open</v>
      </c>
      <c r="B864" s="80">
        <f>Invoice!C865</f>
        <v>0</v>
      </c>
      <c r="C864" s="81">
        <f>Invoice!B865</f>
        <v>0</v>
      </c>
      <c r="D864" s="86">
        <f t="shared" si="38"/>
        <v>0</v>
      </c>
      <c r="E864" s="86">
        <f t="shared" si="39"/>
        <v>0</v>
      </c>
      <c r="F864" s="87">
        <f>Invoice!G865</f>
        <v>0</v>
      </c>
      <c r="G864" s="88">
        <f t="shared" si="40"/>
        <v>0</v>
      </c>
    </row>
    <row r="865" spans="1:7" s="85" customFormat="1" hidden="1">
      <c r="A865" s="101" t="str">
        <f>Invoice!F866</f>
        <v>first line keep open</v>
      </c>
      <c r="B865" s="80">
        <f>Invoice!C866</f>
        <v>0</v>
      </c>
      <c r="C865" s="81">
        <f>Invoice!B866</f>
        <v>0</v>
      </c>
      <c r="D865" s="86">
        <f t="shared" si="38"/>
        <v>0</v>
      </c>
      <c r="E865" s="86">
        <f t="shared" si="39"/>
        <v>0</v>
      </c>
      <c r="F865" s="87">
        <f>Invoice!G866</f>
        <v>0</v>
      </c>
      <c r="G865" s="88">
        <f t="shared" si="40"/>
        <v>0</v>
      </c>
    </row>
    <row r="866" spans="1:7" s="85" customFormat="1" hidden="1">
      <c r="A866" s="101" t="str">
        <f>Invoice!F867</f>
        <v>first line keep open</v>
      </c>
      <c r="B866" s="80">
        <f>Invoice!C867</f>
        <v>0</v>
      </c>
      <c r="C866" s="81">
        <f>Invoice!B867</f>
        <v>0</v>
      </c>
      <c r="D866" s="86">
        <f t="shared" si="38"/>
        <v>0</v>
      </c>
      <c r="E866" s="86">
        <f t="shared" si="39"/>
        <v>0</v>
      </c>
      <c r="F866" s="87">
        <f>Invoice!G867</f>
        <v>0</v>
      </c>
      <c r="G866" s="88">
        <f t="shared" si="40"/>
        <v>0</v>
      </c>
    </row>
    <row r="867" spans="1:7" s="85" customFormat="1" hidden="1">
      <c r="A867" s="101" t="str">
        <f>Invoice!F868</f>
        <v>first line keep open</v>
      </c>
      <c r="B867" s="80">
        <f>Invoice!C868</f>
        <v>0</v>
      </c>
      <c r="C867" s="81">
        <f>Invoice!B868</f>
        <v>0</v>
      </c>
      <c r="D867" s="86">
        <f t="shared" si="38"/>
        <v>0</v>
      </c>
      <c r="E867" s="86">
        <f t="shared" si="39"/>
        <v>0</v>
      </c>
      <c r="F867" s="87">
        <f>Invoice!G868</f>
        <v>0</v>
      </c>
      <c r="G867" s="88">
        <f t="shared" si="40"/>
        <v>0</v>
      </c>
    </row>
    <row r="868" spans="1:7" s="85" customFormat="1" hidden="1">
      <c r="A868" s="101" t="str">
        <f>Invoice!F869</f>
        <v>first line keep open</v>
      </c>
      <c r="B868" s="80">
        <f>Invoice!C869</f>
        <v>0</v>
      </c>
      <c r="C868" s="81">
        <f>Invoice!B869</f>
        <v>0</v>
      </c>
      <c r="D868" s="86">
        <f t="shared" si="38"/>
        <v>0</v>
      </c>
      <c r="E868" s="86">
        <f t="shared" si="39"/>
        <v>0</v>
      </c>
      <c r="F868" s="87">
        <f>Invoice!G869</f>
        <v>0</v>
      </c>
      <c r="G868" s="88">
        <f t="shared" si="40"/>
        <v>0</v>
      </c>
    </row>
    <row r="869" spans="1:7" s="85" customFormat="1" hidden="1">
      <c r="A869" s="101" t="str">
        <f>Invoice!F870</f>
        <v>first line keep open</v>
      </c>
      <c r="B869" s="80">
        <f>Invoice!C870</f>
        <v>0</v>
      </c>
      <c r="C869" s="81">
        <f>Invoice!B870</f>
        <v>0</v>
      </c>
      <c r="D869" s="86">
        <f t="shared" si="38"/>
        <v>0</v>
      </c>
      <c r="E869" s="86">
        <f t="shared" si="39"/>
        <v>0</v>
      </c>
      <c r="F869" s="87">
        <f>Invoice!G870</f>
        <v>0</v>
      </c>
      <c r="G869" s="88">
        <f t="shared" si="40"/>
        <v>0</v>
      </c>
    </row>
    <row r="870" spans="1:7" s="85" customFormat="1" hidden="1">
      <c r="A870" s="101" t="str">
        <f>Invoice!F871</f>
        <v>first line keep open</v>
      </c>
      <c r="B870" s="80">
        <f>Invoice!C871</f>
        <v>0</v>
      </c>
      <c r="C870" s="81">
        <f>Invoice!B871</f>
        <v>0</v>
      </c>
      <c r="D870" s="86">
        <f t="shared" si="38"/>
        <v>0</v>
      </c>
      <c r="E870" s="86">
        <f t="shared" si="39"/>
        <v>0</v>
      </c>
      <c r="F870" s="87">
        <f>Invoice!G871</f>
        <v>0</v>
      </c>
      <c r="G870" s="88">
        <f t="shared" si="40"/>
        <v>0</v>
      </c>
    </row>
    <row r="871" spans="1:7" s="85" customFormat="1" hidden="1">
      <c r="A871" s="101" t="str">
        <f>Invoice!F872</f>
        <v>first line keep open</v>
      </c>
      <c r="B871" s="80">
        <f>Invoice!C872</f>
        <v>0</v>
      </c>
      <c r="C871" s="81">
        <f>Invoice!B872</f>
        <v>0</v>
      </c>
      <c r="D871" s="86">
        <f t="shared" si="38"/>
        <v>0</v>
      </c>
      <c r="E871" s="86">
        <f t="shared" si="39"/>
        <v>0</v>
      </c>
      <c r="F871" s="87">
        <f>Invoice!G872</f>
        <v>0</v>
      </c>
      <c r="G871" s="88">
        <f t="shared" si="40"/>
        <v>0</v>
      </c>
    </row>
    <row r="872" spans="1:7" s="85" customFormat="1" hidden="1">
      <c r="A872" s="101" t="str">
        <f>Invoice!F873</f>
        <v>first line keep open</v>
      </c>
      <c r="B872" s="80">
        <f>Invoice!C873</f>
        <v>0</v>
      </c>
      <c r="C872" s="81">
        <f>Invoice!B873</f>
        <v>0</v>
      </c>
      <c r="D872" s="86">
        <f t="shared" si="38"/>
        <v>0</v>
      </c>
      <c r="E872" s="86">
        <f t="shared" si="39"/>
        <v>0</v>
      </c>
      <c r="F872" s="87">
        <f>Invoice!G873</f>
        <v>0</v>
      </c>
      <c r="G872" s="88">
        <f t="shared" si="40"/>
        <v>0</v>
      </c>
    </row>
    <row r="873" spans="1:7" s="85" customFormat="1" hidden="1">
      <c r="A873" s="101" t="str">
        <f>Invoice!F874</f>
        <v>first line keep open</v>
      </c>
      <c r="B873" s="80">
        <f>Invoice!C874</f>
        <v>0</v>
      </c>
      <c r="C873" s="81">
        <f>Invoice!B874</f>
        <v>0</v>
      </c>
      <c r="D873" s="86">
        <f t="shared" si="38"/>
        <v>0</v>
      </c>
      <c r="E873" s="86">
        <f t="shared" si="39"/>
        <v>0</v>
      </c>
      <c r="F873" s="87">
        <f>Invoice!G874</f>
        <v>0</v>
      </c>
      <c r="G873" s="88">
        <f t="shared" si="40"/>
        <v>0</v>
      </c>
    </row>
    <row r="874" spans="1:7" s="85" customFormat="1" hidden="1">
      <c r="A874" s="101" t="str">
        <f>Invoice!F875</f>
        <v>first line keep open</v>
      </c>
      <c r="B874" s="80">
        <f>Invoice!C875</f>
        <v>0</v>
      </c>
      <c r="C874" s="81">
        <f>Invoice!B875</f>
        <v>0</v>
      </c>
      <c r="D874" s="86">
        <f t="shared" si="38"/>
        <v>0</v>
      </c>
      <c r="E874" s="86">
        <f t="shared" si="39"/>
        <v>0</v>
      </c>
      <c r="F874" s="87">
        <f>Invoice!G875</f>
        <v>0</v>
      </c>
      <c r="G874" s="88">
        <f t="shared" si="40"/>
        <v>0</v>
      </c>
    </row>
    <row r="875" spans="1:7" s="85" customFormat="1" hidden="1">
      <c r="A875" s="101" t="str">
        <f>Invoice!F876</f>
        <v>first line keep open</v>
      </c>
      <c r="B875" s="80">
        <f>Invoice!C876</f>
        <v>0</v>
      </c>
      <c r="C875" s="81">
        <f>Invoice!B876</f>
        <v>0</v>
      </c>
      <c r="D875" s="86">
        <f t="shared" si="38"/>
        <v>0</v>
      </c>
      <c r="E875" s="86">
        <f t="shared" si="39"/>
        <v>0</v>
      </c>
      <c r="F875" s="87">
        <f>Invoice!G876</f>
        <v>0</v>
      </c>
      <c r="G875" s="88">
        <f t="shared" si="40"/>
        <v>0</v>
      </c>
    </row>
    <row r="876" spans="1:7" s="85" customFormat="1" hidden="1">
      <c r="A876" s="101" t="str">
        <f>Invoice!F877</f>
        <v>first line keep open</v>
      </c>
      <c r="B876" s="80">
        <f>Invoice!C877</f>
        <v>0</v>
      </c>
      <c r="C876" s="81">
        <f>Invoice!B877</f>
        <v>0</v>
      </c>
      <c r="D876" s="86">
        <f t="shared" si="38"/>
        <v>0</v>
      </c>
      <c r="E876" s="86">
        <f t="shared" si="39"/>
        <v>0</v>
      </c>
      <c r="F876" s="87">
        <f>Invoice!G877</f>
        <v>0</v>
      </c>
      <c r="G876" s="88">
        <f t="shared" si="40"/>
        <v>0</v>
      </c>
    </row>
    <row r="877" spans="1:7" s="85" customFormat="1" hidden="1">
      <c r="A877" s="101" t="str">
        <f>Invoice!F878</f>
        <v>first line keep open</v>
      </c>
      <c r="B877" s="80">
        <f>Invoice!C878</f>
        <v>0</v>
      </c>
      <c r="C877" s="81">
        <f>Invoice!B878</f>
        <v>0</v>
      </c>
      <c r="D877" s="86">
        <f t="shared" si="38"/>
        <v>0</v>
      </c>
      <c r="E877" s="86">
        <f t="shared" si="39"/>
        <v>0</v>
      </c>
      <c r="F877" s="87">
        <f>Invoice!G878</f>
        <v>0</v>
      </c>
      <c r="G877" s="88">
        <f t="shared" si="40"/>
        <v>0</v>
      </c>
    </row>
    <row r="878" spans="1:7" s="85" customFormat="1" hidden="1">
      <c r="A878" s="101" t="str">
        <f>Invoice!F879</f>
        <v>first line keep open</v>
      </c>
      <c r="B878" s="80">
        <f>Invoice!C879</f>
        <v>0</v>
      </c>
      <c r="C878" s="81">
        <f>Invoice!B879</f>
        <v>0</v>
      </c>
      <c r="D878" s="86">
        <f t="shared" si="38"/>
        <v>0</v>
      </c>
      <c r="E878" s="86">
        <f t="shared" si="39"/>
        <v>0</v>
      </c>
      <c r="F878" s="87">
        <f>Invoice!G879</f>
        <v>0</v>
      </c>
      <c r="G878" s="88">
        <f t="shared" si="40"/>
        <v>0</v>
      </c>
    </row>
    <row r="879" spans="1:7" s="85" customFormat="1" hidden="1">
      <c r="A879" s="101" t="str">
        <f>Invoice!F880</f>
        <v>first line keep open</v>
      </c>
      <c r="B879" s="80">
        <f>Invoice!C880</f>
        <v>0</v>
      </c>
      <c r="C879" s="81">
        <f>Invoice!B880</f>
        <v>0</v>
      </c>
      <c r="D879" s="86">
        <f t="shared" si="38"/>
        <v>0</v>
      </c>
      <c r="E879" s="86">
        <f t="shared" si="39"/>
        <v>0</v>
      </c>
      <c r="F879" s="87">
        <f>Invoice!G880</f>
        <v>0</v>
      </c>
      <c r="G879" s="88">
        <f t="shared" si="40"/>
        <v>0</v>
      </c>
    </row>
    <row r="880" spans="1:7" s="85" customFormat="1" hidden="1">
      <c r="A880" s="101" t="str">
        <f>Invoice!F881</f>
        <v>first line keep open</v>
      </c>
      <c r="B880" s="80">
        <f>Invoice!C881</f>
        <v>0</v>
      </c>
      <c r="C880" s="81">
        <f>Invoice!B881</f>
        <v>0</v>
      </c>
      <c r="D880" s="86">
        <f t="shared" si="38"/>
        <v>0</v>
      </c>
      <c r="E880" s="86">
        <f t="shared" si="39"/>
        <v>0</v>
      </c>
      <c r="F880" s="87">
        <f>Invoice!G881</f>
        <v>0</v>
      </c>
      <c r="G880" s="88">
        <f t="shared" si="40"/>
        <v>0</v>
      </c>
    </row>
    <row r="881" spans="1:7" s="85" customFormat="1" hidden="1">
      <c r="A881" s="101" t="str">
        <f>Invoice!F882</f>
        <v>first line keep open</v>
      </c>
      <c r="B881" s="80">
        <f>Invoice!C882</f>
        <v>0</v>
      </c>
      <c r="C881" s="81">
        <f>Invoice!B882</f>
        <v>0</v>
      </c>
      <c r="D881" s="86">
        <f t="shared" si="38"/>
        <v>0</v>
      </c>
      <c r="E881" s="86">
        <f t="shared" si="39"/>
        <v>0</v>
      </c>
      <c r="F881" s="87">
        <f>Invoice!G882</f>
        <v>0</v>
      </c>
      <c r="G881" s="88">
        <f t="shared" si="40"/>
        <v>0</v>
      </c>
    </row>
    <row r="882" spans="1:7" s="85" customFormat="1" hidden="1">
      <c r="A882" s="101" t="str">
        <f>Invoice!F883</f>
        <v>first line keep open</v>
      </c>
      <c r="B882" s="80">
        <f>Invoice!C883</f>
        <v>0</v>
      </c>
      <c r="C882" s="81">
        <f>Invoice!B883</f>
        <v>0</v>
      </c>
      <c r="D882" s="86">
        <f t="shared" si="38"/>
        <v>0</v>
      </c>
      <c r="E882" s="86">
        <f t="shared" si="39"/>
        <v>0</v>
      </c>
      <c r="F882" s="87">
        <f>Invoice!G883</f>
        <v>0</v>
      </c>
      <c r="G882" s="88">
        <f t="shared" si="40"/>
        <v>0</v>
      </c>
    </row>
    <row r="883" spans="1:7" s="85" customFormat="1" hidden="1">
      <c r="A883" s="101" t="str">
        <f>Invoice!F884</f>
        <v>first line keep open</v>
      </c>
      <c r="B883" s="80">
        <f>Invoice!C884</f>
        <v>0</v>
      </c>
      <c r="C883" s="81">
        <f>Invoice!B884</f>
        <v>0</v>
      </c>
      <c r="D883" s="86">
        <f t="shared" si="38"/>
        <v>0</v>
      </c>
      <c r="E883" s="86">
        <f t="shared" si="39"/>
        <v>0</v>
      </c>
      <c r="F883" s="87">
        <f>Invoice!G884</f>
        <v>0</v>
      </c>
      <c r="G883" s="88">
        <f t="shared" si="40"/>
        <v>0</v>
      </c>
    </row>
    <row r="884" spans="1:7" s="85" customFormat="1" hidden="1">
      <c r="A884" s="101" t="str">
        <f>Invoice!F885</f>
        <v>first line keep open</v>
      </c>
      <c r="B884" s="80">
        <f>Invoice!C885</f>
        <v>0</v>
      </c>
      <c r="C884" s="81">
        <f>Invoice!B885</f>
        <v>0</v>
      </c>
      <c r="D884" s="86">
        <f t="shared" si="38"/>
        <v>0</v>
      </c>
      <c r="E884" s="86">
        <f t="shared" si="39"/>
        <v>0</v>
      </c>
      <c r="F884" s="87">
        <f>Invoice!G885</f>
        <v>0</v>
      </c>
      <c r="G884" s="88">
        <f t="shared" si="40"/>
        <v>0</v>
      </c>
    </row>
    <row r="885" spans="1:7" s="85" customFormat="1" hidden="1">
      <c r="A885" s="101" t="str">
        <f>Invoice!F886</f>
        <v>first line keep open</v>
      </c>
      <c r="B885" s="80">
        <f>Invoice!C886</f>
        <v>0</v>
      </c>
      <c r="C885" s="81">
        <f>Invoice!B886</f>
        <v>0</v>
      </c>
      <c r="D885" s="86">
        <f t="shared" si="38"/>
        <v>0</v>
      </c>
      <c r="E885" s="86">
        <f t="shared" si="39"/>
        <v>0</v>
      </c>
      <c r="F885" s="87">
        <f>Invoice!G886</f>
        <v>0</v>
      </c>
      <c r="G885" s="88">
        <f t="shared" si="40"/>
        <v>0</v>
      </c>
    </row>
    <row r="886" spans="1:7" s="85" customFormat="1" hidden="1">
      <c r="A886" s="101" t="str">
        <f>Invoice!F887</f>
        <v>first line keep open</v>
      </c>
      <c r="B886" s="80">
        <f>Invoice!C887</f>
        <v>0</v>
      </c>
      <c r="C886" s="81">
        <f>Invoice!B887</f>
        <v>0</v>
      </c>
      <c r="D886" s="86">
        <f t="shared" si="38"/>
        <v>0</v>
      </c>
      <c r="E886" s="86">
        <f t="shared" si="39"/>
        <v>0</v>
      </c>
      <c r="F886" s="87">
        <f>Invoice!G887</f>
        <v>0</v>
      </c>
      <c r="G886" s="88">
        <f t="shared" si="40"/>
        <v>0</v>
      </c>
    </row>
    <row r="887" spans="1:7" s="85" customFormat="1" hidden="1">
      <c r="A887" s="101" t="str">
        <f>Invoice!F888</f>
        <v>first line keep open</v>
      </c>
      <c r="B887" s="80">
        <f>Invoice!C888</f>
        <v>0</v>
      </c>
      <c r="C887" s="81">
        <f>Invoice!B888</f>
        <v>0</v>
      </c>
      <c r="D887" s="86">
        <f t="shared" si="38"/>
        <v>0</v>
      </c>
      <c r="E887" s="86">
        <f t="shared" si="39"/>
        <v>0</v>
      </c>
      <c r="F887" s="87">
        <f>Invoice!G888</f>
        <v>0</v>
      </c>
      <c r="G887" s="88">
        <f t="shared" si="40"/>
        <v>0</v>
      </c>
    </row>
    <row r="888" spans="1:7" s="85" customFormat="1" hidden="1">
      <c r="A888" s="101" t="str">
        <f>Invoice!F889</f>
        <v>first line keep open</v>
      </c>
      <c r="B888" s="80">
        <f>Invoice!C889</f>
        <v>0</v>
      </c>
      <c r="C888" s="81">
        <f>Invoice!B889</f>
        <v>0</v>
      </c>
      <c r="D888" s="86">
        <f t="shared" si="38"/>
        <v>0</v>
      </c>
      <c r="E888" s="86">
        <f t="shared" si="39"/>
        <v>0</v>
      </c>
      <c r="F888" s="87">
        <f>Invoice!G889</f>
        <v>0</v>
      </c>
      <c r="G888" s="88">
        <f t="shared" si="40"/>
        <v>0</v>
      </c>
    </row>
    <row r="889" spans="1:7" s="85" customFormat="1" hidden="1">
      <c r="A889" s="101" t="str">
        <f>Invoice!F890</f>
        <v>first line keep open</v>
      </c>
      <c r="B889" s="80">
        <f>Invoice!C890</f>
        <v>0</v>
      </c>
      <c r="C889" s="81">
        <f>Invoice!B890</f>
        <v>0</v>
      </c>
      <c r="D889" s="86">
        <f t="shared" si="38"/>
        <v>0</v>
      </c>
      <c r="E889" s="86">
        <f t="shared" si="39"/>
        <v>0</v>
      </c>
      <c r="F889" s="87">
        <f>Invoice!G890</f>
        <v>0</v>
      </c>
      <c r="G889" s="88">
        <f t="shared" si="40"/>
        <v>0</v>
      </c>
    </row>
    <row r="890" spans="1:7" s="85" customFormat="1" hidden="1">
      <c r="A890" s="101" t="str">
        <f>Invoice!F891</f>
        <v>first line keep open</v>
      </c>
      <c r="B890" s="80">
        <f>Invoice!C891</f>
        <v>0</v>
      </c>
      <c r="C890" s="81">
        <f>Invoice!B891</f>
        <v>0</v>
      </c>
      <c r="D890" s="86">
        <f t="shared" si="38"/>
        <v>0</v>
      </c>
      <c r="E890" s="86">
        <f t="shared" si="39"/>
        <v>0</v>
      </c>
      <c r="F890" s="87">
        <f>Invoice!G891</f>
        <v>0</v>
      </c>
      <c r="G890" s="88">
        <f t="shared" si="40"/>
        <v>0</v>
      </c>
    </row>
    <row r="891" spans="1:7" s="85" customFormat="1" hidden="1">
      <c r="A891" s="101" t="str">
        <f>Invoice!F892</f>
        <v>first line keep open</v>
      </c>
      <c r="B891" s="80">
        <f>Invoice!C892</f>
        <v>0</v>
      </c>
      <c r="C891" s="81">
        <f>Invoice!B892</f>
        <v>0</v>
      </c>
      <c r="D891" s="86">
        <f t="shared" si="38"/>
        <v>0</v>
      </c>
      <c r="E891" s="86">
        <f t="shared" si="39"/>
        <v>0</v>
      </c>
      <c r="F891" s="87">
        <f>Invoice!G892</f>
        <v>0</v>
      </c>
      <c r="G891" s="88">
        <f t="shared" si="40"/>
        <v>0</v>
      </c>
    </row>
    <row r="892" spans="1:7" s="85" customFormat="1" hidden="1">
      <c r="A892" s="101" t="str">
        <f>Invoice!F893</f>
        <v>first line keep open</v>
      </c>
      <c r="B892" s="80">
        <f>Invoice!C893</f>
        <v>0</v>
      </c>
      <c r="C892" s="81">
        <f>Invoice!B893</f>
        <v>0</v>
      </c>
      <c r="D892" s="86">
        <f t="shared" si="38"/>
        <v>0</v>
      </c>
      <c r="E892" s="86">
        <f t="shared" si="39"/>
        <v>0</v>
      </c>
      <c r="F892" s="87">
        <f>Invoice!G893</f>
        <v>0</v>
      </c>
      <c r="G892" s="88">
        <f t="shared" si="40"/>
        <v>0</v>
      </c>
    </row>
    <row r="893" spans="1:7" s="85" customFormat="1" hidden="1">
      <c r="A893" s="101" t="str">
        <f>Invoice!F894</f>
        <v>first line keep open</v>
      </c>
      <c r="B893" s="80">
        <f>Invoice!C894</f>
        <v>0</v>
      </c>
      <c r="C893" s="81">
        <f>Invoice!B894</f>
        <v>0</v>
      </c>
      <c r="D893" s="86">
        <f t="shared" si="38"/>
        <v>0</v>
      </c>
      <c r="E893" s="86">
        <f t="shared" si="39"/>
        <v>0</v>
      </c>
      <c r="F893" s="87">
        <f>Invoice!G894</f>
        <v>0</v>
      </c>
      <c r="G893" s="88">
        <f t="shared" si="40"/>
        <v>0</v>
      </c>
    </row>
    <row r="894" spans="1:7" s="85" customFormat="1" hidden="1">
      <c r="A894" s="101" t="str">
        <f>Invoice!F895</f>
        <v>first line keep open</v>
      </c>
      <c r="B894" s="80">
        <f>Invoice!C895</f>
        <v>0</v>
      </c>
      <c r="C894" s="81">
        <f>Invoice!B895</f>
        <v>0</v>
      </c>
      <c r="D894" s="86">
        <f t="shared" si="38"/>
        <v>0</v>
      </c>
      <c r="E894" s="86">
        <f t="shared" si="39"/>
        <v>0</v>
      </c>
      <c r="F894" s="87">
        <f>Invoice!G895</f>
        <v>0</v>
      </c>
      <c r="G894" s="88">
        <f t="shared" si="40"/>
        <v>0</v>
      </c>
    </row>
    <row r="895" spans="1:7" s="85" customFormat="1" hidden="1">
      <c r="A895" s="101" t="str">
        <f>Invoice!F896</f>
        <v>first line keep open</v>
      </c>
      <c r="B895" s="80">
        <f>Invoice!C896</f>
        <v>0</v>
      </c>
      <c r="C895" s="81">
        <f>Invoice!B896</f>
        <v>0</v>
      </c>
      <c r="D895" s="86">
        <f t="shared" si="38"/>
        <v>0</v>
      </c>
      <c r="E895" s="86">
        <f t="shared" si="39"/>
        <v>0</v>
      </c>
      <c r="F895" s="87">
        <f>Invoice!G896</f>
        <v>0</v>
      </c>
      <c r="G895" s="88">
        <f t="shared" si="40"/>
        <v>0</v>
      </c>
    </row>
    <row r="896" spans="1:7" s="85" customFormat="1" hidden="1">
      <c r="A896" s="101" t="str">
        <f>Invoice!F897</f>
        <v>first line keep open</v>
      </c>
      <c r="B896" s="80">
        <f>Invoice!C897</f>
        <v>0</v>
      </c>
      <c r="C896" s="81">
        <f>Invoice!B897</f>
        <v>0</v>
      </c>
      <c r="D896" s="86">
        <f t="shared" si="38"/>
        <v>0</v>
      </c>
      <c r="E896" s="86">
        <f t="shared" si="39"/>
        <v>0</v>
      </c>
      <c r="F896" s="87">
        <f>Invoice!G897</f>
        <v>0</v>
      </c>
      <c r="G896" s="88">
        <f t="shared" si="40"/>
        <v>0</v>
      </c>
    </row>
    <row r="897" spans="1:7" s="85" customFormat="1" hidden="1">
      <c r="A897" s="101" t="str">
        <f>Invoice!F898</f>
        <v>first line keep open</v>
      </c>
      <c r="B897" s="80">
        <f>Invoice!C898</f>
        <v>0</v>
      </c>
      <c r="C897" s="81">
        <f>Invoice!B898</f>
        <v>0</v>
      </c>
      <c r="D897" s="86">
        <f t="shared" ref="D897:D960" si="41">F897/$D$14</f>
        <v>0</v>
      </c>
      <c r="E897" s="86">
        <f t="shared" ref="E897:E960" si="42">G897/$D$14</f>
        <v>0</v>
      </c>
      <c r="F897" s="87">
        <f>Invoice!G898</f>
        <v>0</v>
      </c>
      <c r="G897" s="88">
        <f t="shared" ref="G897:G960" si="43">C897*F897</f>
        <v>0</v>
      </c>
    </row>
    <row r="898" spans="1:7" s="85" customFormat="1" hidden="1">
      <c r="A898" s="101" t="str">
        <f>Invoice!F899</f>
        <v>first line keep open</v>
      </c>
      <c r="B898" s="80">
        <f>Invoice!C899</f>
        <v>0</v>
      </c>
      <c r="C898" s="81">
        <f>Invoice!B899</f>
        <v>0</v>
      </c>
      <c r="D898" s="86">
        <f t="shared" si="41"/>
        <v>0</v>
      </c>
      <c r="E898" s="86">
        <f t="shared" si="42"/>
        <v>0</v>
      </c>
      <c r="F898" s="87">
        <f>Invoice!G899</f>
        <v>0</v>
      </c>
      <c r="G898" s="88">
        <f t="shared" si="43"/>
        <v>0</v>
      </c>
    </row>
    <row r="899" spans="1:7" s="85" customFormat="1" hidden="1">
      <c r="A899" s="101" t="str">
        <f>Invoice!F900</f>
        <v>first line keep open</v>
      </c>
      <c r="B899" s="80">
        <f>Invoice!C900</f>
        <v>0</v>
      </c>
      <c r="C899" s="81">
        <f>Invoice!B900</f>
        <v>0</v>
      </c>
      <c r="D899" s="86">
        <f t="shared" si="41"/>
        <v>0</v>
      </c>
      <c r="E899" s="86">
        <f t="shared" si="42"/>
        <v>0</v>
      </c>
      <c r="F899" s="87">
        <f>Invoice!G900</f>
        <v>0</v>
      </c>
      <c r="G899" s="88">
        <f t="shared" si="43"/>
        <v>0</v>
      </c>
    </row>
    <row r="900" spans="1:7" s="85" customFormat="1" hidden="1">
      <c r="A900" s="101" t="str">
        <f>Invoice!F901</f>
        <v>first line keep open</v>
      </c>
      <c r="B900" s="80">
        <f>Invoice!C901</f>
        <v>0</v>
      </c>
      <c r="C900" s="81">
        <f>Invoice!B901</f>
        <v>0</v>
      </c>
      <c r="D900" s="86">
        <f t="shared" si="41"/>
        <v>0</v>
      </c>
      <c r="E900" s="86">
        <f t="shared" si="42"/>
        <v>0</v>
      </c>
      <c r="F900" s="87">
        <f>Invoice!G901</f>
        <v>0</v>
      </c>
      <c r="G900" s="88">
        <f t="shared" si="43"/>
        <v>0</v>
      </c>
    </row>
    <row r="901" spans="1:7" s="85" customFormat="1" hidden="1">
      <c r="A901" s="101" t="str">
        <f>Invoice!F902</f>
        <v>first line keep open</v>
      </c>
      <c r="B901" s="80">
        <f>Invoice!C902</f>
        <v>0</v>
      </c>
      <c r="C901" s="81">
        <f>Invoice!B902</f>
        <v>0</v>
      </c>
      <c r="D901" s="86">
        <f t="shared" si="41"/>
        <v>0</v>
      </c>
      <c r="E901" s="86">
        <f t="shared" si="42"/>
        <v>0</v>
      </c>
      <c r="F901" s="87">
        <f>Invoice!G902</f>
        <v>0</v>
      </c>
      <c r="G901" s="88">
        <f t="shared" si="43"/>
        <v>0</v>
      </c>
    </row>
    <row r="902" spans="1:7" s="85" customFormat="1" hidden="1">
      <c r="A902" s="101" t="str">
        <f>Invoice!F903</f>
        <v>first line keep open</v>
      </c>
      <c r="B902" s="80">
        <f>Invoice!C903</f>
        <v>0</v>
      </c>
      <c r="C902" s="81">
        <f>Invoice!B903</f>
        <v>0</v>
      </c>
      <c r="D902" s="86">
        <f t="shared" si="41"/>
        <v>0</v>
      </c>
      <c r="E902" s="86">
        <f t="shared" si="42"/>
        <v>0</v>
      </c>
      <c r="F902" s="87">
        <f>Invoice!G903</f>
        <v>0</v>
      </c>
      <c r="G902" s="88">
        <f t="shared" si="43"/>
        <v>0</v>
      </c>
    </row>
    <row r="903" spans="1:7" s="85" customFormat="1" hidden="1">
      <c r="A903" s="101" t="str">
        <f>Invoice!F904</f>
        <v>first line keep open</v>
      </c>
      <c r="B903" s="80">
        <f>Invoice!C904</f>
        <v>0</v>
      </c>
      <c r="C903" s="81">
        <f>Invoice!B904</f>
        <v>0</v>
      </c>
      <c r="D903" s="86">
        <f t="shared" si="41"/>
        <v>0</v>
      </c>
      <c r="E903" s="86">
        <f t="shared" si="42"/>
        <v>0</v>
      </c>
      <c r="F903" s="87">
        <f>Invoice!G904</f>
        <v>0</v>
      </c>
      <c r="G903" s="88">
        <f t="shared" si="43"/>
        <v>0</v>
      </c>
    </row>
    <row r="904" spans="1:7" s="85" customFormat="1" hidden="1">
      <c r="A904" s="101" t="str">
        <f>Invoice!F905</f>
        <v>first line keep open</v>
      </c>
      <c r="B904" s="80">
        <f>Invoice!C905</f>
        <v>0</v>
      </c>
      <c r="C904" s="81">
        <f>Invoice!B905</f>
        <v>0</v>
      </c>
      <c r="D904" s="86">
        <f t="shared" si="41"/>
        <v>0</v>
      </c>
      <c r="E904" s="86">
        <f t="shared" si="42"/>
        <v>0</v>
      </c>
      <c r="F904" s="87">
        <f>Invoice!G905</f>
        <v>0</v>
      </c>
      <c r="G904" s="88">
        <f t="shared" si="43"/>
        <v>0</v>
      </c>
    </row>
    <row r="905" spans="1:7" s="85" customFormat="1" hidden="1">
      <c r="A905" s="101" t="str">
        <f>Invoice!F906</f>
        <v>first line keep open</v>
      </c>
      <c r="B905" s="80">
        <f>Invoice!C906</f>
        <v>0</v>
      </c>
      <c r="C905" s="81">
        <f>Invoice!B906</f>
        <v>0</v>
      </c>
      <c r="D905" s="86">
        <f t="shared" si="41"/>
        <v>0</v>
      </c>
      <c r="E905" s="86">
        <f t="shared" si="42"/>
        <v>0</v>
      </c>
      <c r="F905" s="87">
        <f>Invoice!G906</f>
        <v>0</v>
      </c>
      <c r="G905" s="88">
        <f t="shared" si="43"/>
        <v>0</v>
      </c>
    </row>
    <row r="906" spans="1:7" s="85" customFormat="1" hidden="1">
      <c r="A906" s="101" t="str">
        <f>Invoice!F907</f>
        <v>first line keep open</v>
      </c>
      <c r="B906" s="80">
        <f>Invoice!C907</f>
        <v>0</v>
      </c>
      <c r="C906" s="81">
        <f>Invoice!B907</f>
        <v>0</v>
      </c>
      <c r="D906" s="86">
        <f t="shared" si="41"/>
        <v>0</v>
      </c>
      <c r="E906" s="86">
        <f t="shared" si="42"/>
        <v>0</v>
      </c>
      <c r="F906" s="87">
        <f>Invoice!G907</f>
        <v>0</v>
      </c>
      <c r="G906" s="88">
        <f t="shared" si="43"/>
        <v>0</v>
      </c>
    </row>
    <row r="907" spans="1:7" s="85" customFormat="1" hidden="1">
      <c r="A907" s="101" t="str">
        <f>Invoice!F908</f>
        <v>first line keep open</v>
      </c>
      <c r="B907" s="80">
        <f>Invoice!C908</f>
        <v>0</v>
      </c>
      <c r="C907" s="81">
        <f>Invoice!B908</f>
        <v>0</v>
      </c>
      <c r="D907" s="86">
        <f t="shared" si="41"/>
        <v>0</v>
      </c>
      <c r="E907" s="86">
        <f t="shared" si="42"/>
        <v>0</v>
      </c>
      <c r="F907" s="87">
        <f>Invoice!G908</f>
        <v>0</v>
      </c>
      <c r="G907" s="88">
        <f t="shared" si="43"/>
        <v>0</v>
      </c>
    </row>
    <row r="908" spans="1:7" s="85" customFormat="1" hidden="1">
      <c r="A908" s="101" t="str">
        <f>Invoice!F909</f>
        <v>first line keep open</v>
      </c>
      <c r="B908" s="80">
        <f>Invoice!C909</f>
        <v>0</v>
      </c>
      <c r="C908" s="81">
        <f>Invoice!B909</f>
        <v>0</v>
      </c>
      <c r="D908" s="86">
        <f t="shared" si="41"/>
        <v>0</v>
      </c>
      <c r="E908" s="86">
        <f t="shared" si="42"/>
        <v>0</v>
      </c>
      <c r="F908" s="87">
        <f>Invoice!G909</f>
        <v>0</v>
      </c>
      <c r="G908" s="88">
        <f t="shared" si="43"/>
        <v>0</v>
      </c>
    </row>
    <row r="909" spans="1:7" s="85" customFormat="1" hidden="1">
      <c r="A909" s="101" t="str">
        <f>Invoice!F910</f>
        <v>first line keep open</v>
      </c>
      <c r="B909" s="80">
        <f>Invoice!C910</f>
        <v>0</v>
      </c>
      <c r="C909" s="81">
        <f>Invoice!B910</f>
        <v>0</v>
      </c>
      <c r="D909" s="86">
        <f t="shared" si="41"/>
        <v>0</v>
      </c>
      <c r="E909" s="86">
        <f t="shared" si="42"/>
        <v>0</v>
      </c>
      <c r="F909" s="87">
        <f>Invoice!G910</f>
        <v>0</v>
      </c>
      <c r="G909" s="88">
        <f t="shared" si="43"/>
        <v>0</v>
      </c>
    </row>
    <row r="910" spans="1:7" s="85" customFormat="1" hidden="1">
      <c r="A910" s="101" t="str">
        <f>Invoice!F911</f>
        <v>first line keep open</v>
      </c>
      <c r="B910" s="80">
        <f>Invoice!C911</f>
        <v>0</v>
      </c>
      <c r="C910" s="81">
        <f>Invoice!B911</f>
        <v>0</v>
      </c>
      <c r="D910" s="86">
        <f t="shared" si="41"/>
        <v>0</v>
      </c>
      <c r="E910" s="86">
        <f t="shared" si="42"/>
        <v>0</v>
      </c>
      <c r="F910" s="87">
        <f>Invoice!G911</f>
        <v>0</v>
      </c>
      <c r="G910" s="88">
        <f t="shared" si="43"/>
        <v>0</v>
      </c>
    </row>
    <row r="911" spans="1:7" s="85" customFormat="1" hidden="1">
      <c r="A911" s="101" t="str">
        <f>Invoice!F912</f>
        <v>first line keep open</v>
      </c>
      <c r="B911" s="80">
        <f>Invoice!C912</f>
        <v>0</v>
      </c>
      <c r="C911" s="81">
        <f>Invoice!B912</f>
        <v>0</v>
      </c>
      <c r="D911" s="86">
        <f t="shared" si="41"/>
        <v>0</v>
      </c>
      <c r="E911" s="86">
        <f t="shared" si="42"/>
        <v>0</v>
      </c>
      <c r="F911" s="87">
        <f>Invoice!G912</f>
        <v>0</v>
      </c>
      <c r="G911" s="88">
        <f t="shared" si="43"/>
        <v>0</v>
      </c>
    </row>
    <row r="912" spans="1:7" s="85" customFormat="1" hidden="1">
      <c r="A912" s="101" t="str">
        <f>Invoice!F913</f>
        <v>first line keep open</v>
      </c>
      <c r="B912" s="80">
        <f>Invoice!C913</f>
        <v>0</v>
      </c>
      <c r="C912" s="81">
        <f>Invoice!B913</f>
        <v>0</v>
      </c>
      <c r="D912" s="86">
        <f t="shared" si="41"/>
        <v>0</v>
      </c>
      <c r="E912" s="86">
        <f t="shared" si="42"/>
        <v>0</v>
      </c>
      <c r="F912" s="87">
        <f>Invoice!G913</f>
        <v>0</v>
      </c>
      <c r="G912" s="88">
        <f t="shared" si="43"/>
        <v>0</v>
      </c>
    </row>
    <row r="913" spans="1:7" s="85" customFormat="1" hidden="1">
      <c r="A913" s="101" t="str">
        <f>Invoice!F914</f>
        <v>first line keep open</v>
      </c>
      <c r="B913" s="80">
        <f>Invoice!C914</f>
        <v>0</v>
      </c>
      <c r="C913" s="81">
        <f>Invoice!B914</f>
        <v>0</v>
      </c>
      <c r="D913" s="86">
        <f t="shared" si="41"/>
        <v>0</v>
      </c>
      <c r="E913" s="86">
        <f t="shared" si="42"/>
        <v>0</v>
      </c>
      <c r="F913" s="87">
        <f>Invoice!G914</f>
        <v>0</v>
      </c>
      <c r="G913" s="88">
        <f t="shared" si="43"/>
        <v>0</v>
      </c>
    </row>
    <row r="914" spans="1:7" s="85" customFormat="1" hidden="1">
      <c r="A914" s="101" t="str">
        <f>Invoice!F915</f>
        <v>first line keep open</v>
      </c>
      <c r="B914" s="80">
        <f>Invoice!C915</f>
        <v>0</v>
      </c>
      <c r="C914" s="81">
        <f>Invoice!B915</f>
        <v>0</v>
      </c>
      <c r="D914" s="86">
        <f t="shared" si="41"/>
        <v>0</v>
      </c>
      <c r="E914" s="86">
        <f t="shared" si="42"/>
        <v>0</v>
      </c>
      <c r="F914" s="87">
        <f>Invoice!G915</f>
        <v>0</v>
      </c>
      <c r="G914" s="88">
        <f t="shared" si="43"/>
        <v>0</v>
      </c>
    </row>
    <row r="915" spans="1:7" s="85" customFormat="1" hidden="1">
      <c r="A915" s="101" t="str">
        <f>Invoice!F916</f>
        <v>first line keep open</v>
      </c>
      <c r="B915" s="80">
        <f>Invoice!C916</f>
        <v>0</v>
      </c>
      <c r="C915" s="81">
        <f>Invoice!B916</f>
        <v>0</v>
      </c>
      <c r="D915" s="86">
        <f t="shared" si="41"/>
        <v>0</v>
      </c>
      <c r="E915" s="86">
        <f t="shared" si="42"/>
        <v>0</v>
      </c>
      <c r="F915" s="87">
        <f>Invoice!G916</f>
        <v>0</v>
      </c>
      <c r="G915" s="88">
        <f t="shared" si="43"/>
        <v>0</v>
      </c>
    </row>
    <row r="916" spans="1:7" s="85" customFormat="1" hidden="1">
      <c r="A916" s="101" t="str">
        <f>Invoice!F917</f>
        <v>first line keep open</v>
      </c>
      <c r="B916" s="80">
        <f>Invoice!C917</f>
        <v>0</v>
      </c>
      <c r="C916" s="81">
        <f>Invoice!B917</f>
        <v>0</v>
      </c>
      <c r="D916" s="86">
        <f t="shared" si="41"/>
        <v>0</v>
      </c>
      <c r="E916" s="86">
        <f t="shared" si="42"/>
        <v>0</v>
      </c>
      <c r="F916" s="87">
        <f>Invoice!G917</f>
        <v>0</v>
      </c>
      <c r="G916" s="88">
        <f t="shared" si="43"/>
        <v>0</v>
      </c>
    </row>
    <row r="917" spans="1:7" s="85" customFormat="1" hidden="1">
      <c r="A917" s="101" t="str">
        <f>Invoice!F918</f>
        <v>first line keep open</v>
      </c>
      <c r="B917" s="80">
        <f>Invoice!C918</f>
        <v>0</v>
      </c>
      <c r="C917" s="81">
        <f>Invoice!B918</f>
        <v>0</v>
      </c>
      <c r="D917" s="86">
        <f t="shared" si="41"/>
        <v>0</v>
      </c>
      <c r="E917" s="86">
        <f t="shared" si="42"/>
        <v>0</v>
      </c>
      <c r="F917" s="87">
        <f>Invoice!G918</f>
        <v>0</v>
      </c>
      <c r="G917" s="88">
        <f t="shared" si="43"/>
        <v>0</v>
      </c>
    </row>
    <row r="918" spans="1:7" s="85" customFormat="1" hidden="1">
      <c r="A918" s="101" t="str">
        <f>Invoice!F919</f>
        <v>first line keep open</v>
      </c>
      <c r="B918" s="80">
        <f>Invoice!C919</f>
        <v>0</v>
      </c>
      <c r="C918" s="81">
        <f>Invoice!B919</f>
        <v>0</v>
      </c>
      <c r="D918" s="86">
        <f t="shared" si="41"/>
        <v>0</v>
      </c>
      <c r="E918" s="86">
        <f t="shared" si="42"/>
        <v>0</v>
      </c>
      <c r="F918" s="87">
        <f>Invoice!G919</f>
        <v>0</v>
      </c>
      <c r="G918" s="88">
        <f t="shared" si="43"/>
        <v>0</v>
      </c>
    </row>
    <row r="919" spans="1:7" s="85" customFormat="1" hidden="1">
      <c r="A919" s="101" t="str">
        <f>Invoice!F920</f>
        <v>first line keep open</v>
      </c>
      <c r="B919" s="80">
        <f>Invoice!C920</f>
        <v>0</v>
      </c>
      <c r="C919" s="81">
        <f>Invoice!B920</f>
        <v>0</v>
      </c>
      <c r="D919" s="86">
        <f t="shared" si="41"/>
        <v>0</v>
      </c>
      <c r="E919" s="86">
        <f t="shared" si="42"/>
        <v>0</v>
      </c>
      <c r="F919" s="87">
        <f>Invoice!G920</f>
        <v>0</v>
      </c>
      <c r="G919" s="88">
        <f t="shared" si="43"/>
        <v>0</v>
      </c>
    </row>
    <row r="920" spans="1:7" s="85" customFormat="1" hidden="1">
      <c r="A920" s="101" t="str">
        <f>Invoice!F921</f>
        <v>first line keep open</v>
      </c>
      <c r="B920" s="80">
        <f>Invoice!C921</f>
        <v>0</v>
      </c>
      <c r="C920" s="81">
        <f>Invoice!B921</f>
        <v>0</v>
      </c>
      <c r="D920" s="86">
        <f t="shared" si="41"/>
        <v>0</v>
      </c>
      <c r="E920" s="86">
        <f t="shared" si="42"/>
        <v>0</v>
      </c>
      <c r="F920" s="87">
        <f>Invoice!G921</f>
        <v>0</v>
      </c>
      <c r="G920" s="88">
        <f t="shared" si="43"/>
        <v>0</v>
      </c>
    </row>
    <row r="921" spans="1:7" s="85" customFormat="1" hidden="1">
      <c r="A921" s="101" t="str">
        <f>Invoice!F922</f>
        <v>first line keep open</v>
      </c>
      <c r="B921" s="80">
        <f>Invoice!C922</f>
        <v>0</v>
      </c>
      <c r="C921" s="81">
        <f>Invoice!B922</f>
        <v>0</v>
      </c>
      <c r="D921" s="86">
        <f t="shared" si="41"/>
        <v>0</v>
      </c>
      <c r="E921" s="86">
        <f t="shared" si="42"/>
        <v>0</v>
      </c>
      <c r="F921" s="87">
        <f>Invoice!G922</f>
        <v>0</v>
      </c>
      <c r="G921" s="88">
        <f t="shared" si="43"/>
        <v>0</v>
      </c>
    </row>
    <row r="922" spans="1:7" s="85" customFormat="1" hidden="1">
      <c r="A922" s="101" t="str">
        <f>Invoice!F923</f>
        <v>first line keep open</v>
      </c>
      <c r="B922" s="80">
        <f>Invoice!C923</f>
        <v>0</v>
      </c>
      <c r="C922" s="81">
        <f>Invoice!B923</f>
        <v>0</v>
      </c>
      <c r="D922" s="86">
        <f t="shared" si="41"/>
        <v>0</v>
      </c>
      <c r="E922" s="86">
        <f t="shared" si="42"/>
        <v>0</v>
      </c>
      <c r="F922" s="87">
        <f>Invoice!G923</f>
        <v>0</v>
      </c>
      <c r="G922" s="88">
        <f t="shared" si="43"/>
        <v>0</v>
      </c>
    </row>
    <row r="923" spans="1:7" s="85" customFormat="1" hidden="1">
      <c r="A923" s="101" t="str">
        <f>Invoice!F924</f>
        <v>first line keep open</v>
      </c>
      <c r="B923" s="80">
        <f>Invoice!C924</f>
        <v>0</v>
      </c>
      <c r="C923" s="81">
        <f>Invoice!B924</f>
        <v>0</v>
      </c>
      <c r="D923" s="86">
        <f t="shared" si="41"/>
        <v>0</v>
      </c>
      <c r="E923" s="86">
        <f t="shared" si="42"/>
        <v>0</v>
      </c>
      <c r="F923" s="87">
        <f>Invoice!G924</f>
        <v>0</v>
      </c>
      <c r="G923" s="88">
        <f t="shared" si="43"/>
        <v>0</v>
      </c>
    </row>
    <row r="924" spans="1:7" s="85" customFormat="1" hidden="1">
      <c r="A924" s="101" t="str">
        <f>Invoice!F925</f>
        <v>first line keep open</v>
      </c>
      <c r="B924" s="80">
        <f>Invoice!C925</f>
        <v>0</v>
      </c>
      <c r="C924" s="81">
        <f>Invoice!B925</f>
        <v>0</v>
      </c>
      <c r="D924" s="86">
        <f t="shared" si="41"/>
        <v>0</v>
      </c>
      <c r="E924" s="86">
        <f t="shared" si="42"/>
        <v>0</v>
      </c>
      <c r="F924" s="87">
        <f>Invoice!G925</f>
        <v>0</v>
      </c>
      <c r="G924" s="88">
        <f t="shared" si="43"/>
        <v>0</v>
      </c>
    </row>
    <row r="925" spans="1:7" s="85" customFormat="1" hidden="1">
      <c r="A925" s="101" t="str">
        <f>Invoice!F926</f>
        <v>first line keep open</v>
      </c>
      <c r="B925" s="80">
        <f>Invoice!C926</f>
        <v>0</v>
      </c>
      <c r="C925" s="81">
        <f>Invoice!B926</f>
        <v>0</v>
      </c>
      <c r="D925" s="86">
        <f t="shared" si="41"/>
        <v>0</v>
      </c>
      <c r="E925" s="86">
        <f t="shared" si="42"/>
        <v>0</v>
      </c>
      <c r="F925" s="87">
        <f>Invoice!G926</f>
        <v>0</v>
      </c>
      <c r="G925" s="88">
        <f t="shared" si="43"/>
        <v>0</v>
      </c>
    </row>
    <row r="926" spans="1:7" s="85" customFormat="1" hidden="1">
      <c r="A926" s="101" t="str">
        <f>Invoice!F927</f>
        <v>first line keep open</v>
      </c>
      <c r="B926" s="80">
        <f>Invoice!C927</f>
        <v>0</v>
      </c>
      <c r="C926" s="81">
        <f>Invoice!B927</f>
        <v>0</v>
      </c>
      <c r="D926" s="86">
        <f t="shared" si="41"/>
        <v>0</v>
      </c>
      <c r="E926" s="86">
        <f t="shared" si="42"/>
        <v>0</v>
      </c>
      <c r="F926" s="87">
        <f>Invoice!G927</f>
        <v>0</v>
      </c>
      <c r="G926" s="88">
        <f t="shared" si="43"/>
        <v>0</v>
      </c>
    </row>
    <row r="927" spans="1:7" s="85" customFormat="1" hidden="1">
      <c r="A927" s="101" t="str">
        <f>Invoice!F928</f>
        <v>first line keep open</v>
      </c>
      <c r="B927" s="80">
        <f>Invoice!C928</f>
        <v>0</v>
      </c>
      <c r="C927" s="81">
        <f>Invoice!B928</f>
        <v>0</v>
      </c>
      <c r="D927" s="86">
        <f t="shared" si="41"/>
        <v>0</v>
      </c>
      <c r="E927" s="86">
        <f t="shared" si="42"/>
        <v>0</v>
      </c>
      <c r="F927" s="87">
        <f>Invoice!G928</f>
        <v>0</v>
      </c>
      <c r="G927" s="88">
        <f t="shared" si="43"/>
        <v>0</v>
      </c>
    </row>
    <row r="928" spans="1:7" s="85" customFormat="1" hidden="1">
      <c r="A928" s="101" t="str">
        <f>Invoice!F929</f>
        <v>first line keep open</v>
      </c>
      <c r="B928" s="80">
        <f>Invoice!C929</f>
        <v>0</v>
      </c>
      <c r="C928" s="81">
        <f>Invoice!B929</f>
        <v>0</v>
      </c>
      <c r="D928" s="86">
        <f t="shared" si="41"/>
        <v>0</v>
      </c>
      <c r="E928" s="86">
        <f t="shared" si="42"/>
        <v>0</v>
      </c>
      <c r="F928" s="87">
        <f>Invoice!G929</f>
        <v>0</v>
      </c>
      <c r="G928" s="88">
        <f t="shared" si="43"/>
        <v>0</v>
      </c>
    </row>
    <row r="929" spans="1:7" s="85" customFormat="1" hidden="1">
      <c r="A929" s="101" t="str">
        <f>Invoice!F930</f>
        <v>first line keep open</v>
      </c>
      <c r="B929" s="80">
        <f>Invoice!C930</f>
        <v>0</v>
      </c>
      <c r="C929" s="81">
        <f>Invoice!B930</f>
        <v>0</v>
      </c>
      <c r="D929" s="86">
        <f t="shared" si="41"/>
        <v>0</v>
      </c>
      <c r="E929" s="86">
        <f t="shared" si="42"/>
        <v>0</v>
      </c>
      <c r="F929" s="87">
        <f>Invoice!G930</f>
        <v>0</v>
      </c>
      <c r="G929" s="88">
        <f t="shared" si="43"/>
        <v>0</v>
      </c>
    </row>
    <row r="930" spans="1:7" s="85" customFormat="1" hidden="1">
      <c r="A930" s="101" t="str">
        <f>Invoice!F931</f>
        <v>first line keep open</v>
      </c>
      <c r="B930" s="80">
        <f>Invoice!C931</f>
        <v>0</v>
      </c>
      <c r="C930" s="81">
        <f>Invoice!B931</f>
        <v>0</v>
      </c>
      <c r="D930" s="86">
        <f t="shared" si="41"/>
        <v>0</v>
      </c>
      <c r="E930" s="86">
        <f t="shared" si="42"/>
        <v>0</v>
      </c>
      <c r="F930" s="87">
        <f>Invoice!G931</f>
        <v>0</v>
      </c>
      <c r="G930" s="88">
        <f t="shared" si="43"/>
        <v>0</v>
      </c>
    </row>
    <row r="931" spans="1:7" s="85" customFormat="1" hidden="1">
      <c r="A931" s="101" t="str">
        <f>Invoice!F932</f>
        <v>first line keep open</v>
      </c>
      <c r="B931" s="80">
        <f>Invoice!C932</f>
        <v>0</v>
      </c>
      <c r="C931" s="81">
        <f>Invoice!B932</f>
        <v>0</v>
      </c>
      <c r="D931" s="86">
        <f t="shared" si="41"/>
        <v>0</v>
      </c>
      <c r="E931" s="86">
        <f t="shared" si="42"/>
        <v>0</v>
      </c>
      <c r="F931" s="87">
        <f>Invoice!G932</f>
        <v>0</v>
      </c>
      <c r="G931" s="88">
        <f t="shared" si="43"/>
        <v>0</v>
      </c>
    </row>
    <row r="932" spans="1:7" s="85" customFormat="1" hidden="1">
      <c r="A932" s="101" t="str">
        <f>Invoice!F933</f>
        <v>first line keep open</v>
      </c>
      <c r="B932" s="80">
        <f>Invoice!C933</f>
        <v>0</v>
      </c>
      <c r="C932" s="81">
        <f>Invoice!B933</f>
        <v>0</v>
      </c>
      <c r="D932" s="86">
        <f t="shared" si="41"/>
        <v>0</v>
      </c>
      <c r="E932" s="86">
        <f t="shared" si="42"/>
        <v>0</v>
      </c>
      <c r="F932" s="87">
        <f>Invoice!G933</f>
        <v>0</v>
      </c>
      <c r="G932" s="88">
        <f t="shared" si="43"/>
        <v>0</v>
      </c>
    </row>
    <row r="933" spans="1:7" s="85" customFormat="1" hidden="1">
      <c r="A933" s="101" t="str">
        <f>Invoice!F934</f>
        <v>first line keep open</v>
      </c>
      <c r="B933" s="80">
        <f>Invoice!C934</f>
        <v>0</v>
      </c>
      <c r="C933" s="81">
        <f>Invoice!B934</f>
        <v>0</v>
      </c>
      <c r="D933" s="86">
        <f t="shared" si="41"/>
        <v>0</v>
      </c>
      <c r="E933" s="86">
        <f t="shared" si="42"/>
        <v>0</v>
      </c>
      <c r="F933" s="87">
        <f>Invoice!G934</f>
        <v>0</v>
      </c>
      <c r="G933" s="88">
        <f t="shared" si="43"/>
        <v>0</v>
      </c>
    </row>
    <row r="934" spans="1:7" s="85" customFormat="1" hidden="1">
      <c r="A934" s="101" t="str">
        <f>Invoice!F935</f>
        <v>first line keep open</v>
      </c>
      <c r="B934" s="80">
        <f>Invoice!C935</f>
        <v>0</v>
      </c>
      <c r="C934" s="81">
        <f>Invoice!B935</f>
        <v>0</v>
      </c>
      <c r="D934" s="86">
        <f t="shared" si="41"/>
        <v>0</v>
      </c>
      <c r="E934" s="86">
        <f t="shared" si="42"/>
        <v>0</v>
      </c>
      <c r="F934" s="87">
        <f>Invoice!G935</f>
        <v>0</v>
      </c>
      <c r="G934" s="88">
        <f t="shared" si="43"/>
        <v>0</v>
      </c>
    </row>
    <row r="935" spans="1:7" s="85" customFormat="1" hidden="1">
      <c r="A935" s="101" t="str">
        <f>Invoice!F936</f>
        <v>first line keep open</v>
      </c>
      <c r="B935" s="80">
        <f>Invoice!C936</f>
        <v>0</v>
      </c>
      <c r="C935" s="81">
        <f>Invoice!B936</f>
        <v>0</v>
      </c>
      <c r="D935" s="86">
        <f t="shared" si="41"/>
        <v>0</v>
      </c>
      <c r="E935" s="86">
        <f t="shared" si="42"/>
        <v>0</v>
      </c>
      <c r="F935" s="87">
        <f>Invoice!G936</f>
        <v>0</v>
      </c>
      <c r="G935" s="88">
        <f t="shared" si="43"/>
        <v>0</v>
      </c>
    </row>
    <row r="936" spans="1:7" s="85" customFormat="1" hidden="1">
      <c r="A936" s="101" t="str">
        <f>Invoice!F937</f>
        <v>first line keep open</v>
      </c>
      <c r="B936" s="80">
        <f>Invoice!C937</f>
        <v>0</v>
      </c>
      <c r="C936" s="81">
        <f>Invoice!B937</f>
        <v>0</v>
      </c>
      <c r="D936" s="86">
        <f t="shared" si="41"/>
        <v>0</v>
      </c>
      <c r="E936" s="86">
        <f t="shared" si="42"/>
        <v>0</v>
      </c>
      <c r="F936" s="87">
        <f>Invoice!G937</f>
        <v>0</v>
      </c>
      <c r="G936" s="88">
        <f t="shared" si="43"/>
        <v>0</v>
      </c>
    </row>
    <row r="937" spans="1:7" s="85" customFormat="1" hidden="1">
      <c r="A937" s="101" t="str">
        <f>Invoice!F938</f>
        <v>first line keep open</v>
      </c>
      <c r="B937" s="80">
        <f>Invoice!C938</f>
        <v>0</v>
      </c>
      <c r="C937" s="81">
        <f>Invoice!B938</f>
        <v>0</v>
      </c>
      <c r="D937" s="86">
        <f t="shared" si="41"/>
        <v>0</v>
      </c>
      <c r="E937" s="86">
        <f t="shared" si="42"/>
        <v>0</v>
      </c>
      <c r="F937" s="87">
        <f>Invoice!G938</f>
        <v>0</v>
      </c>
      <c r="G937" s="88">
        <f t="shared" si="43"/>
        <v>0</v>
      </c>
    </row>
    <row r="938" spans="1:7" s="85" customFormat="1" hidden="1">
      <c r="A938" s="101" t="str">
        <f>Invoice!F939</f>
        <v>first line keep open</v>
      </c>
      <c r="B938" s="80">
        <f>Invoice!C939</f>
        <v>0</v>
      </c>
      <c r="C938" s="81">
        <f>Invoice!B939</f>
        <v>0</v>
      </c>
      <c r="D938" s="86">
        <f t="shared" si="41"/>
        <v>0</v>
      </c>
      <c r="E938" s="86">
        <f t="shared" si="42"/>
        <v>0</v>
      </c>
      <c r="F938" s="87">
        <f>Invoice!G939</f>
        <v>0</v>
      </c>
      <c r="G938" s="88">
        <f t="shared" si="43"/>
        <v>0</v>
      </c>
    </row>
    <row r="939" spans="1:7" s="85" customFormat="1" hidden="1">
      <c r="A939" s="101" t="str">
        <f>Invoice!F940</f>
        <v>first line keep open</v>
      </c>
      <c r="B939" s="80">
        <f>Invoice!C940</f>
        <v>0</v>
      </c>
      <c r="C939" s="81">
        <f>Invoice!B940</f>
        <v>0</v>
      </c>
      <c r="D939" s="86">
        <f t="shared" si="41"/>
        <v>0</v>
      </c>
      <c r="E939" s="86">
        <f t="shared" si="42"/>
        <v>0</v>
      </c>
      <c r="F939" s="87">
        <f>Invoice!G940</f>
        <v>0</v>
      </c>
      <c r="G939" s="88">
        <f t="shared" si="43"/>
        <v>0</v>
      </c>
    </row>
    <row r="940" spans="1:7" s="85" customFormat="1" hidden="1">
      <c r="A940" s="101" t="str">
        <f>Invoice!F941</f>
        <v>first line keep open</v>
      </c>
      <c r="B940" s="80">
        <f>Invoice!C941</f>
        <v>0</v>
      </c>
      <c r="C940" s="81">
        <f>Invoice!B941</f>
        <v>0</v>
      </c>
      <c r="D940" s="86">
        <f t="shared" si="41"/>
        <v>0</v>
      </c>
      <c r="E940" s="86">
        <f t="shared" si="42"/>
        <v>0</v>
      </c>
      <c r="F940" s="87">
        <f>Invoice!G941</f>
        <v>0</v>
      </c>
      <c r="G940" s="88">
        <f t="shared" si="43"/>
        <v>0</v>
      </c>
    </row>
    <row r="941" spans="1:7" s="85" customFormat="1" hidden="1">
      <c r="A941" s="101" t="str">
        <f>Invoice!F942</f>
        <v>first line keep open</v>
      </c>
      <c r="B941" s="80">
        <f>Invoice!C942</f>
        <v>0</v>
      </c>
      <c r="C941" s="81">
        <f>Invoice!B942</f>
        <v>0</v>
      </c>
      <c r="D941" s="86">
        <f t="shared" si="41"/>
        <v>0</v>
      </c>
      <c r="E941" s="86">
        <f t="shared" si="42"/>
        <v>0</v>
      </c>
      <c r="F941" s="87">
        <f>Invoice!G942</f>
        <v>0</v>
      </c>
      <c r="G941" s="88">
        <f t="shared" si="43"/>
        <v>0</v>
      </c>
    </row>
    <row r="942" spans="1:7" s="85" customFormat="1" hidden="1">
      <c r="A942" s="101" t="str">
        <f>Invoice!F943</f>
        <v>first line keep open</v>
      </c>
      <c r="B942" s="80">
        <f>Invoice!C943</f>
        <v>0</v>
      </c>
      <c r="C942" s="81">
        <f>Invoice!B943</f>
        <v>0</v>
      </c>
      <c r="D942" s="86">
        <f t="shared" si="41"/>
        <v>0</v>
      </c>
      <c r="E942" s="86">
        <f t="shared" si="42"/>
        <v>0</v>
      </c>
      <c r="F942" s="87">
        <f>Invoice!G943</f>
        <v>0</v>
      </c>
      <c r="G942" s="88">
        <f t="shared" si="43"/>
        <v>0</v>
      </c>
    </row>
    <row r="943" spans="1:7" s="85" customFormat="1" hidden="1">
      <c r="A943" s="101" t="str">
        <f>Invoice!F944</f>
        <v>first line keep open</v>
      </c>
      <c r="B943" s="80">
        <f>Invoice!C944</f>
        <v>0</v>
      </c>
      <c r="C943" s="81">
        <f>Invoice!B944</f>
        <v>0</v>
      </c>
      <c r="D943" s="86">
        <f t="shared" si="41"/>
        <v>0</v>
      </c>
      <c r="E943" s="86">
        <f t="shared" si="42"/>
        <v>0</v>
      </c>
      <c r="F943" s="87">
        <f>Invoice!G944</f>
        <v>0</v>
      </c>
      <c r="G943" s="88">
        <f t="shared" si="43"/>
        <v>0</v>
      </c>
    </row>
    <row r="944" spans="1:7" s="85" customFormat="1" hidden="1">
      <c r="A944" s="101" t="str">
        <f>Invoice!F945</f>
        <v>first line keep open</v>
      </c>
      <c r="B944" s="80">
        <f>Invoice!C945</f>
        <v>0</v>
      </c>
      <c r="C944" s="81">
        <f>Invoice!B945</f>
        <v>0</v>
      </c>
      <c r="D944" s="86">
        <f t="shared" si="41"/>
        <v>0</v>
      </c>
      <c r="E944" s="86">
        <f t="shared" si="42"/>
        <v>0</v>
      </c>
      <c r="F944" s="87">
        <f>Invoice!G945</f>
        <v>0</v>
      </c>
      <c r="G944" s="88">
        <f t="shared" si="43"/>
        <v>0</v>
      </c>
    </row>
    <row r="945" spans="1:7" s="85" customFormat="1" hidden="1">
      <c r="A945" s="101" t="str">
        <f>Invoice!F946</f>
        <v>first line keep open</v>
      </c>
      <c r="B945" s="80">
        <f>Invoice!C946</f>
        <v>0</v>
      </c>
      <c r="C945" s="81">
        <f>Invoice!B946</f>
        <v>0</v>
      </c>
      <c r="D945" s="86">
        <f t="shared" si="41"/>
        <v>0</v>
      </c>
      <c r="E945" s="86">
        <f t="shared" si="42"/>
        <v>0</v>
      </c>
      <c r="F945" s="87">
        <f>Invoice!G946</f>
        <v>0</v>
      </c>
      <c r="G945" s="88">
        <f t="shared" si="43"/>
        <v>0</v>
      </c>
    </row>
    <row r="946" spans="1:7" s="85" customFormat="1" hidden="1">
      <c r="A946" s="101" t="str">
        <f>Invoice!F947</f>
        <v>first line keep open</v>
      </c>
      <c r="B946" s="80">
        <f>Invoice!C947</f>
        <v>0</v>
      </c>
      <c r="C946" s="81">
        <f>Invoice!B947</f>
        <v>0</v>
      </c>
      <c r="D946" s="86">
        <f t="shared" si="41"/>
        <v>0</v>
      </c>
      <c r="E946" s="86">
        <f t="shared" si="42"/>
        <v>0</v>
      </c>
      <c r="F946" s="87">
        <f>Invoice!G947</f>
        <v>0</v>
      </c>
      <c r="G946" s="88">
        <f t="shared" si="43"/>
        <v>0</v>
      </c>
    </row>
    <row r="947" spans="1:7" s="85" customFormat="1" hidden="1">
      <c r="A947" s="101" t="str">
        <f>Invoice!F948</f>
        <v>first line keep open</v>
      </c>
      <c r="B947" s="80">
        <f>Invoice!C948</f>
        <v>0</v>
      </c>
      <c r="C947" s="81">
        <f>Invoice!B948</f>
        <v>0</v>
      </c>
      <c r="D947" s="86">
        <f t="shared" si="41"/>
        <v>0</v>
      </c>
      <c r="E947" s="86">
        <f t="shared" si="42"/>
        <v>0</v>
      </c>
      <c r="F947" s="87">
        <f>Invoice!G948</f>
        <v>0</v>
      </c>
      <c r="G947" s="88">
        <f t="shared" si="43"/>
        <v>0</v>
      </c>
    </row>
    <row r="948" spans="1:7" s="85" customFormat="1" hidden="1">
      <c r="A948" s="101" t="str">
        <f>Invoice!F949</f>
        <v>first line keep open</v>
      </c>
      <c r="B948" s="80">
        <f>Invoice!C949</f>
        <v>0</v>
      </c>
      <c r="C948" s="81">
        <f>Invoice!B949</f>
        <v>0</v>
      </c>
      <c r="D948" s="86">
        <f t="shared" si="41"/>
        <v>0</v>
      </c>
      <c r="E948" s="86">
        <f t="shared" si="42"/>
        <v>0</v>
      </c>
      <c r="F948" s="87">
        <f>Invoice!G949</f>
        <v>0</v>
      </c>
      <c r="G948" s="88">
        <f t="shared" si="43"/>
        <v>0</v>
      </c>
    </row>
    <row r="949" spans="1:7" s="85" customFormat="1" hidden="1">
      <c r="A949" s="101" t="str">
        <f>Invoice!F950</f>
        <v>first line keep open</v>
      </c>
      <c r="B949" s="80">
        <f>Invoice!C950</f>
        <v>0</v>
      </c>
      <c r="C949" s="81">
        <f>Invoice!B950</f>
        <v>0</v>
      </c>
      <c r="D949" s="86">
        <f t="shared" si="41"/>
        <v>0</v>
      </c>
      <c r="E949" s="86">
        <f t="shared" si="42"/>
        <v>0</v>
      </c>
      <c r="F949" s="87">
        <f>Invoice!G950</f>
        <v>0</v>
      </c>
      <c r="G949" s="88">
        <f t="shared" si="43"/>
        <v>0</v>
      </c>
    </row>
    <row r="950" spans="1:7" s="85" customFormat="1" hidden="1">
      <c r="A950" s="101" t="str">
        <f>Invoice!F951</f>
        <v>first line keep open</v>
      </c>
      <c r="B950" s="80">
        <f>Invoice!C951</f>
        <v>0</v>
      </c>
      <c r="C950" s="81">
        <f>Invoice!B951</f>
        <v>0</v>
      </c>
      <c r="D950" s="86">
        <f t="shared" si="41"/>
        <v>0</v>
      </c>
      <c r="E950" s="86">
        <f t="shared" si="42"/>
        <v>0</v>
      </c>
      <c r="F950" s="87">
        <f>Invoice!G951</f>
        <v>0</v>
      </c>
      <c r="G950" s="88">
        <f t="shared" si="43"/>
        <v>0</v>
      </c>
    </row>
    <row r="951" spans="1:7" s="85" customFormat="1" hidden="1">
      <c r="A951" s="101" t="str">
        <f>Invoice!F952</f>
        <v>first line keep open</v>
      </c>
      <c r="B951" s="80">
        <f>Invoice!C952</f>
        <v>0</v>
      </c>
      <c r="C951" s="81">
        <f>Invoice!B952</f>
        <v>0</v>
      </c>
      <c r="D951" s="86">
        <f t="shared" si="41"/>
        <v>0</v>
      </c>
      <c r="E951" s="86">
        <f t="shared" si="42"/>
        <v>0</v>
      </c>
      <c r="F951" s="87">
        <f>Invoice!G952</f>
        <v>0</v>
      </c>
      <c r="G951" s="88">
        <f t="shared" si="43"/>
        <v>0</v>
      </c>
    </row>
    <row r="952" spans="1:7" s="85" customFormat="1" hidden="1">
      <c r="A952" s="101" t="str">
        <f>Invoice!F953</f>
        <v>first line keep open</v>
      </c>
      <c r="B952" s="80">
        <f>Invoice!C953</f>
        <v>0</v>
      </c>
      <c r="C952" s="81">
        <f>Invoice!B953</f>
        <v>0</v>
      </c>
      <c r="D952" s="86">
        <f t="shared" si="41"/>
        <v>0</v>
      </c>
      <c r="E952" s="86">
        <f t="shared" si="42"/>
        <v>0</v>
      </c>
      <c r="F952" s="87">
        <f>Invoice!G953</f>
        <v>0</v>
      </c>
      <c r="G952" s="88">
        <f t="shared" si="43"/>
        <v>0</v>
      </c>
    </row>
    <row r="953" spans="1:7" s="85" customFormat="1" hidden="1">
      <c r="A953" s="101" t="str">
        <f>Invoice!F954</f>
        <v>first line keep open</v>
      </c>
      <c r="B953" s="80">
        <f>Invoice!C954</f>
        <v>0</v>
      </c>
      <c r="C953" s="81">
        <f>Invoice!B954</f>
        <v>0</v>
      </c>
      <c r="D953" s="86">
        <f t="shared" si="41"/>
        <v>0</v>
      </c>
      <c r="E953" s="86">
        <f t="shared" si="42"/>
        <v>0</v>
      </c>
      <c r="F953" s="87">
        <f>Invoice!G954</f>
        <v>0</v>
      </c>
      <c r="G953" s="88">
        <f t="shared" si="43"/>
        <v>0</v>
      </c>
    </row>
    <row r="954" spans="1:7" s="85" customFormat="1" hidden="1">
      <c r="A954" s="101" t="str">
        <f>Invoice!F955</f>
        <v>first line keep open</v>
      </c>
      <c r="B954" s="80">
        <f>Invoice!C955</f>
        <v>0</v>
      </c>
      <c r="C954" s="81">
        <f>Invoice!B955</f>
        <v>0</v>
      </c>
      <c r="D954" s="86">
        <f t="shared" si="41"/>
        <v>0</v>
      </c>
      <c r="E954" s="86">
        <f t="shared" si="42"/>
        <v>0</v>
      </c>
      <c r="F954" s="87">
        <f>Invoice!G955</f>
        <v>0</v>
      </c>
      <c r="G954" s="88">
        <f t="shared" si="43"/>
        <v>0</v>
      </c>
    </row>
    <row r="955" spans="1:7" s="85" customFormat="1" hidden="1">
      <c r="A955" s="101" t="str">
        <f>Invoice!F956</f>
        <v>first line keep open</v>
      </c>
      <c r="B955" s="80">
        <f>Invoice!C956</f>
        <v>0</v>
      </c>
      <c r="C955" s="81">
        <f>Invoice!B956</f>
        <v>0</v>
      </c>
      <c r="D955" s="86">
        <f t="shared" si="41"/>
        <v>0</v>
      </c>
      <c r="E955" s="86">
        <f t="shared" si="42"/>
        <v>0</v>
      </c>
      <c r="F955" s="87">
        <f>Invoice!G956</f>
        <v>0</v>
      </c>
      <c r="G955" s="88">
        <f t="shared" si="43"/>
        <v>0</v>
      </c>
    </row>
    <row r="956" spans="1:7" s="85" customFormat="1" hidden="1">
      <c r="A956" s="101" t="str">
        <f>Invoice!F957</f>
        <v>first line keep open</v>
      </c>
      <c r="B956" s="80">
        <f>Invoice!C957</f>
        <v>0</v>
      </c>
      <c r="C956" s="81">
        <f>Invoice!B957</f>
        <v>0</v>
      </c>
      <c r="D956" s="86">
        <f t="shared" si="41"/>
        <v>0</v>
      </c>
      <c r="E956" s="86">
        <f t="shared" si="42"/>
        <v>0</v>
      </c>
      <c r="F956" s="87">
        <f>Invoice!G957</f>
        <v>0</v>
      </c>
      <c r="G956" s="88">
        <f t="shared" si="43"/>
        <v>0</v>
      </c>
    </row>
    <row r="957" spans="1:7" s="85" customFormat="1" hidden="1">
      <c r="A957" s="101" t="str">
        <f>Invoice!F958</f>
        <v>first line keep open</v>
      </c>
      <c r="B957" s="80">
        <f>Invoice!C958</f>
        <v>0</v>
      </c>
      <c r="C957" s="81">
        <f>Invoice!B958</f>
        <v>0</v>
      </c>
      <c r="D957" s="86">
        <f t="shared" si="41"/>
        <v>0</v>
      </c>
      <c r="E957" s="86">
        <f t="shared" si="42"/>
        <v>0</v>
      </c>
      <c r="F957" s="87">
        <f>Invoice!G958</f>
        <v>0</v>
      </c>
      <c r="G957" s="88">
        <f t="shared" si="43"/>
        <v>0</v>
      </c>
    </row>
    <row r="958" spans="1:7" s="85" customFormat="1" hidden="1">
      <c r="A958" s="101" t="str">
        <f>Invoice!F959</f>
        <v>first line keep open</v>
      </c>
      <c r="B958" s="80">
        <f>Invoice!C959</f>
        <v>0</v>
      </c>
      <c r="C958" s="81">
        <f>Invoice!B959</f>
        <v>0</v>
      </c>
      <c r="D958" s="86">
        <f t="shared" si="41"/>
        <v>0</v>
      </c>
      <c r="E958" s="86">
        <f t="shared" si="42"/>
        <v>0</v>
      </c>
      <c r="F958" s="87">
        <f>Invoice!G959</f>
        <v>0</v>
      </c>
      <c r="G958" s="88">
        <f t="shared" si="43"/>
        <v>0</v>
      </c>
    </row>
    <row r="959" spans="1:7" s="85" customFormat="1" hidden="1">
      <c r="A959" s="101" t="str">
        <f>Invoice!F960</f>
        <v>first line keep open</v>
      </c>
      <c r="B959" s="80">
        <f>Invoice!C960</f>
        <v>0</v>
      </c>
      <c r="C959" s="81">
        <f>Invoice!B960</f>
        <v>0</v>
      </c>
      <c r="D959" s="86">
        <f t="shared" si="41"/>
        <v>0</v>
      </c>
      <c r="E959" s="86">
        <f t="shared" si="42"/>
        <v>0</v>
      </c>
      <c r="F959" s="87">
        <f>Invoice!G960</f>
        <v>0</v>
      </c>
      <c r="G959" s="88">
        <f t="shared" si="43"/>
        <v>0</v>
      </c>
    </row>
    <row r="960" spans="1:7" s="85" customFormat="1" hidden="1">
      <c r="A960" s="101" t="str">
        <f>Invoice!F961</f>
        <v>first line keep open</v>
      </c>
      <c r="B960" s="80">
        <f>Invoice!C961</f>
        <v>0</v>
      </c>
      <c r="C960" s="81">
        <f>Invoice!B961</f>
        <v>0</v>
      </c>
      <c r="D960" s="86">
        <f t="shared" si="41"/>
        <v>0</v>
      </c>
      <c r="E960" s="86">
        <f t="shared" si="42"/>
        <v>0</v>
      </c>
      <c r="F960" s="87">
        <f>Invoice!G961</f>
        <v>0</v>
      </c>
      <c r="G960" s="88">
        <f t="shared" si="43"/>
        <v>0</v>
      </c>
    </row>
    <row r="961" spans="1:7" s="85" customFormat="1" hidden="1">
      <c r="A961" s="101" t="str">
        <f>Invoice!F962</f>
        <v>first line keep open</v>
      </c>
      <c r="B961" s="80">
        <f>Invoice!C962</f>
        <v>0</v>
      </c>
      <c r="C961" s="81">
        <f>Invoice!B962</f>
        <v>0</v>
      </c>
      <c r="D961" s="86">
        <f t="shared" ref="D961:D998" si="44">F961/$D$14</f>
        <v>0</v>
      </c>
      <c r="E961" s="86">
        <f t="shared" ref="E961:E998" si="45">G961/$D$14</f>
        <v>0</v>
      </c>
      <c r="F961" s="87">
        <f>Invoice!G962</f>
        <v>0</v>
      </c>
      <c r="G961" s="88">
        <f t="shared" ref="G961:G998" si="46">C961*F961</f>
        <v>0</v>
      </c>
    </row>
    <row r="962" spans="1:7" s="85" customFormat="1" hidden="1">
      <c r="A962" s="101" t="str">
        <f>Invoice!F963</f>
        <v>first line keep open</v>
      </c>
      <c r="B962" s="80">
        <f>Invoice!C963</f>
        <v>0</v>
      </c>
      <c r="C962" s="81">
        <f>Invoice!B963</f>
        <v>0</v>
      </c>
      <c r="D962" s="86">
        <f t="shared" si="44"/>
        <v>0</v>
      </c>
      <c r="E962" s="86">
        <f t="shared" si="45"/>
        <v>0</v>
      </c>
      <c r="F962" s="87">
        <f>Invoice!G963</f>
        <v>0</v>
      </c>
      <c r="G962" s="88">
        <f t="shared" si="46"/>
        <v>0</v>
      </c>
    </row>
    <row r="963" spans="1:7" s="85" customFormat="1" hidden="1">
      <c r="A963" s="101" t="str">
        <f>Invoice!F964</f>
        <v>first line keep open</v>
      </c>
      <c r="B963" s="80">
        <f>Invoice!C964</f>
        <v>0</v>
      </c>
      <c r="C963" s="81">
        <f>Invoice!B964</f>
        <v>0</v>
      </c>
      <c r="D963" s="86">
        <f t="shared" si="44"/>
        <v>0</v>
      </c>
      <c r="E963" s="86">
        <f t="shared" si="45"/>
        <v>0</v>
      </c>
      <c r="F963" s="87">
        <f>Invoice!G964</f>
        <v>0</v>
      </c>
      <c r="G963" s="88">
        <f t="shared" si="46"/>
        <v>0</v>
      </c>
    </row>
    <row r="964" spans="1:7" s="85" customFormat="1" hidden="1">
      <c r="A964" s="101" t="str">
        <f>Invoice!F965</f>
        <v>first line keep open</v>
      </c>
      <c r="B964" s="80">
        <f>Invoice!C965</f>
        <v>0</v>
      </c>
      <c r="C964" s="81">
        <f>Invoice!B965</f>
        <v>0</v>
      </c>
      <c r="D964" s="86">
        <f t="shared" si="44"/>
        <v>0</v>
      </c>
      <c r="E964" s="86">
        <f t="shared" si="45"/>
        <v>0</v>
      </c>
      <c r="F964" s="87">
        <f>Invoice!G965</f>
        <v>0</v>
      </c>
      <c r="G964" s="88">
        <f t="shared" si="46"/>
        <v>0</v>
      </c>
    </row>
    <row r="965" spans="1:7" s="85" customFormat="1" hidden="1">
      <c r="A965" s="101" t="str">
        <f>Invoice!F966</f>
        <v>first line keep open</v>
      </c>
      <c r="B965" s="80">
        <f>Invoice!C966</f>
        <v>0</v>
      </c>
      <c r="C965" s="81">
        <f>Invoice!B966</f>
        <v>0</v>
      </c>
      <c r="D965" s="86">
        <f t="shared" si="44"/>
        <v>0</v>
      </c>
      <c r="E965" s="86">
        <f t="shared" si="45"/>
        <v>0</v>
      </c>
      <c r="F965" s="87">
        <f>Invoice!G966</f>
        <v>0</v>
      </c>
      <c r="G965" s="88">
        <f t="shared" si="46"/>
        <v>0</v>
      </c>
    </row>
    <row r="966" spans="1:7" s="85" customFormat="1" hidden="1">
      <c r="A966" s="101" t="str">
        <f>Invoice!F967</f>
        <v>first line keep open</v>
      </c>
      <c r="B966" s="80">
        <f>Invoice!C967</f>
        <v>0</v>
      </c>
      <c r="C966" s="81">
        <f>Invoice!B967</f>
        <v>0</v>
      </c>
      <c r="D966" s="86">
        <f t="shared" si="44"/>
        <v>0</v>
      </c>
      <c r="E966" s="86">
        <f t="shared" si="45"/>
        <v>0</v>
      </c>
      <c r="F966" s="87">
        <f>Invoice!G967</f>
        <v>0</v>
      </c>
      <c r="G966" s="88">
        <f t="shared" si="46"/>
        <v>0</v>
      </c>
    </row>
    <row r="967" spans="1:7" s="85" customFormat="1" hidden="1">
      <c r="A967" s="101" t="str">
        <f>Invoice!F968</f>
        <v>first line keep open</v>
      </c>
      <c r="B967" s="80">
        <f>Invoice!C968</f>
        <v>0</v>
      </c>
      <c r="C967" s="81">
        <f>Invoice!B968</f>
        <v>0</v>
      </c>
      <c r="D967" s="86">
        <f t="shared" si="44"/>
        <v>0</v>
      </c>
      <c r="E967" s="86">
        <f t="shared" si="45"/>
        <v>0</v>
      </c>
      <c r="F967" s="87">
        <f>Invoice!G968</f>
        <v>0</v>
      </c>
      <c r="G967" s="88">
        <f t="shared" si="46"/>
        <v>0</v>
      </c>
    </row>
    <row r="968" spans="1:7" s="85" customFormat="1" hidden="1">
      <c r="A968" s="101" t="str">
        <f>Invoice!F969</f>
        <v>first line keep open</v>
      </c>
      <c r="B968" s="80">
        <f>Invoice!C969</f>
        <v>0</v>
      </c>
      <c r="C968" s="81">
        <f>Invoice!B969</f>
        <v>0</v>
      </c>
      <c r="D968" s="86">
        <f t="shared" si="44"/>
        <v>0</v>
      </c>
      <c r="E968" s="86">
        <f t="shared" si="45"/>
        <v>0</v>
      </c>
      <c r="F968" s="87">
        <f>Invoice!G969</f>
        <v>0</v>
      </c>
      <c r="G968" s="88">
        <f t="shared" si="46"/>
        <v>0</v>
      </c>
    </row>
    <row r="969" spans="1:7" s="85" customFormat="1" hidden="1">
      <c r="A969" s="101" t="str">
        <f>Invoice!F970</f>
        <v>first line keep open</v>
      </c>
      <c r="B969" s="80">
        <f>Invoice!C970</f>
        <v>0</v>
      </c>
      <c r="C969" s="81">
        <f>Invoice!B970</f>
        <v>0</v>
      </c>
      <c r="D969" s="86">
        <f t="shared" si="44"/>
        <v>0</v>
      </c>
      <c r="E969" s="86">
        <f t="shared" si="45"/>
        <v>0</v>
      </c>
      <c r="F969" s="87">
        <f>Invoice!G970</f>
        <v>0</v>
      </c>
      <c r="G969" s="88">
        <f t="shared" si="46"/>
        <v>0</v>
      </c>
    </row>
    <row r="970" spans="1:7" s="85" customFormat="1" hidden="1">
      <c r="A970" s="101" t="str">
        <f>Invoice!F971</f>
        <v>first line keep open</v>
      </c>
      <c r="B970" s="80">
        <f>Invoice!C971</f>
        <v>0</v>
      </c>
      <c r="C970" s="81">
        <f>Invoice!B971</f>
        <v>0</v>
      </c>
      <c r="D970" s="86">
        <f t="shared" si="44"/>
        <v>0</v>
      </c>
      <c r="E970" s="86">
        <f t="shared" si="45"/>
        <v>0</v>
      </c>
      <c r="F970" s="87">
        <f>Invoice!G971</f>
        <v>0</v>
      </c>
      <c r="G970" s="88">
        <f t="shared" si="46"/>
        <v>0</v>
      </c>
    </row>
    <row r="971" spans="1:7" s="85" customFormat="1" hidden="1">
      <c r="A971" s="101" t="str">
        <f>Invoice!F972</f>
        <v>first line keep open</v>
      </c>
      <c r="B971" s="80">
        <f>Invoice!C972</f>
        <v>0</v>
      </c>
      <c r="C971" s="81">
        <f>Invoice!B972</f>
        <v>0</v>
      </c>
      <c r="D971" s="86">
        <f t="shared" si="44"/>
        <v>0</v>
      </c>
      <c r="E971" s="86">
        <f t="shared" si="45"/>
        <v>0</v>
      </c>
      <c r="F971" s="87">
        <f>Invoice!G972</f>
        <v>0</v>
      </c>
      <c r="G971" s="88">
        <f t="shared" si="46"/>
        <v>0</v>
      </c>
    </row>
    <row r="972" spans="1:7" s="85" customFormat="1" hidden="1">
      <c r="A972" s="101" t="str">
        <f>Invoice!F973</f>
        <v>first line keep open</v>
      </c>
      <c r="B972" s="80">
        <f>Invoice!C973</f>
        <v>0</v>
      </c>
      <c r="C972" s="81">
        <f>Invoice!B973</f>
        <v>0</v>
      </c>
      <c r="D972" s="86">
        <f t="shared" si="44"/>
        <v>0</v>
      </c>
      <c r="E972" s="86">
        <f t="shared" si="45"/>
        <v>0</v>
      </c>
      <c r="F972" s="87">
        <f>Invoice!G973</f>
        <v>0</v>
      </c>
      <c r="G972" s="88">
        <f t="shared" si="46"/>
        <v>0</v>
      </c>
    </row>
    <row r="973" spans="1:7" s="85" customFormat="1" hidden="1">
      <c r="A973" s="101" t="str">
        <f>Invoice!F974</f>
        <v>first line keep open</v>
      </c>
      <c r="B973" s="80">
        <f>Invoice!C974</f>
        <v>0</v>
      </c>
      <c r="C973" s="81">
        <f>Invoice!B974</f>
        <v>0</v>
      </c>
      <c r="D973" s="86">
        <f t="shared" si="44"/>
        <v>0</v>
      </c>
      <c r="E973" s="86">
        <f t="shared" si="45"/>
        <v>0</v>
      </c>
      <c r="F973" s="87">
        <f>Invoice!G974</f>
        <v>0</v>
      </c>
      <c r="G973" s="88">
        <f t="shared" si="46"/>
        <v>0</v>
      </c>
    </row>
    <row r="974" spans="1:7" s="85" customFormat="1" hidden="1">
      <c r="A974" s="101" t="str">
        <f>Invoice!F975</f>
        <v>first line keep open</v>
      </c>
      <c r="B974" s="80">
        <f>Invoice!C975</f>
        <v>0</v>
      </c>
      <c r="C974" s="81">
        <f>Invoice!B975</f>
        <v>0</v>
      </c>
      <c r="D974" s="86">
        <f t="shared" si="44"/>
        <v>0</v>
      </c>
      <c r="E974" s="86">
        <f t="shared" si="45"/>
        <v>0</v>
      </c>
      <c r="F974" s="87">
        <f>Invoice!G975</f>
        <v>0</v>
      </c>
      <c r="G974" s="88">
        <f t="shared" si="46"/>
        <v>0</v>
      </c>
    </row>
    <row r="975" spans="1:7" s="85" customFormat="1" hidden="1">
      <c r="A975" s="101" t="str">
        <f>Invoice!F976</f>
        <v>first line keep open</v>
      </c>
      <c r="B975" s="80">
        <f>Invoice!C976</f>
        <v>0</v>
      </c>
      <c r="C975" s="81">
        <f>Invoice!B976</f>
        <v>0</v>
      </c>
      <c r="D975" s="86">
        <f t="shared" si="44"/>
        <v>0</v>
      </c>
      <c r="E975" s="86">
        <f t="shared" si="45"/>
        <v>0</v>
      </c>
      <c r="F975" s="87">
        <f>Invoice!G976</f>
        <v>0</v>
      </c>
      <c r="G975" s="88">
        <f t="shared" si="46"/>
        <v>0</v>
      </c>
    </row>
    <row r="976" spans="1:7" s="85" customFormat="1" hidden="1">
      <c r="A976" s="101" t="str">
        <f>Invoice!F977</f>
        <v>first line keep open</v>
      </c>
      <c r="B976" s="80">
        <f>Invoice!C977</f>
        <v>0</v>
      </c>
      <c r="C976" s="81">
        <f>Invoice!B977</f>
        <v>0</v>
      </c>
      <c r="D976" s="86">
        <f t="shared" si="44"/>
        <v>0</v>
      </c>
      <c r="E976" s="86">
        <f t="shared" si="45"/>
        <v>0</v>
      </c>
      <c r="F976" s="87">
        <f>Invoice!G977</f>
        <v>0</v>
      </c>
      <c r="G976" s="88">
        <f t="shared" si="46"/>
        <v>0</v>
      </c>
    </row>
    <row r="977" spans="1:7" s="85" customFormat="1" hidden="1">
      <c r="A977" s="101" t="str">
        <f>Invoice!F978</f>
        <v>first line keep open</v>
      </c>
      <c r="B977" s="80">
        <f>Invoice!C978</f>
        <v>0</v>
      </c>
      <c r="C977" s="81">
        <f>Invoice!B978</f>
        <v>0</v>
      </c>
      <c r="D977" s="86">
        <f t="shared" si="44"/>
        <v>0</v>
      </c>
      <c r="E977" s="86">
        <f t="shared" si="45"/>
        <v>0</v>
      </c>
      <c r="F977" s="87">
        <f>Invoice!G978</f>
        <v>0</v>
      </c>
      <c r="G977" s="88">
        <f t="shared" si="46"/>
        <v>0</v>
      </c>
    </row>
    <row r="978" spans="1:7" s="85" customFormat="1" hidden="1">
      <c r="A978" s="101" t="str">
        <f>Invoice!F979</f>
        <v>first line keep open</v>
      </c>
      <c r="B978" s="80">
        <f>Invoice!C979</f>
        <v>0</v>
      </c>
      <c r="C978" s="81">
        <f>Invoice!B979</f>
        <v>0</v>
      </c>
      <c r="D978" s="86">
        <f t="shared" si="44"/>
        <v>0</v>
      </c>
      <c r="E978" s="86">
        <f t="shared" si="45"/>
        <v>0</v>
      </c>
      <c r="F978" s="87">
        <f>Invoice!G979</f>
        <v>0</v>
      </c>
      <c r="G978" s="88">
        <f t="shared" si="46"/>
        <v>0</v>
      </c>
    </row>
    <row r="979" spans="1:7" s="85" customFormat="1" hidden="1">
      <c r="A979" s="101" t="str">
        <f>Invoice!F980</f>
        <v>first line keep open</v>
      </c>
      <c r="B979" s="80">
        <f>Invoice!C980</f>
        <v>0</v>
      </c>
      <c r="C979" s="81">
        <f>Invoice!B980</f>
        <v>0</v>
      </c>
      <c r="D979" s="86">
        <f t="shared" si="44"/>
        <v>0</v>
      </c>
      <c r="E979" s="86">
        <f t="shared" si="45"/>
        <v>0</v>
      </c>
      <c r="F979" s="87">
        <f>Invoice!G980</f>
        <v>0</v>
      </c>
      <c r="G979" s="88">
        <f t="shared" si="46"/>
        <v>0</v>
      </c>
    </row>
    <row r="980" spans="1:7" s="85" customFormat="1" hidden="1">
      <c r="A980" s="101" t="str">
        <f>Invoice!F981</f>
        <v>first line keep open</v>
      </c>
      <c r="B980" s="80">
        <f>Invoice!C981</f>
        <v>0</v>
      </c>
      <c r="C980" s="81">
        <f>Invoice!B981</f>
        <v>0</v>
      </c>
      <c r="D980" s="86">
        <f t="shared" si="44"/>
        <v>0</v>
      </c>
      <c r="E980" s="86">
        <f t="shared" si="45"/>
        <v>0</v>
      </c>
      <c r="F980" s="87">
        <f>Invoice!G981</f>
        <v>0</v>
      </c>
      <c r="G980" s="88">
        <f t="shared" si="46"/>
        <v>0</v>
      </c>
    </row>
    <row r="981" spans="1:7" s="85" customFormat="1" hidden="1">
      <c r="A981" s="101" t="str">
        <f>Invoice!F982</f>
        <v>first line keep open</v>
      </c>
      <c r="B981" s="80">
        <f>Invoice!C982</f>
        <v>0</v>
      </c>
      <c r="C981" s="81">
        <f>Invoice!B982</f>
        <v>0</v>
      </c>
      <c r="D981" s="86">
        <f t="shared" si="44"/>
        <v>0</v>
      </c>
      <c r="E981" s="86">
        <f t="shared" si="45"/>
        <v>0</v>
      </c>
      <c r="F981" s="87">
        <f>Invoice!G982</f>
        <v>0</v>
      </c>
      <c r="G981" s="88">
        <f t="shared" si="46"/>
        <v>0</v>
      </c>
    </row>
    <row r="982" spans="1:7" s="85" customFormat="1" hidden="1">
      <c r="A982" s="101" t="str">
        <f>Invoice!F983</f>
        <v>first line keep open</v>
      </c>
      <c r="B982" s="80">
        <f>Invoice!C983</f>
        <v>0</v>
      </c>
      <c r="C982" s="81">
        <f>Invoice!B983</f>
        <v>0</v>
      </c>
      <c r="D982" s="86">
        <f t="shared" si="44"/>
        <v>0</v>
      </c>
      <c r="E982" s="86">
        <f t="shared" si="45"/>
        <v>0</v>
      </c>
      <c r="F982" s="87">
        <f>Invoice!G983</f>
        <v>0</v>
      </c>
      <c r="G982" s="88">
        <f t="shared" si="46"/>
        <v>0</v>
      </c>
    </row>
    <row r="983" spans="1:7" s="85" customFormat="1" hidden="1">
      <c r="A983" s="101" t="str">
        <f>Invoice!F984</f>
        <v>first line keep open</v>
      </c>
      <c r="B983" s="80">
        <f>Invoice!C984</f>
        <v>0</v>
      </c>
      <c r="C983" s="81">
        <f>Invoice!B984</f>
        <v>0</v>
      </c>
      <c r="D983" s="86">
        <f t="shared" si="44"/>
        <v>0</v>
      </c>
      <c r="E983" s="86">
        <f t="shared" si="45"/>
        <v>0</v>
      </c>
      <c r="F983" s="87">
        <f>Invoice!G984</f>
        <v>0</v>
      </c>
      <c r="G983" s="88">
        <f t="shared" si="46"/>
        <v>0</v>
      </c>
    </row>
    <row r="984" spans="1:7" s="85" customFormat="1" hidden="1">
      <c r="A984" s="101" t="str">
        <f>Invoice!F985</f>
        <v>first line keep open</v>
      </c>
      <c r="B984" s="80">
        <f>Invoice!C985</f>
        <v>0</v>
      </c>
      <c r="C984" s="81">
        <f>Invoice!B985</f>
        <v>0</v>
      </c>
      <c r="D984" s="86">
        <f t="shared" si="44"/>
        <v>0</v>
      </c>
      <c r="E984" s="86">
        <f t="shared" si="45"/>
        <v>0</v>
      </c>
      <c r="F984" s="87">
        <f>Invoice!G985</f>
        <v>0</v>
      </c>
      <c r="G984" s="88">
        <f t="shared" si="46"/>
        <v>0</v>
      </c>
    </row>
    <row r="985" spans="1:7" s="85" customFormat="1" hidden="1">
      <c r="A985" s="101" t="str">
        <f>Invoice!F986</f>
        <v>first line keep open</v>
      </c>
      <c r="B985" s="80">
        <f>Invoice!C986</f>
        <v>0</v>
      </c>
      <c r="C985" s="81">
        <f>Invoice!B986</f>
        <v>0</v>
      </c>
      <c r="D985" s="86">
        <f t="shared" si="44"/>
        <v>0</v>
      </c>
      <c r="E985" s="86">
        <f t="shared" si="45"/>
        <v>0</v>
      </c>
      <c r="F985" s="87">
        <f>Invoice!G986</f>
        <v>0</v>
      </c>
      <c r="G985" s="88">
        <f t="shared" si="46"/>
        <v>0</v>
      </c>
    </row>
    <row r="986" spans="1:7" s="85" customFormat="1" hidden="1">
      <c r="A986" s="101" t="str">
        <f>Invoice!F987</f>
        <v>first line keep open</v>
      </c>
      <c r="B986" s="80">
        <f>Invoice!C987</f>
        <v>0</v>
      </c>
      <c r="C986" s="81">
        <f>Invoice!B987</f>
        <v>0</v>
      </c>
      <c r="D986" s="86">
        <f t="shared" si="44"/>
        <v>0</v>
      </c>
      <c r="E986" s="86">
        <f t="shared" si="45"/>
        <v>0</v>
      </c>
      <c r="F986" s="87">
        <f>Invoice!G987</f>
        <v>0</v>
      </c>
      <c r="G986" s="88">
        <f t="shared" si="46"/>
        <v>0</v>
      </c>
    </row>
    <row r="987" spans="1:7" s="85" customFormat="1" hidden="1">
      <c r="A987" s="101" t="str">
        <f>Invoice!F988</f>
        <v>first line keep open</v>
      </c>
      <c r="B987" s="80">
        <f>Invoice!C988</f>
        <v>0</v>
      </c>
      <c r="C987" s="81">
        <f>Invoice!B988</f>
        <v>0</v>
      </c>
      <c r="D987" s="86">
        <f t="shared" si="44"/>
        <v>0</v>
      </c>
      <c r="E987" s="86">
        <f t="shared" si="45"/>
        <v>0</v>
      </c>
      <c r="F987" s="87">
        <f>Invoice!G988</f>
        <v>0</v>
      </c>
      <c r="G987" s="88">
        <f t="shared" si="46"/>
        <v>0</v>
      </c>
    </row>
    <row r="988" spans="1:7" s="85" customFormat="1" hidden="1">
      <c r="A988" s="101" t="str">
        <f>Invoice!F989</f>
        <v>first line keep open</v>
      </c>
      <c r="B988" s="80">
        <f>Invoice!C989</f>
        <v>0</v>
      </c>
      <c r="C988" s="81">
        <f>Invoice!B989</f>
        <v>0</v>
      </c>
      <c r="D988" s="86">
        <f t="shared" si="44"/>
        <v>0</v>
      </c>
      <c r="E988" s="86">
        <f t="shared" si="45"/>
        <v>0</v>
      </c>
      <c r="F988" s="87">
        <f>Invoice!G989</f>
        <v>0</v>
      </c>
      <c r="G988" s="88">
        <f t="shared" si="46"/>
        <v>0</v>
      </c>
    </row>
    <row r="989" spans="1:7" s="85" customFormat="1" hidden="1">
      <c r="A989" s="101" t="str">
        <f>Invoice!F990</f>
        <v>first line keep open</v>
      </c>
      <c r="B989" s="80">
        <f>Invoice!C990</f>
        <v>0</v>
      </c>
      <c r="C989" s="81">
        <f>Invoice!B990</f>
        <v>0</v>
      </c>
      <c r="D989" s="86">
        <f t="shared" si="44"/>
        <v>0</v>
      </c>
      <c r="E989" s="86">
        <f t="shared" si="45"/>
        <v>0</v>
      </c>
      <c r="F989" s="87">
        <f>Invoice!G990</f>
        <v>0</v>
      </c>
      <c r="G989" s="88">
        <f t="shared" si="46"/>
        <v>0</v>
      </c>
    </row>
    <row r="990" spans="1:7" s="85" customFormat="1" hidden="1">
      <c r="A990" s="101" t="str">
        <f>Invoice!F991</f>
        <v>first line keep open</v>
      </c>
      <c r="B990" s="80">
        <f>Invoice!C991</f>
        <v>0</v>
      </c>
      <c r="C990" s="81">
        <f>Invoice!B991</f>
        <v>0</v>
      </c>
      <c r="D990" s="86">
        <f t="shared" si="44"/>
        <v>0</v>
      </c>
      <c r="E990" s="86">
        <f t="shared" si="45"/>
        <v>0</v>
      </c>
      <c r="F990" s="87">
        <f>Invoice!G991</f>
        <v>0</v>
      </c>
      <c r="G990" s="88">
        <f t="shared" si="46"/>
        <v>0</v>
      </c>
    </row>
    <row r="991" spans="1:7" s="85" customFormat="1" hidden="1">
      <c r="A991" s="101" t="str">
        <f>Invoice!F992</f>
        <v>first line keep open</v>
      </c>
      <c r="B991" s="80">
        <f>Invoice!C992</f>
        <v>0</v>
      </c>
      <c r="C991" s="81">
        <f>Invoice!B992</f>
        <v>0</v>
      </c>
      <c r="D991" s="86">
        <f t="shared" si="44"/>
        <v>0</v>
      </c>
      <c r="E991" s="86">
        <f t="shared" si="45"/>
        <v>0</v>
      </c>
      <c r="F991" s="87">
        <f>Invoice!G992</f>
        <v>0</v>
      </c>
      <c r="G991" s="88">
        <f t="shared" si="46"/>
        <v>0</v>
      </c>
    </row>
    <row r="992" spans="1:7" s="85" customFormat="1" hidden="1">
      <c r="A992" s="101" t="str">
        <f>Invoice!F993</f>
        <v>first line keep open</v>
      </c>
      <c r="B992" s="80">
        <f>Invoice!C993</f>
        <v>0</v>
      </c>
      <c r="C992" s="81">
        <f>Invoice!B993</f>
        <v>0</v>
      </c>
      <c r="D992" s="86">
        <f t="shared" si="44"/>
        <v>0</v>
      </c>
      <c r="E992" s="86">
        <f t="shared" si="45"/>
        <v>0</v>
      </c>
      <c r="F992" s="87">
        <f>Invoice!G993</f>
        <v>0</v>
      </c>
      <c r="G992" s="88">
        <f t="shared" si="46"/>
        <v>0</v>
      </c>
    </row>
    <row r="993" spans="1:7" s="85" customFormat="1" hidden="1">
      <c r="A993" s="101" t="str">
        <f>Invoice!F994</f>
        <v>first line keep open</v>
      </c>
      <c r="B993" s="80">
        <f>Invoice!C994</f>
        <v>0</v>
      </c>
      <c r="C993" s="81">
        <f>Invoice!B994</f>
        <v>0</v>
      </c>
      <c r="D993" s="86">
        <f t="shared" si="44"/>
        <v>0</v>
      </c>
      <c r="E993" s="86">
        <f t="shared" si="45"/>
        <v>0</v>
      </c>
      <c r="F993" s="87">
        <f>Invoice!G994</f>
        <v>0</v>
      </c>
      <c r="G993" s="88">
        <f t="shared" si="46"/>
        <v>0</v>
      </c>
    </row>
    <row r="994" spans="1:7" s="85" customFormat="1" hidden="1">
      <c r="A994" s="101" t="str">
        <f>Invoice!F995</f>
        <v>first line keep open</v>
      </c>
      <c r="B994" s="80">
        <f>Invoice!C995</f>
        <v>0</v>
      </c>
      <c r="C994" s="81">
        <f>Invoice!B995</f>
        <v>0</v>
      </c>
      <c r="D994" s="86">
        <f t="shared" si="44"/>
        <v>0</v>
      </c>
      <c r="E994" s="86">
        <f t="shared" si="45"/>
        <v>0</v>
      </c>
      <c r="F994" s="87">
        <f>Invoice!G995</f>
        <v>0</v>
      </c>
      <c r="G994" s="88">
        <f t="shared" si="46"/>
        <v>0</v>
      </c>
    </row>
    <row r="995" spans="1:7" s="85" customFormat="1" hidden="1">
      <c r="A995" s="101" t="str">
        <f>Invoice!F996</f>
        <v>first line keep open</v>
      </c>
      <c r="B995" s="80">
        <f>Invoice!C996</f>
        <v>0</v>
      </c>
      <c r="C995" s="81">
        <f>Invoice!B996</f>
        <v>0</v>
      </c>
      <c r="D995" s="86">
        <f t="shared" si="44"/>
        <v>0</v>
      </c>
      <c r="E995" s="86">
        <f t="shared" si="45"/>
        <v>0</v>
      </c>
      <c r="F995" s="87">
        <f>Invoice!G996</f>
        <v>0</v>
      </c>
      <c r="G995" s="88">
        <f t="shared" si="46"/>
        <v>0</v>
      </c>
    </row>
    <row r="996" spans="1:7" s="85" customFormat="1" hidden="1">
      <c r="A996" s="101" t="str">
        <f>Invoice!F997</f>
        <v>first line keep open</v>
      </c>
      <c r="B996" s="80">
        <f>Invoice!C997</f>
        <v>0</v>
      </c>
      <c r="C996" s="81">
        <f>Invoice!B997</f>
        <v>0</v>
      </c>
      <c r="D996" s="86">
        <f t="shared" si="44"/>
        <v>0</v>
      </c>
      <c r="E996" s="86">
        <f t="shared" si="45"/>
        <v>0</v>
      </c>
      <c r="F996" s="87">
        <f>Invoice!G997</f>
        <v>0</v>
      </c>
      <c r="G996" s="88">
        <f t="shared" si="46"/>
        <v>0</v>
      </c>
    </row>
    <row r="997" spans="1:7" s="85" customFormat="1" hidden="1">
      <c r="A997" s="101" t="str">
        <f>Invoice!F998</f>
        <v>first line keep open</v>
      </c>
      <c r="B997" s="80">
        <f>Invoice!C998</f>
        <v>0</v>
      </c>
      <c r="C997" s="81">
        <f>Invoice!B998</f>
        <v>0</v>
      </c>
      <c r="D997" s="86">
        <f t="shared" si="44"/>
        <v>0</v>
      </c>
      <c r="E997" s="86">
        <f t="shared" si="45"/>
        <v>0</v>
      </c>
      <c r="F997" s="87">
        <f>Invoice!G998</f>
        <v>0</v>
      </c>
      <c r="G997" s="88">
        <f t="shared" si="46"/>
        <v>0</v>
      </c>
    </row>
    <row r="998" spans="1:7" s="85" customFormat="1" hidden="1">
      <c r="A998" s="101" t="str">
        <f>Invoice!F999</f>
        <v>first line keep open</v>
      </c>
      <c r="B998" s="80">
        <f>Invoice!C999</f>
        <v>0</v>
      </c>
      <c r="C998" s="81">
        <f>Invoice!B999</f>
        <v>0</v>
      </c>
      <c r="D998" s="86">
        <f t="shared" si="44"/>
        <v>0</v>
      </c>
      <c r="E998" s="86">
        <f t="shared" si="45"/>
        <v>0</v>
      </c>
      <c r="F998" s="87">
        <f>Invoice!G999</f>
        <v>0</v>
      </c>
      <c r="G998" s="88">
        <f t="shared" si="46"/>
        <v>0</v>
      </c>
    </row>
    <row r="999" spans="1:7" s="85" customFormat="1">
      <c r="A999" s="101"/>
      <c r="B999" s="80"/>
      <c r="C999" s="81"/>
      <c r="D999" s="86"/>
      <c r="E999" s="86"/>
      <c r="F999" s="87"/>
      <c r="G999" s="88"/>
    </row>
    <row r="1000" spans="1:7" s="85" customFormat="1">
      <c r="A1000" s="101" t="str">
        <f>Invoice!F1001</f>
        <v>Discount from the change:</v>
      </c>
      <c r="B1000" s="80"/>
      <c r="C1000" s="81"/>
      <c r="D1000" s="86">
        <f>F1000/$D$14</f>
        <v>0</v>
      </c>
      <c r="E1000" s="86">
        <f>G1000/$D$14</f>
        <v>-5.6759545923632616E-2</v>
      </c>
      <c r="F1000" s="87">
        <f>Invoice!G1001</f>
        <v>0</v>
      </c>
      <c r="G1000" s="88">
        <f>Invoice!H1001</f>
        <v>-2.2000000000000002</v>
      </c>
    </row>
    <row r="1001" spans="1:7" s="85" customFormat="1" ht="13.5" thickBot="1">
      <c r="A1001" s="89"/>
      <c r="B1001" s="90"/>
      <c r="C1001" s="91"/>
      <c r="D1001" s="92"/>
      <c r="E1001" s="92"/>
      <c r="F1001" s="93"/>
      <c r="G1001" s="94"/>
    </row>
    <row r="1002" spans="1:7" s="52" customFormat="1">
      <c r="D1002" s="52" t="s">
        <v>35</v>
      </c>
      <c r="G1002" s="95">
        <f>G1006</f>
        <v>18212.161199999999</v>
      </c>
    </row>
    <row r="1003" spans="1:7" s="52" customFormat="1">
      <c r="A1003" s="53"/>
      <c r="D1003" s="52" t="s">
        <v>36</v>
      </c>
      <c r="G1003" s="96">
        <f>G1002+G1000</f>
        <v>18209.961199999998</v>
      </c>
    </row>
    <row r="1004" spans="1:7" s="52" customFormat="1">
      <c r="D1004" s="52" t="s">
        <v>37</v>
      </c>
      <c r="G1004" s="97">
        <f>G1003-G1005</f>
        <v>17018.655327102802</v>
      </c>
    </row>
    <row r="1005" spans="1:7" s="52" customFormat="1">
      <c r="D1005" s="52" t="s">
        <v>38</v>
      </c>
      <c r="G1005" s="97">
        <f>(G1003*7)/107</f>
        <v>1191.3058728971962</v>
      </c>
    </row>
    <row r="1006" spans="1:7" s="52" customFormat="1">
      <c r="D1006" s="53" t="s">
        <v>39</v>
      </c>
      <c r="G1006" s="98">
        <f>Invoice!G1015</f>
        <v>18212.161199999999</v>
      </c>
    </row>
    <row r="1007" spans="1:7" s="52" customFormat="1"/>
    <row r="1008" spans="1:7" s="52" customFormat="1" ht="8.25" customHeight="1"/>
    <row r="1009" spans="1:1" s="52" customFormat="1" ht="11.25" customHeight="1"/>
    <row r="1010" spans="1:1" s="52" customFormat="1" ht="8.25" customHeight="1"/>
    <row r="1011" spans="1:1" s="52" customFormat="1"/>
    <row r="1012" spans="1:1" s="52" customFormat="1" ht="10.5" customHeight="1">
      <c r="A1012" s="53"/>
    </row>
    <row r="1013" spans="1:1" s="52" customFormat="1" ht="9" customHeight="1"/>
    <row r="1014" spans="1:1" s="52" customFormat="1" ht="13.5" customHeight="1">
      <c r="A1014" s="53"/>
    </row>
    <row r="1015" spans="1:1" s="52" customFormat="1" ht="9.75" customHeight="1">
      <c r="A1015" s="100"/>
    </row>
    <row r="1016" spans="1:1" s="52" customFormat="1"/>
    <row r="1017" spans="1:1" s="52" customFormat="1"/>
    <row r="1018" spans="1:1" s="52" customFormat="1"/>
    <row r="1019" spans="1:1" s="52" customFormat="1"/>
    <row r="1020" spans="1:1" s="52" customFormat="1"/>
    <row r="1021" spans="1:1" s="52" customFormat="1"/>
    <row r="1022" spans="1:1" s="52" customFormat="1"/>
    <row r="1023" spans="1:1" s="52" customFormat="1"/>
    <row r="1024" spans="1:1" s="52" customFormat="1"/>
    <row r="1025" s="52" customFormat="1"/>
    <row r="1026" s="52" customFormat="1"/>
    <row r="1027" s="52" customFormat="1"/>
    <row r="1028" s="52" customFormat="1"/>
    <row r="1029" s="52" customFormat="1"/>
    <row r="1030" s="52" customFormat="1"/>
    <row r="1031" s="52" customFormat="1"/>
    <row r="1032" s="52" customFormat="1"/>
    <row r="1033" s="52" customFormat="1"/>
    <row r="1034" s="52" customFormat="1"/>
    <row r="1035" s="52" customFormat="1"/>
    <row r="1036" s="52" customFormat="1"/>
    <row r="1037" s="52" customFormat="1"/>
    <row r="1038" s="52" customFormat="1"/>
    <row r="1039" s="52" customFormat="1"/>
    <row r="1040" s="52" customFormat="1"/>
    <row r="1041" s="52" customFormat="1"/>
    <row r="1042" s="52" customFormat="1"/>
    <row r="1043" s="52" customFormat="1"/>
    <row r="1044" s="52" customFormat="1"/>
    <row r="1045" s="52" customFormat="1"/>
    <row r="1046" s="52" customFormat="1"/>
    <row r="1047" s="52" customFormat="1"/>
    <row r="1048" s="52" customFormat="1"/>
    <row r="1049" s="52" customFormat="1"/>
    <row r="1050" s="52" customFormat="1"/>
    <row r="1051" s="52" customFormat="1"/>
    <row r="1052" s="52" customFormat="1"/>
    <row r="1053" s="52" customFormat="1"/>
    <row r="1054" s="52" customFormat="1"/>
    <row r="1055" s="52" customFormat="1"/>
    <row r="1056" s="52" customFormat="1"/>
    <row r="1057" s="52" customFormat="1"/>
    <row r="1058" s="52" customFormat="1"/>
    <row r="1059" s="52" customFormat="1"/>
    <row r="1060" s="52" customFormat="1"/>
    <row r="1061" s="52" customFormat="1"/>
    <row r="1062" s="52" customFormat="1"/>
    <row r="1063" s="52" customFormat="1"/>
    <row r="1064" s="52" customFormat="1"/>
    <row r="1065" s="52" customFormat="1"/>
    <row r="1066" s="52" customFormat="1"/>
    <row r="1067" s="52" customFormat="1"/>
    <row r="1068" s="52" customFormat="1"/>
    <row r="1069" s="52" customFormat="1"/>
    <row r="1070" s="52" customFormat="1"/>
    <row r="1071" s="52" customFormat="1"/>
    <row r="1072" s="52" customFormat="1"/>
    <row r="1073" s="52" customFormat="1"/>
    <row r="1074" s="52" customFormat="1"/>
    <row r="1075" s="52" customFormat="1"/>
    <row r="1076" s="52" customFormat="1"/>
    <row r="1077" s="52" customFormat="1"/>
    <row r="1078" s="52" customFormat="1"/>
    <row r="1079" s="52" customFormat="1"/>
    <row r="1080" s="52" customFormat="1"/>
    <row r="1081" s="52" customFormat="1"/>
    <row r="1082" s="52" customFormat="1"/>
    <row r="1083" s="52" customFormat="1"/>
    <row r="1084" s="52" customFormat="1"/>
    <row r="1085" s="52" customFormat="1"/>
    <row r="1086" s="52" customFormat="1"/>
    <row r="1087" s="52" customFormat="1"/>
    <row r="1088" s="52" customFormat="1"/>
    <row r="1089" s="52" customFormat="1"/>
    <row r="1090" s="52" customFormat="1"/>
    <row r="1091" s="52" customFormat="1"/>
    <row r="1092" s="52" customFormat="1"/>
    <row r="1093" s="52" customFormat="1"/>
    <row r="1094" s="52" customFormat="1"/>
    <row r="1095" s="52" customFormat="1"/>
    <row r="1096" s="52" customFormat="1"/>
    <row r="1097" s="52" customFormat="1"/>
    <row r="1098" s="52" customFormat="1"/>
    <row r="1099" s="52" customFormat="1"/>
    <row r="1100" s="52" customFormat="1"/>
    <row r="1101" s="52" customFormat="1"/>
    <row r="1102" s="52" customFormat="1"/>
    <row r="1103" s="52" customFormat="1"/>
    <row r="1104" s="52" customFormat="1"/>
    <row r="1105" s="52" customFormat="1"/>
    <row r="1106" s="52" customFormat="1"/>
    <row r="1107" s="52" customFormat="1"/>
    <row r="1108" s="52" customFormat="1"/>
    <row r="1109" s="52" customFormat="1"/>
    <row r="1110" s="52" customFormat="1"/>
    <row r="1111" s="52" customFormat="1"/>
    <row r="1112" s="52" customFormat="1"/>
    <row r="1113" s="52" customFormat="1"/>
    <row r="1114" s="52" customFormat="1"/>
    <row r="1115" s="52" customFormat="1"/>
    <row r="1116" s="52" customFormat="1"/>
    <row r="1117" s="52" customFormat="1"/>
    <row r="1118" s="52" customFormat="1"/>
    <row r="1119" s="52" customFormat="1"/>
    <row r="1120" s="52" customFormat="1"/>
    <row r="1121" s="52" customFormat="1"/>
    <row r="1122" s="52" customFormat="1"/>
    <row r="1123" s="52" customFormat="1"/>
    <row r="1124" s="52" customFormat="1"/>
    <row r="1125" s="52" customFormat="1"/>
    <row r="1126" s="52" customFormat="1"/>
    <row r="1127" s="52" customFormat="1"/>
    <row r="1128" s="52" customFormat="1"/>
    <row r="1129" s="52" customFormat="1"/>
    <row r="1130" s="52" customFormat="1"/>
    <row r="1131" s="52" customFormat="1"/>
    <row r="1132" s="52" customFormat="1"/>
    <row r="1133" s="52" customFormat="1"/>
    <row r="1134" s="52" customFormat="1"/>
    <row r="1135" s="52" customFormat="1"/>
    <row r="1136" s="52" customFormat="1"/>
    <row r="1137" s="52" customFormat="1"/>
    <row r="1138" s="52" customFormat="1"/>
    <row r="1139" s="52" customFormat="1"/>
    <row r="1140" s="52" customFormat="1"/>
    <row r="1141" s="52" customFormat="1"/>
    <row r="1142" s="52" customFormat="1"/>
    <row r="1143" s="52" customFormat="1"/>
    <row r="1144" s="52" customFormat="1"/>
    <row r="1145" s="52" customFormat="1"/>
    <row r="1146" s="52" customFormat="1"/>
    <row r="1147" s="52" customFormat="1"/>
    <row r="1148" s="52" customFormat="1"/>
    <row r="1149" s="52" customFormat="1"/>
    <row r="1150" s="52" customFormat="1"/>
    <row r="1151" s="52" customFormat="1"/>
    <row r="1152" s="52" customFormat="1"/>
    <row r="1153" s="52" customFormat="1"/>
    <row r="1154" s="52" customFormat="1"/>
    <row r="1155" s="52" customFormat="1"/>
    <row r="1156" s="52" customFormat="1"/>
    <row r="1157" s="52" customFormat="1"/>
    <row r="1158" s="52" customFormat="1"/>
    <row r="1159" s="52" customFormat="1"/>
    <row r="1160" s="52" customFormat="1"/>
    <row r="1161" s="52" customFormat="1"/>
    <row r="1162" s="52" customFormat="1"/>
    <row r="1163" s="52" customFormat="1"/>
    <row r="1164" s="52" customFormat="1"/>
    <row r="1165" s="52" customFormat="1"/>
    <row r="1166" s="52" customFormat="1"/>
    <row r="1167" s="52" customFormat="1"/>
    <row r="1168" s="52" customFormat="1"/>
    <row r="1169" s="52" customFormat="1"/>
    <row r="1170" s="52" customFormat="1"/>
    <row r="1171" s="52" customFormat="1"/>
    <row r="1172" s="52" customFormat="1"/>
    <row r="1173" s="52" customFormat="1"/>
    <row r="1174" s="52" customFormat="1"/>
    <row r="1175" s="52" customFormat="1"/>
    <row r="1176" s="52" customFormat="1"/>
    <row r="1177" s="52" customFormat="1"/>
    <row r="1178" s="52" customFormat="1"/>
    <row r="1179" s="52" customFormat="1"/>
    <row r="1180" s="52" customFormat="1"/>
    <row r="1181" s="52" customFormat="1"/>
    <row r="1182" s="52" customFormat="1"/>
    <row r="1183" s="52" customFormat="1"/>
    <row r="1184" s="52" customFormat="1"/>
    <row r="1185" s="52" customFormat="1"/>
    <row r="1186" s="52" customFormat="1"/>
    <row r="1187" s="52" customFormat="1"/>
    <row r="1188" s="52" customFormat="1"/>
    <row r="1189" s="52" customFormat="1"/>
    <row r="1190" s="52" customFormat="1"/>
    <row r="1191" s="52" customFormat="1"/>
    <row r="1192" s="52" customFormat="1"/>
    <row r="1193" s="52" customFormat="1"/>
    <row r="1194" s="52" customFormat="1"/>
    <row r="1195" s="52" customFormat="1"/>
    <row r="1196" s="52" customFormat="1"/>
    <row r="1197" s="52" customFormat="1"/>
    <row r="1198" s="52" customFormat="1"/>
    <row r="1199" s="52" customFormat="1"/>
    <row r="1200" s="52" customFormat="1"/>
    <row r="1201" s="52" customFormat="1"/>
    <row r="1202" s="52" customFormat="1"/>
    <row r="1203" s="52" customFormat="1"/>
    <row r="1204" s="52" customFormat="1"/>
    <row r="1205" s="52" customFormat="1"/>
    <row r="1206" s="52" customFormat="1"/>
    <row r="1207" s="52" customFormat="1"/>
    <row r="1208" s="52" customFormat="1"/>
    <row r="1209" s="52" customFormat="1"/>
    <row r="1210" s="52" customFormat="1"/>
    <row r="1211" s="52" customFormat="1"/>
    <row r="1212" s="52" customFormat="1"/>
    <row r="1213" s="52" customFormat="1"/>
    <row r="1214" s="52" customFormat="1"/>
    <row r="1215" s="52" customFormat="1"/>
    <row r="1216" s="52" customFormat="1"/>
    <row r="1217" s="52" customFormat="1"/>
    <row r="1218" s="52" customFormat="1"/>
    <row r="1219" s="52" customFormat="1"/>
    <row r="1220" s="52" customFormat="1"/>
    <row r="1221" s="52" customFormat="1"/>
    <row r="1222" s="52" customFormat="1"/>
    <row r="1223" s="52" customFormat="1"/>
    <row r="1224" s="52" customFormat="1"/>
    <row r="1225" s="52" customFormat="1"/>
    <row r="1226" s="52" customFormat="1"/>
    <row r="1227" s="52" customFormat="1"/>
    <row r="1228" s="52" customFormat="1"/>
    <row r="1229" s="52" customFormat="1"/>
    <row r="1230" s="52" customFormat="1"/>
    <row r="1231" s="52" customFormat="1"/>
    <row r="1232" s="52" customFormat="1"/>
    <row r="1233" s="52" customFormat="1"/>
    <row r="1234" s="52" customFormat="1"/>
    <row r="1235" s="52" customFormat="1"/>
    <row r="1236" s="52" customFormat="1"/>
    <row r="1237" s="52" customFormat="1"/>
    <row r="1238" s="52" customFormat="1"/>
    <row r="1239" s="52" customFormat="1"/>
    <row r="1240" s="52" customFormat="1"/>
    <row r="1241" s="52" customFormat="1"/>
    <row r="1242" s="52" customFormat="1"/>
    <row r="1243" s="52" customFormat="1"/>
    <row r="1244" s="52" customFormat="1"/>
    <row r="1245" s="52" customFormat="1"/>
    <row r="1246" s="52" customFormat="1"/>
    <row r="1247" s="52" customFormat="1"/>
    <row r="1248" s="52" customFormat="1"/>
    <row r="1249" spans="1:7" s="52" customFormat="1"/>
    <row r="1250" spans="1:7" s="52" customFormat="1"/>
    <row r="1251" spans="1:7" s="52" customFormat="1"/>
    <row r="1252" spans="1:7" s="52" customFormat="1"/>
    <row r="1253" spans="1:7" s="52" customFormat="1"/>
    <row r="1254" spans="1:7" s="52" customFormat="1"/>
    <row r="1255" spans="1:7" s="52" customFormat="1"/>
    <row r="1256" spans="1:7" s="52" customFormat="1"/>
    <row r="1257" spans="1:7" s="52" customFormat="1"/>
    <row r="1258" spans="1:7" s="52" customFormat="1"/>
    <row r="1259" spans="1:7" s="52" customFormat="1"/>
    <row r="1260" spans="1:7" s="52" customFormat="1"/>
    <row r="1261" spans="1:7" s="52" customFormat="1"/>
    <row r="1262" spans="1:7" s="52" customFormat="1"/>
    <row r="1263" spans="1:7" s="52" customFormat="1"/>
    <row r="1264" spans="1:7" s="52" customFormat="1">
      <c r="A1264" s="99"/>
      <c r="B1264" s="99"/>
      <c r="C1264" s="99"/>
      <c r="D1264" s="99"/>
      <c r="E1264" s="99"/>
      <c r="F1264" s="99"/>
      <c r="G1264" s="99"/>
    </row>
    <row r="1265" spans="1:7" s="52" customFormat="1">
      <c r="A1265" s="99"/>
      <c r="B1265" s="99"/>
      <c r="C1265" s="99"/>
      <c r="D1265" s="99"/>
      <c r="E1265" s="99"/>
      <c r="F1265" s="99"/>
      <c r="G1265" s="99"/>
    </row>
    <row r="1266" spans="1:7" s="52" customFormat="1">
      <c r="A1266" s="99"/>
      <c r="B1266" s="99"/>
      <c r="C1266" s="99"/>
      <c r="D1266" s="99"/>
      <c r="E1266" s="99"/>
      <c r="F1266" s="99"/>
      <c r="G1266" s="99"/>
    </row>
    <row r="1267" spans="1:7" s="52" customFormat="1">
      <c r="A1267" s="99"/>
      <c r="B1267" s="99"/>
      <c r="C1267" s="99"/>
      <c r="D1267" s="99"/>
      <c r="E1267" s="99"/>
      <c r="F1267" s="99"/>
      <c r="G1267" s="99"/>
    </row>
    <row r="1268" spans="1:7" s="52" customFormat="1">
      <c r="A1268" s="99"/>
      <c r="B1268" s="99"/>
      <c r="C1268" s="99"/>
      <c r="D1268" s="99"/>
      <c r="E1268" s="99"/>
      <c r="F1268" s="99"/>
      <c r="G1268" s="99"/>
    </row>
    <row r="1269" spans="1:7" s="52" customFormat="1">
      <c r="A1269" s="99"/>
      <c r="B1269" s="99"/>
      <c r="C1269" s="99"/>
      <c r="D1269" s="99"/>
      <c r="E1269" s="99"/>
      <c r="F1269" s="99"/>
      <c r="G1269" s="99"/>
    </row>
    <row r="1270" spans="1:7" s="52" customFormat="1">
      <c r="A1270" s="99"/>
      <c r="B1270" s="99"/>
      <c r="C1270" s="99"/>
      <c r="D1270" s="99"/>
      <c r="E1270" s="99"/>
      <c r="F1270" s="99"/>
      <c r="G1270" s="99"/>
    </row>
    <row r="1271" spans="1:7" s="52" customFormat="1">
      <c r="A1271" s="99"/>
      <c r="B1271" s="99"/>
      <c r="C1271" s="99"/>
      <c r="D1271" s="99"/>
      <c r="E1271" s="99"/>
      <c r="F1271" s="99"/>
      <c r="G1271" s="99"/>
    </row>
    <row r="1272" spans="1:7" s="52" customFormat="1">
      <c r="A1272" s="99"/>
      <c r="B1272" s="99"/>
      <c r="C1272" s="99"/>
      <c r="D1272" s="99"/>
      <c r="E1272" s="99"/>
      <c r="F1272" s="99"/>
      <c r="G1272" s="99"/>
    </row>
    <row r="1273" spans="1:7" s="52" customFormat="1">
      <c r="A1273" s="99"/>
      <c r="B1273" s="99"/>
      <c r="C1273" s="99"/>
      <c r="D1273" s="99"/>
      <c r="E1273" s="99"/>
      <c r="F1273" s="99"/>
      <c r="G1273" s="99"/>
    </row>
    <row r="1274" spans="1:7" s="52" customFormat="1">
      <c r="A1274" s="99"/>
      <c r="B1274" s="99"/>
      <c r="C1274" s="99"/>
      <c r="D1274" s="99"/>
      <c r="E1274" s="99"/>
      <c r="F1274" s="99"/>
      <c r="G1274" s="99"/>
    </row>
    <row r="1275" spans="1:7" s="52" customFormat="1">
      <c r="A1275" s="99"/>
      <c r="B1275" s="99"/>
      <c r="C1275" s="99"/>
      <c r="D1275" s="99"/>
      <c r="E1275" s="99"/>
      <c r="F1275" s="99"/>
      <c r="G1275" s="99"/>
    </row>
    <row r="1276" spans="1:7" s="52" customFormat="1">
      <c r="A1276" s="99"/>
      <c r="B1276" s="99"/>
      <c r="C1276" s="99"/>
      <c r="D1276" s="99"/>
      <c r="E1276" s="99"/>
      <c r="F1276" s="99"/>
      <c r="G1276" s="99"/>
    </row>
    <row r="1277" spans="1:7" s="52" customFormat="1">
      <c r="A1277" s="99"/>
      <c r="B1277" s="99"/>
      <c r="C1277" s="99"/>
      <c r="D1277" s="99"/>
      <c r="E1277" s="99"/>
      <c r="F1277" s="99"/>
      <c r="G1277" s="99"/>
    </row>
    <row r="1278" spans="1:7" s="52" customFormat="1">
      <c r="A1278" s="99"/>
      <c r="B1278" s="99"/>
      <c r="C1278" s="99"/>
      <c r="D1278" s="99"/>
      <c r="E1278" s="99"/>
      <c r="F1278" s="99"/>
      <c r="G1278" s="99"/>
    </row>
    <row r="1279" spans="1:7" s="52" customFormat="1">
      <c r="A1279" s="99"/>
      <c r="B1279" s="99"/>
      <c r="C1279" s="99"/>
      <c r="D1279" s="99"/>
      <c r="E1279" s="99"/>
      <c r="F1279" s="99"/>
      <c r="G1279" s="99"/>
    </row>
    <row r="1280" spans="1:7" s="52" customFormat="1">
      <c r="A1280" s="99"/>
      <c r="B1280" s="99"/>
      <c r="C1280" s="99"/>
      <c r="D1280" s="99"/>
      <c r="E1280" s="99"/>
      <c r="F1280" s="99"/>
      <c r="G1280" s="99"/>
    </row>
    <row r="1281" spans="1:7" s="52" customFormat="1">
      <c r="A1281" s="99"/>
      <c r="B1281" s="99"/>
      <c r="C1281" s="99"/>
      <c r="D1281" s="99"/>
      <c r="E1281" s="99"/>
      <c r="F1281" s="99"/>
      <c r="G1281" s="99"/>
    </row>
    <row r="1282" spans="1:7" s="52" customFormat="1">
      <c r="A1282" s="99"/>
      <c r="B1282" s="99"/>
      <c r="C1282" s="99"/>
      <c r="D1282" s="99"/>
      <c r="E1282" s="99"/>
      <c r="F1282" s="99"/>
      <c r="G1282" s="99"/>
    </row>
    <row r="1283" spans="1:7" s="52" customFormat="1">
      <c r="A1283" s="99"/>
      <c r="B1283" s="99"/>
      <c r="C1283" s="99"/>
      <c r="D1283" s="99"/>
      <c r="E1283" s="99"/>
      <c r="F1283" s="99"/>
      <c r="G1283" s="99"/>
    </row>
    <row r="1284" spans="1:7" s="52" customFormat="1">
      <c r="A1284" s="99"/>
      <c r="B1284" s="99"/>
      <c r="C1284" s="99"/>
      <c r="D1284" s="99"/>
      <c r="E1284" s="99"/>
      <c r="F1284" s="99"/>
      <c r="G1284" s="99"/>
    </row>
    <row r="1285" spans="1:7" s="52" customFormat="1">
      <c r="A1285" s="99"/>
      <c r="B1285" s="99"/>
      <c r="C1285" s="99"/>
      <c r="D1285" s="99"/>
      <c r="E1285" s="99"/>
      <c r="F1285" s="99"/>
      <c r="G1285" s="99"/>
    </row>
    <row r="1286" spans="1:7" s="52" customFormat="1">
      <c r="A1286" s="99"/>
      <c r="B1286" s="99"/>
      <c r="C1286" s="99"/>
      <c r="D1286" s="99"/>
      <c r="E1286" s="99"/>
      <c r="F1286" s="99"/>
      <c r="G1286" s="99"/>
    </row>
    <row r="1287" spans="1:7" s="52" customFormat="1">
      <c r="A1287" s="99"/>
      <c r="B1287" s="99"/>
      <c r="C1287" s="99"/>
      <c r="D1287" s="99"/>
      <c r="E1287" s="99"/>
      <c r="F1287" s="99"/>
      <c r="G1287" s="99"/>
    </row>
    <row r="1288" spans="1:7" s="52" customFormat="1">
      <c r="A1288" s="99"/>
      <c r="B1288" s="99"/>
      <c r="C1288" s="99"/>
      <c r="D1288" s="99"/>
      <c r="E1288" s="99"/>
      <c r="F1288" s="99"/>
      <c r="G1288" s="99"/>
    </row>
    <row r="1289" spans="1:7" s="52" customFormat="1">
      <c r="A1289" s="99"/>
      <c r="B1289" s="99"/>
      <c r="C1289" s="99"/>
      <c r="D1289" s="99"/>
      <c r="E1289" s="99"/>
      <c r="F1289" s="99"/>
      <c r="G1289" s="99"/>
    </row>
    <row r="1290" spans="1:7" s="52" customFormat="1">
      <c r="A1290" s="99"/>
      <c r="B1290" s="99"/>
      <c r="C1290" s="99"/>
      <c r="D1290" s="99"/>
      <c r="E1290" s="99"/>
      <c r="F1290" s="99"/>
      <c r="G1290" s="99"/>
    </row>
    <row r="1291" spans="1:7" s="52" customFormat="1">
      <c r="A1291" s="99"/>
      <c r="B1291" s="99"/>
      <c r="C1291" s="99"/>
      <c r="D1291" s="99"/>
      <c r="E1291" s="99"/>
      <c r="F1291" s="99"/>
      <c r="G1291" s="99"/>
    </row>
    <row r="1292" spans="1:7" s="52" customFormat="1">
      <c r="A1292" s="99"/>
      <c r="B1292" s="99"/>
      <c r="C1292" s="99"/>
      <c r="D1292" s="99"/>
      <c r="E1292" s="99"/>
      <c r="F1292" s="99"/>
      <c r="G1292" s="99"/>
    </row>
    <row r="1293" spans="1:7" s="52" customFormat="1">
      <c r="A1293" s="99"/>
      <c r="B1293" s="99"/>
      <c r="C1293" s="99"/>
      <c r="D1293" s="99"/>
      <c r="E1293" s="99"/>
      <c r="F1293" s="99"/>
      <c r="G1293" s="99"/>
    </row>
    <row r="1294" spans="1:7" s="52" customFormat="1">
      <c r="A1294" s="99"/>
      <c r="B1294" s="99"/>
      <c r="C1294" s="99"/>
      <c r="D1294" s="99"/>
      <c r="E1294" s="99"/>
      <c r="F1294" s="99"/>
      <c r="G1294" s="99"/>
    </row>
    <row r="1295" spans="1:7" s="52" customFormat="1">
      <c r="A1295" s="99"/>
      <c r="B1295" s="99"/>
      <c r="C1295" s="99"/>
      <c r="D1295" s="99"/>
      <c r="E1295" s="99"/>
      <c r="F1295" s="99"/>
      <c r="G1295" s="99"/>
    </row>
    <row r="1296" spans="1:7" s="52" customFormat="1">
      <c r="A1296" s="99"/>
      <c r="B1296" s="99"/>
      <c r="C1296" s="99"/>
      <c r="D1296" s="99"/>
      <c r="E1296" s="99"/>
      <c r="F1296" s="99"/>
      <c r="G1296" s="99"/>
    </row>
    <row r="1297" spans="1:7" s="52" customFormat="1">
      <c r="A1297" s="99"/>
      <c r="B1297" s="99"/>
      <c r="C1297" s="99"/>
      <c r="D1297" s="99"/>
      <c r="E1297" s="99"/>
      <c r="F1297" s="99"/>
      <c r="G1297" s="99"/>
    </row>
    <row r="1298" spans="1:7" s="52" customFormat="1">
      <c r="A1298" s="99"/>
      <c r="B1298" s="99"/>
      <c r="C1298" s="99"/>
      <c r="D1298" s="99"/>
      <c r="E1298" s="99"/>
      <c r="F1298" s="99"/>
      <c r="G1298" s="99"/>
    </row>
    <row r="1299" spans="1:7" s="52" customFormat="1">
      <c r="A1299" s="99"/>
      <c r="B1299" s="99"/>
      <c r="C1299" s="99"/>
      <c r="D1299" s="99"/>
      <c r="E1299" s="99"/>
      <c r="F1299" s="99"/>
      <c r="G1299" s="99"/>
    </row>
    <row r="1300" spans="1:7" s="52" customFormat="1">
      <c r="A1300" s="99"/>
      <c r="B1300" s="99"/>
      <c r="C1300" s="99"/>
      <c r="D1300" s="99"/>
      <c r="E1300" s="99"/>
      <c r="F1300" s="99"/>
      <c r="G1300" s="99"/>
    </row>
    <row r="1301" spans="1:7" s="52" customFormat="1">
      <c r="A1301" s="99"/>
      <c r="B1301" s="99"/>
      <c r="C1301" s="99"/>
      <c r="D1301" s="99"/>
      <c r="E1301" s="99"/>
      <c r="F1301" s="99"/>
      <c r="G1301" s="99"/>
    </row>
    <row r="1302" spans="1:7" s="52" customFormat="1">
      <c r="A1302" s="99"/>
      <c r="B1302" s="99"/>
      <c r="C1302" s="99"/>
      <c r="D1302" s="99"/>
      <c r="E1302" s="99"/>
      <c r="F1302" s="99"/>
      <c r="G1302" s="99"/>
    </row>
    <row r="1303" spans="1:7" s="52" customFormat="1">
      <c r="A1303" s="99"/>
      <c r="B1303" s="99"/>
      <c r="C1303" s="99"/>
      <c r="D1303" s="99"/>
      <c r="E1303" s="99"/>
      <c r="F1303" s="99"/>
      <c r="G1303" s="99"/>
    </row>
    <row r="1304" spans="1:7" s="52" customFormat="1">
      <c r="A1304" s="99"/>
      <c r="B1304" s="99"/>
      <c r="C1304" s="99"/>
      <c r="D1304" s="99"/>
      <c r="E1304" s="99"/>
      <c r="F1304" s="99"/>
      <c r="G1304" s="99"/>
    </row>
    <row r="1305" spans="1:7" s="52" customFormat="1">
      <c r="A1305" s="99"/>
      <c r="B1305" s="99"/>
      <c r="C1305" s="99"/>
      <c r="D1305" s="99"/>
      <c r="E1305" s="99"/>
      <c r="F1305" s="99"/>
      <c r="G1305" s="99"/>
    </row>
    <row r="1306" spans="1:7" s="52" customFormat="1">
      <c r="A1306" s="99"/>
      <c r="B1306" s="99"/>
      <c r="C1306" s="99"/>
      <c r="D1306" s="99"/>
      <c r="E1306" s="99"/>
      <c r="F1306" s="99"/>
      <c r="G1306" s="99"/>
    </row>
    <row r="1307" spans="1:7" s="52" customFormat="1">
      <c r="A1307" s="99"/>
      <c r="B1307" s="99"/>
      <c r="C1307" s="99"/>
      <c r="D1307" s="99"/>
      <c r="E1307" s="99"/>
      <c r="F1307" s="99"/>
      <c r="G1307" s="99"/>
    </row>
    <row r="1308" spans="1:7" s="52" customFormat="1">
      <c r="A1308" s="99"/>
      <c r="B1308" s="99"/>
      <c r="C1308" s="99"/>
      <c r="D1308" s="99"/>
      <c r="E1308" s="99"/>
      <c r="F1308" s="99"/>
      <c r="G1308" s="99"/>
    </row>
    <row r="1309" spans="1:7" s="52" customFormat="1">
      <c r="A1309" s="99"/>
      <c r="B1309" s="99"/>
      <c r="C1309" s="99"/>
      <c r="D1309" s="99"/>
      <c r="E1309" s="99"/>
      <c r="F1309" s="99"/>
      <c r="G1309" s="99"/>
    </row>
    <row r="1310" spans="1:7" s="52" customFormat="1">
      <c r="A1310" s="99"/>
      <c r="B1310" s="99"/>
      <c r="C1310" s="99"/>
      <c r="D1310" s="99"/>
      <c r="E1310" s="99"/>
      <c r="F1310" s="99"/>
      <c r="G1310" s="99"/>
    </row>
    <row r="1311" spans="1:7" s="52" customFormat="1">
      <c r="A1311" s="99"/>
      <c r="B1311" s="99"/>
      <c r="C1311" s="99"/>
      <c r="D1311" s="99"/>
      <c r="E1311" s="99"/>
      <c r="F1311" s="99"/>
      <c r="G1311" s="99"/>
    </row>
    <row r="1312" spans="1:7" s="52" customFormat="1">
      <c r="A1312" s="99"/>
      <c r="B1312" s="99"/>
      <c r="C1312" s="99"/>
      <c r="D1312" s="99"/>
      <c r="E1312" s="99"/>
      <c r="F1312" s="99"/>
      <c r="G1312" s="99"/>
    </row>
    <row r="1313" spans="1:7" s="52" customFormat="1">
      <c r="A1313" s="99"/>
      <c r="B1313" s="99"/>
      <c r="C1313" s="99"/>
      <c r="D1313" s="99"/>
      <c r="E1313" s="99"/>
      <c r="F1313" s="99"/>
      <c r="G1313" s="99"/>
    </row>
    <row r="1314" spans="1:7" s="52" customFormat="1">
      <c r="A1314" s="99"/>
      <c r="B1314" s="99"/>
      <c r="C1314" s="99"/>
      <c r="D1314" s="99"/>
      <c r="E1314" s="99"/>
      <c r="F1314" s="99"/>
      <c r="G1314" s="99"/>
    </row>
    <row r="1315" spans="1:7" s="52" customFormat="1">
      <c r="A1315" s="99"/>
      <c r="B1315" s="99"/>
      <c r="C1315" s="99"/>
      <c r="D1315" s="99"/>
      <c r="E1315" s="99"/>
      <c r="F1315" s="99"/>
      <c r="G1315" s="99"/>
    </row>
    <row r="1316" spans="1:7" s="52" customFormat="1">
      <c r="A1316" s="99"/>
      <c r="B1316" s="99"/>
      <c r="C1316" s="99"/>
      <c r="D1316" s="99"/>
      <c r="E1316" s="99"/>
      <c r="F1316" s="99"/>
      <c r="G1316" s="99"/>
    </row>
    <row r="1317" spans="1:7" s="52" customFormat="1">
      <c r="A1317" s="99"/>
      <c r="B1317" s="99"/>
      <c r="C1317" s="99"/>
      <c r="D1317" s="99"/>
      <c r="E1317" s="99"/>
      <c r="F1317" s="99"/>
      <c r="G1317" s="99"/>
    </row>
    <row r="1318" spans="1:7" s="52" customFormat="1">
      <c r="A1318" s="99"/>
      <c r="B1318" s="99"/>
      <c r="C1318" s="99"/>
      <c r="D1318" s="99"/>
      <c r="E1318" s="99"/>
      <c r="F1318" s="99"/>
      <c r="G1318" s="99"/>
    </row>
    <row r="1319" spans="1:7" s="52" customFormat="1">
      <c r="A1319" s="99"/>
      <c r="B1319" s="99"/>
      <c r="C1319" s="99"/>
      <c r="D1319" s="99"/>
      <c r="E1319" s="99"/>
      <c r="F1319" s="99"/>
      <c r="G1319" s="99"/>
    </row>
    <row r="1320" spans="1:7" s="52" customFormat="1">
      <c r="A1320" s="99"/>
      <c r="B1320" s="99"/>
      <c r="C1320" s="99"/>
      <c r="D1320" s="99"/>
      <c r="E1320" s="99"/>
      <c r="F1320" s="99"/>
      <c r="G1320" s="99"/>
    </row>
    <row r="1321" spans="1:7" s="52" customFormat="1">
      <c r="A1321" s="99"/>
      <c r="B1321" s="99"/>
      <c r="C1321" s="99"/>
      <c r="D1321" s="99"/>
      <c r="E1321" s="99"/>
      <c r="F1321" s="99"/>
      <c r="G1321" s="99"/>
    </row>
    <row r="1322" spans="1:7" s="52" customFormat="1">
      <c r="A1322" s="99"/>
      <c r="B1322" s="99"/>
      <c r="C1322" s="99"/>
      <c r="D1322" s="99"/>
      <c r="E1322" s="99"/>
      <c r="F1322" s="99"/>
      <c r="G1322" s="99"/>
    </row>
    <row r="1323" spans="1:7" s="52" customFormat="1">
      <c r="A1323" s="99"/>
      <c r="B1323" s="99"/>
      <c r="C1323" s="99"/>
      <c r="D1323" s="99"/>
      <c r="E1323" s="99"/>
      <c r="F1323" s="99"/>
      <c r="G1323" s="99"/>
    </row>
    <row r="1324" spans="1:7" s="52" customFormat="1">
      <c r="A1324" s="99"/>
      <c r="B1324" s="99"/>
      <c r="C1324" s="99"/>
      <c r="D1324" s="99"/>
      <c r="E1324" s="99"/>
      <c r="F1324" s="99"/>
      <c r="G1324" s="99"/>
    </row>
    <row r="1325" spans="1:7" s="52" customFormat="1">
      <c r="A1325" s="99"/>
      <c r="B1325" s="99"/>
      <c r="C1325" s="99"/>
      <c r="D1325" s="99"/>
      <c r="E1325" s="99"/>
      <c r="F1325" s="99"/>
      <c r="G1325" s="99"/>
    </row>
    <row r="1326" spans="1:7" s="52" customFormat="1">
      <c r="A1326" s="99"/>
      <c r="B1326" s="99"/>
      <c r="C1326" s="99"/>
      <c r="D1326" s="99"/>
      <c r="E1326" s="99"/>
      <c r="F1326" s="99"/>
      <c r="G1326" s="99"/>
    </row>
    <row r="1327" spans="1:7" s="52" customFormat="1">
      <c r="A1327" s="99"/>
      <c r="B1327" s="99"/>
      <c r="C1327" s="99"/>
      <c r="D1327" s="99"/>
      <c r="E1327" s="99"/>
      <c r="F1327" s="99"/>
      <c r="G1327" s="99"/>
    </row>
    <row r="1328" spans="1:7" s="52" customFormat="1">
      <c r="A1328" s="99"/>
      <c r="B1328" s="99"/>
      <c r="C1328" s="99"/>
      <c r="D1328" s="99"/>
      <c r="E1328" s="99"/>
      <c r="F1328" s="99"/>
      <c r="G1328" s="99"/>
    </row>
    <row r="1329" spans="1:7" s="52" customFormat="1">
      <c r="A1329" s="99"/>
      <c r="B1329" s="99"/>
      <c r="C1329" s="99"/>
      <c r="D1329" s="99"/>
      <c r="E1329" s="99"/>
      <c r="F1329" s="99"/>
      <c r="G1329" s="99"/>
    </row>
    <row r="1330" spans="1:7" s="52" customFormat="1">
      <c r="A1330" s="99"/>
      <c r="B1330" s="99"/>
      <c r="C1330" s="99"/>
      <c r="D1330" s="99"/>
      <c r="E1330" s="99"/>
      <c r="F1330" s="99"/>
      <c r="G1330" s="99"/>
    </row>
    <row r="1331" spans="1:7" s="52" customFormat="1">
      <c r="A1331" s="99"/>
      <c r="B1331" s="99"/>
      <c r="C1331" s="99"/>
      <c r="D1331" s="99"/>
      <c r="E1331" s="99"/>
      <c r="F1331" s="99"/>
      <c r="G1331" s="99"/>
    </row>
    <row r="1332" spans="1:7" s="52" customFormat="1">
      <c r="A1332" s="99"/>
      <c r="B1332" s="99"/>
      <c r="C1332" s="99"/>
      <c r="D1332" s="99"/>
      <c r="E1332" s="99"/>
      <c r="F1332" s="99"/>
      <c r="G1332" s="99"/>
    </row>
    <row r="1333" spans="1:7" s="52" customFormat="1">
      <c r="A1333" s="99"/>
      <c r="B1333" s="99"/>
      <c r="C1333" s="99"/>
      <c r="D1333" s="99"/>
      <c r="E1333" s="99"/>
      <c r="F1333" s="99"/>
      <c r="G1333" s="99"/>
    </row>
    <row r="1334" spans="1:7" s="52" customFormat="1">
      <c r="A1334" s="99"/>
      <c r="B1334" s="99"/>
      <c r="C1334" s="99"/>
      <c r="D1334" s="99"/>
      <c r="E1334" s="99"/>
      <c r="F1334" s="99"/>
      <c r="G1334" s="99"/>
    </row>
    <row r="1335" spans="1:7" s="52" customFormat="1">
      <c r="A1335" s="99"/>
      <c r="B1335" s="99"/>
      <c r="C1335" s="99"/>
      <c r="D1335" s="99"/>
      <c r="E1335" s="99"/>
      <c r="F1335" s="99"/>
      <c r="G1335" s="99"/>
    </row>
    <row r="1336" spans="1:7" s="52" customFormat="1">
      <c r="A1336" s="99"/>
      <c r="B1336" s="99"/>
      <c r="C1336" s="99"/>
      <c r="D1336" s="99"/>
      <c r="E1336" s="99"/>
      <c r="F1336" s="99"/>
      <c r="G1336" s="99"/>
    </row>
    <row r="1337" spans="1:7" s="52" customFormat="1">
      <c r="A1337" s="99"/>
      <c r="B1337" s="99"/>
      <c r="C1337" s="99"/>
      <c r="D1337" s="99"/>
      <c r="E1337" s="99"/>
      <c r="F1337" s="99"/>
      <c r="G1337" s="99"/>
    </row>
    <row r="1338" spans="1:7" s="52" customFormat="1">
      <c r="A1338" s="99"/>
      <c r="B1338" s="99"/>
      <c r="C1338" s="99"/>
      <c r="D1338" s="99"/>
      <c r="E1338" s="99"/>
      <c r="F1338" s="99"/>
      <c r="G1338" s="99"/>
    </row>
    <row r="1339" spans="1:7" s="52" customFormat="1">
      <c r="A1339" s="99"/>
      <c r="B1339" s="99"/>
      <c r="C1339" s="99"/>
      <c r="D1339" s="99"/>
      <c r="E1339" s="99"/>
      <c r="F1339" s="99"/>
      <c r="G1339" s="99"/>
    </row>
    <row r="1340" spans="1:7" s="52" customFormat="1">
      <c r="A1340" s="99"/>
      <c r="B1340" s="99"/>
      <c r="C1340" s="99"/>
      <c r="D1340" s="99"/>
      <c r="E1340" s="99"/>
      <c r="F1340" s="99"/>
      <c r="G1340" s="99"/>
    </row>
    <row r="1341" spans="1:7" s="52" customFormat="1">
      <c r="A1341" s="99"/>
      <c r="B1341" s="99"/>
      <c r="C1341" s="99"/>
      <c r="D1341" s="99"/>
      <c r="E1341" s="99"/>
      <c r="F1341" s="99"/>
      <c r="G1341" s="99"/>
    </row>
    <row r="1342" spans="1:7" s="52" customFormat="1">
      <c r="A1342" s="99"/>
      <c r="B1342" s="99"/>
      <c r="C1342" s="99"/>
      <c r="D1342" s="99"/>
      <c r="E1342" s="99"/>
      <c r="F1342" s="99"/>
      <c r="G1342" s="99"/>
    </row>
  </sheetData>
  <conditionalFormatting sqref="A10:A15">
    <cfRule type="containsText" dxfId="9" priority="4" stopIfTrue="1" operator="containsText" text="0">
      <formula>NOT(ISERROR(SEARCH("0",A10)))</formula>
    </cfRule>
  </conditionalFormatting>
  <conditionalFormatting sqref="A18:A998">
    <cfRule type="containsText" dxfId="8" priority="3" stopIfTrue="1" operator="containsText" text="Exchange Rate :">
      <formula>NOT(ISERROR(SEARCH("Exchange Rate :",A18)))</formula>
    </cfRule>
  </conditionalFormatting>
  <conditionalFormatting sqref="B18:G1000">
    <cfRule type="cellIs" dxfId="7" priority="2" stopIfTrue="1" operator="equal">
      <formula>0</formula>
    </cfRule>
  </conditionalFormatting>
  <conditionalFormatting sqref="C18:C1001 B27">
    <cfRule type="cellIs" dxfId="6" priority="5" stopIfTrue="1" operator="equal">
      <formula>"ALERT"</formula>
    </cfRule>
  </conditionalFormatting>
  <conditionalFormatting sqref="E10:E15">
    <cfRule type="cellIs" dxfId="5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70" orientation="portrait" horizontalDpi="4294967293" verticalDpi="300" r:id="rId2"/>
  <headerFooter alignWithMargins="0">
    <oddFooter>Page &amp;P of &amp;N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DE13-B09F-453F-836C-F54B621E5B12}">
  <sheetPr>
    <tabColor rgb="FF00B050"/>
  </sheetPr>
  <dimension ref="A1:H1240"/>
  <sheetViews>
    <sheetView zoomScaleNormal="100" workbookViewId="0">
      <selection activeCell="D15" sqref="D15"/>
    </sheetView>
  </sheetViews>
  <sheetFormatPr defaultRowHeight="12.75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>
      <c r="A1" s="47" t="s">
        <v>1</v>
      </c>
      <c r="B1" s="48" t="s">
        <v>24</v>
      </c>
      <c r="C1" s="49"/>
      <c r="D1" s="49"/>
      <c r="E1" s="49"/>
      <c r="F1" s="49"/>
      <c r="G1" s="50"/>
      <c r="H1" s="51"/>
    </row>
    <row r="2" spans="1:8" s="52" customFormat="1" ht="13.5" thickBot="1">
      <c r="A2" s="53" t="s">
        <v>43</v>
      </c>
      <c r="B2" s="54" t="s">
        <v>40</v>
      </c>
      <c r="C2" s="55"/>
      <c r="D2" s="56"/>
      <c r="F2" s="57" t="s">
        <v>5</v>
      </c>
      <c r="G2" s="58" t="s">
        <v>25</v>
      </c>
    </row>
    <row r="3" spans="1:8" s="52" customFormat="1" ht="15" customHeight="1" thickBot="1">
      <c r="A3" s="53" t="s">
        <v>26</v>
      </c>
      <c r="F3" s="59">
        <f>Invoice!G5</f>
        <v>45369</v>
      </c>
      <c r="G3" s="60"/>
    </row>
    <row r="4" spans="1:8" s="52" customFormat="1">
      <c r="A4" s="53" t="s">
        <v>27</v>
      </c>
    </row>
    <row r="5" spans="1:8" s="52" customFormat="1">
      <c r="A5" s="53" t="s">
        <v>45</v>
      </c>
    </row>
    <row r="6" spans="1:8" s="52" customFormat="1">
      <c r="A6" s="53" t="s">
        <v>44</v>
      </c>
    </row>
    <row r="7" spans="1:8" s="52" customFormat="1">
      <c r="A7" s="61" t="s">
        <v>2</v>
      </c>
      <c r="E7" s="62"/>
    </row>
    <row r="8" spans="1:8" s="52" customFormat="1" ht="10.5" customHeight="1" thickBot="1">
      <c r="A8" s="61"/>
      <c r="E8" s="62"/>
    </row>
    <row r="9" spans="1:8" s="52" customFormat="1" ht="13.5" thickBot="1">
      <c r="A9" s="104" t="s">
        <v>3</v>
      </c>
      <c r="E9" s="105" t="s">
        <v>28</v>
      </c>
      <c r="F9" s="106"/>
      <c r="G9" s="107"/>
    </row>
    <row r="10" spans="1:8" s="52" customFormat="1">
      <c r="A10" s="63" t="str">
        <f>Invoice!B9</f>
        <v>Caverne d Happy Bouddha</v>
      </c>
      <c r="B10" s="64"/>
      <c r="C10" s="64"/>
      <c r="E10" s="65" t="str">
        <f>Invoice!F9</f>
        <v>Caverne d Happy Bouddha</v>
      </c>
      <c r="F10" s="66"/>
      <c r="G10" s="67"/>
    </row>
    <row r="11" spans="1:8" s="52" customFormat="1">
      <c r="A11" s="68" t="str">
        <f>Invoice!B10</f>
        <v>Jean Leuchter</v>
      </c>
      <c r="B11" s="69"/>
      <c r="C11" s="69"/>
      <c r="E11" s="70" t="str">
        <f>Invoice!F10</f>
        <v>Jean Leuchter</v>
      </c>
      <c r="F11" s="71"/>
      <c r="G11" s="72"/>
    </row>
    <row r="12" spans="1:8" s="52" customFormat="1">
      <c r="A12" s="68" t="str">
        <f>Invoice!B11</f>
        <v>146 Avenue de Maubuisson</v>
      </c>
      <c r="B12" s="69"/>
      <c r="C12" s="69"/>
      <c r="E12" s="70" t="str">
        <f>Invoice!F11</f>
        <v>146 Avenue de Maubuisson</v>
      </c>
      <c r="F12" s="71"/>
      <c r="G12" s="72"/>
    </row>
    <row r="13" spans="1:8" s="52" customFormat="1">
      <c r="A13" s="68" t="str">
        <f>Invoice!B12</f>
        <v>33121 Carcans</v>
      </c>
      <c r="B13" s="69"/>
      <c r="C13" s="69"/>
      <c r="D13" s="133" t="s">
        <v>153</v>
      </c>
      <c r="E13" s="70" t="str">
        <f>Invoice!F12</f>
        <v>33121 Carcans</v>
      </c>
      <c r="F13" s="71"/>
      <c r="G13" s="72"/>
    </row>
    <row r="14" spans="1:8" s="52" customFormat="1">
      <c r="A14" s="68" t="str">
        <f>Invoice!B13</f>
        <v>France</v>
      </c>
      <c r="B14" s="69"/>
      <c r="C14" s="69"/>
      <c r="D14" s="103">
        <f>36.12187</f>
        <v>36.121870000000001</v>
      </c>
      <c r="E14" s="70" t="str">
        <f>Invoice!F13</f>
        <v>France</v>
      </c>
      <c r="F14" s="71"/>
      <c r="G14" s="72"/>
    </row>
    <row r="15" spans="1:8" s="52" customFormat="1" ht="13.5" thickBot="1">
      <c r="A15" s="73">
        <f>Invoice!B14</f>
        <v>0</v>
      </c>
      <c r="E15" s="74">
        <f>Invoice!F14</f>
        <v>0</v>
      </c>
      <c r="F15" s="75"/>
      <c r="G15" s="76"/>
    </row>
    <row r="16" spans="1:8" s="52" customFormat="1" ht="13.5" customHeight="1" thickBot="1">
      <c r="A16" s="77"/>
    </row>
    <row r="17" spans="1:7" s="52" customFormat="1" ht="13.5" thickBot="1">
      <c r="A17" s="78" t="s">
        <v>0</v>
      </c>
      <c r="B17" s="79" t="s">
        <v>29</v>
      </c>
      <c r="C17" s="79" t="s">
        <v>30</v>
      </c>
      <c r="D17" s="79" t="s">
        <v>31</v>
      </c>
      <c r="E17" s="79" t="s">
        <v>32</v>
      </c>
      <c r="F17" s="79" t="s">
        <v>33</v>
      </c>
      <c r="G17" s="79" t="s">
        <v>34</v>
      </c>
    </row>
    <row r="18" spans="1:7" s="85" customFormat="1">
      <c r="A18" s="101" t="str">
        <f>'Accounting Invoice (100EUR)'!F20</f>
        <v>Stainless steel spinner ring with wave design</v>
      </c>
      <c r="B18" s="137" t="str">
        <f>'Accounting Invoice (100EUR)'!C20</f>
        <v>SR154</v>
      </c>
      <c r="C18" s="81">
        <f>'Accounting Invoice (100EUR)'!B20</f>
        <v>2</v>
      </c>
      <c r="D18" s="82">
        <f>F18/D14</f>
        <v>1.8188427121851665</v>
      </c>
      <c r="E18" s="82">
        <f>G18/$D$14</f>
        <v>3.6376854243703329</v>
      </c>
      <c r="F18" s="83">
        <f>'Accounting Invoice (100EUR)'!G20</f>
        <v>65.7</v>
      </c>
      <c r="G18" s="84">
        <f>C18*F18</f>
        <v>131.4</v>
      </c>
    </row>
    <row r="19" spans="1:7" s="85" customFormat="1">
      <c r="A19" s="101" t="str">
        <f>'Accounting Invoice (100EUR)'!F21</f>
        <v>Stainless steel spinner ring with wave design</v>
      </c>
      <c r="B19" s="137" t="str">
        <f>'Accounting Invoice (100EUR)'!C21</f>
        <v>SR154</v>
      </c>
      <c r="C19" s="81">
        <f>'Accounting Invoice (100EUR)'!B21</f>
        <v>3</v>
      </c>
      <c r="D19" s="82">
        <f>F19/D14</f>
        <v>1.8188427121851665</v>
      </c>
      <c r="E19" s="86">
        <f>G19/$D$14</f>
        <v>5.4565281365554998</v>
      </c>
      <c r="F19" s="83">
        <f>'Accounting Invoice (100EUR)'!G21</f>
        <v>65.7</v>
      </c>
      <c r="G19" s="88">
        <f t="shared" ref="G19:G54" si="0">C19*F19</f>
        <v>197.10000000000002</v>
      </c>
    </row>
    <row r="20" spans="1:7" s="85" customFormat="1">
      <c r="A20" s="101" t="str">
        <f>'Accounting Invoice (100EUR)'!F22</f>
        <v>Stainless steel spinner ring with wave design</v>
      </c>
      <c r="B20" s="137" t="str">
        <f>'Accounting Invoice (100EUR)'!C22</f>
        <v>SR154</v>
      </c>
      <c r="C20" s="81">
        <f>'Accounting Invoice (100EUR)'!B22</f>
        <v>3</v>
      </c>
      <c r="D20" s="82">
        <f>F20/D14</f>
        <v>1.8188427121851665</v>
      </c>
      <c r="E20" s="86">
        <f t="shared" ref="E20:E54" si="1">G20/$D$14</f>
        <v>5.4565281365554998</v>
      </c>
      <c r="F20" s="83">
        <f>'Accounting Invoice (100EUR)'!G22</f>
        <v>65.7</v>
      </c>
      <c r="G20" s="88">
        <f t="shared" si="0"/>
        <v>197.10000000000002</v>
      </c>
    </row>
    <row r="21" spans="1:7" s="85" customFormat="1">
      <c r="A21" s="101" t="str">
        <f>'Accounting Invoice (100EUR)'!F23</f>
        <v>Stainless steel spinner ring with wave design</v>
      </c>
      <c r="B21" s="137" t="str">
        <f>'Accounting Invoice (100EUR)'!C23</f>
        <v>SR154</v>
      </c>
      <c r="C21" s="81">
        <f>'Accounting Invoice (100EUR)'!B23</f>
        <v>3</v>
      </c>
      <c r="D21" s="82">
        <f>F21/D14</f>
        <v>1.8188427121851665</v>
      </c>
      <c r="E21" s="86">
        <f t="shared" si="1"/>
        <v>5.4565281365554998</v>
      </c>
      <c r="F21" s="83">
        <f>'Accounting Invoice (100EUR)'!G23</f>
        <v>65.7</v>
      </c>
      <c r="G21" s="88">
        <f t="shared" si="0"/>
        <v>197.10000000000002</v>
      </c>
    </row>
    <row r="22" spans="1:7" s="85" customFormat="1">
      <c r="A22" s="101" t="str">
        <f>'Accounting Invoice (100EUR)'!F24</f>
        <v>Stainless steel spinner ring with wave design</v>
      </c>
      <c r="B22" s="137" t="str">
        <f>'Accounting Invoice (100EUR)'!C24</f>
        <v>SR154</v>
      </c>
      <c r="C22" s="81">
        <f>'Accounting Invoice (100EUR)'!B24</f>
        <v>1</v>
      </c>
      <c r="D22" s="82">
        <f>F22/D14</f>
        <v>1.8188427121851665</v>
      </c>
      <c r="E22" s="86">
        <f t="shared" si="1"/>
        <v>1.8188427121851665</v>
      </c>
      <c r="F22" s="83">
        <f>'Accounting Invoice (100EUR)'!G24</f>
        <v>65.7</v>
      </c>
      <c r="G22" s="88">
        <f t="shared" si="0"/>
        <v>65.7</v>
      </c>
    </row>
    <row r="23" spans="1:7" s="85" customFormat="1">
      <c r="A23" s="101" t="str">
        <f>'Accounting Invoice (100EUR)'!F25</f>
        <v>Stainless steel spinner ring with wave design</v>
      </c>
      <c r="B23" s="137" t="str">
        <f>'Accounting Invoice (100EUR)'!C25</f>
        <v>SR154</v>
      </c>
      <c r="C23" s="81">
        <f>'Accounting Invoice (100EUR)'!B25</f>
        <v>2</v>
      </c>
      <c r="D23" s="82">
        <f>F23/D14</f>
        <v>1.8188427121851665</v>
      </c>
      <c r="E23" s="86">
        <f t="shared" si="1"/>
        <v>3.6376854243703329</v>
      </c>
      <c r="F23" s="83">
        <f>'Accounting Invoice (100EUR)'!G25</f>
        <v>65.7</v>
      </c>
      <c r="G23" s="88">
        <f t="shared" si="0"/>
        <v>131.4</v>
      </c>
    </row>
    <row r="24" spans="1:7" s="85" customFormat="1">
      <c r="A24" s="101" t="str">
        <f>'Accounting Invoice (100EUR)'!F26</f>
        <v>Stainless steel spinner ring with wave design</v>
      </c>
      <c r="B24" s="137" t="str">
        <f>'Accounting Invoice (100EUR)'!C26</f>
        <v>SR154</v>
      </c>
      <c r="C24" s="81">
        <f>'Accounting Invoice (100EUR)'!B26</f>
        <v>1</v>
      </c>
      <c r="D24" s="82">
        <f>F24/D14</f>
        <v>1.8188427121851665</v>
      </c>
      <c r="E24" s="86">
        <f t="shared" si="1"/>
        <v>1.8188427121851665</v>
      </c>
      <c r="F24" s="83">
        <f>'Accounting Invoice (100EUR)'!G26</f>
        <v>65.7</v>
      </c>
      <c r="G24" s="88">
        <f t="shared" si="0"/>
        <v>65.7</v>
      </c>
    </row>
    <row r="25" spans="1:7" s="85" customFormat="1">
      <c r="A25" s="101" t="str">
        <f>'Accounting Invoice (100EUR)'!F27</f>
        <v>Stainless steel spinner ring with wave design</v>
      </c>
      <c r="B25" s="137" t="str">
        <f>'Accounting Invoice (100EUR)'!C27</f>
        <v>SR154</v>
      </c>
      <c r="C25" s="81">
        <f>'Accounting Invoice (100EUR)'!B27</f>
        <v>3</v>
      </c>
      <c r="D25" s="82">
        <f>F25/D14</f>
        <v>1.8188427121851665</v>
      </c>
      <c r="E25" s="86">
        <f t="shared" si="1"/>
        <v>5.4565281365554998</v>
      </c>
      <c r="F25" s="83">
        <f>'Accounting Invoice (100EUR)'!G27</f>
        <v>65.7</v>
      </c>
      <c r="G25" s="88">
        <f t="shared" si="0"/>
        <v>197.10000000000002</v>
      </c>
    </row>
    <row r="26" spans="1:7" s="85" customFormat="1">
      <c r="A26" s="101" t="str">
        <f>'Accounting Invoice (100EUR)'!F28</f>
        <v>Stainless steel spinner ring with wave design</v>
      </c>
      <c r="B26" s="137" t="str">
        <f>'Accounting Invoice (100EUR)'!C28</f>
        <v>SR154</v>
      </c>
      <c r="C26" s="81">
        <f>'Accounting Invoice (100EUR)'!B28</f>
        <v>3</v>
      </c>
      <c r="D26" s="82">
        <f>F26/D14</f>
        <v>1.8188427121851665</v>
      </c>
      <c r="E26" s="86">
        <f t="shared" si="1"/>
        <v>5.4565281365554998</v>
      </c>
      <c r="F26" s="83">
        <f>'Accounting Invoice (100EUR)'!G28</f>
        <v>65.7</v>
      </c>
      <c r="G26" s="88">
        <f t="shared" si="0"/>
        <v>197.10000000000002</v>
      </c>
    </row>
    <row r="27" spans="1:7" s="85" customFormat="1">
      <c r="A27" s="101" t="str">
        <f>'Accounting Invoice (100EUR)'!F29</f>
        <v>Stainless steel spinner ring with wave design</v>
      </c>
      <c r="B27" s="137" t="str">
        <f>'Accounting Invoice (100EUR)'!C29</f>
        <v>SR154</v>
      </c>
      <c r="C27" s="81">
        <f>'Accounting Invoice (100EUR)'!B29</f>
        <v>2</v>
      </c>
      <c r="D27" s="82">
        <f>F27/D14</f>
        <v>1.8188427121851665</v>
      </c>
      <c r="E27" s="86">
        <f t="shared" si="1"/>
        <v>3.6376854243703329</v>
      </c>
      <c r="F27" s="83">
        <f>'Accounting Invoice (100EUR)'!G29</f>
        <v>65.7</v>
      </c>
      <c r="G27" s="88">
        <f t="shared" si="0"/>
        <v>131.4</v>
      </c>
    </row>
    <row r="28" spans="1:7" s="85" customFormat="1">
      <c r="A28" s="101" t="str">
        <f>'Accounting Invoice (100EUR)'!F30</f>
        <v>High polished stainless steel triple wide ribbed ring</v>
      </c>
      <c r="B28" s="137" t="str">
        <f>'Accounting Invoice (100EUR)'!C30</f>
        <v>SR123</v>
      </c>
      <c r="C28" s="81">
        <f>'Accounting Invoice (100EUR)'!B30</f>
        <v>2</v>
      </c>
      <c r="D28" s="82">
        <f>F28/D14</f>
        <v>1.2031492278777371</v>
      </c>
      <c r="E28" s="86">
        <f t="shared" si="1"/>
        <v>2.4062984557554743</v>
      </c>
      <c r="F28" s="83">
        <f>'Accounting Invoice (100EUR)'!G30</f>
        <v>43.46</v>
      </c>
      <c r="G28" s="88">
        <f t="shared" si="0"/>
        <v>86.92</v>
      </c>
    </row>
    <row r="29" spans="1:7" s="85" customFormat="1">
      <c r="A29" s="101" t="str">
        <f>'Accounting Invoice (100EUR)'!F31</f>
        <v>High polished stainless steel triple wide ribbed ring</v>
      </c>
      <c r="B29" s="137" t="str">
        <f>'Accounting Invoice (100EUR)'!C31</f>
        <v>SR123</v>
      </c>
      <c r="C29" s="81">
        <f>'Accounting Invoice (100EUR)'!B31</f>
        <v>3</v>
      </c>
      <c r="D29" s="82">
        <f>F29/D14</f>
        <v>1.2031492278777371</v>
      </c>
      <c r="E29" s="86">
        <f t="shared" si="1"/>
        <v>3.6094476836332112</v>
      </c>
      <c r="F29" s="83">
        <f>'Accounting Invoice (100EUR)'!G31</f>
        <v>43.46</v>
      </c>
      <c r="G29" s="88">
        <f t="shared" si="0"/>
        <v>130.38</v>
      </c>
    </row>
    <row r="30" spans="1:7" s="85" customFormat="1">
      <c r="A30" s="101" t="str">
        <f>'Accounting Invoice (100EUR)'!F32</f>
        <v>High polished stainless steel triple wide ribbed ring</v>
      </c>
      <c r="B30" s="137" t="str">
        <f>'Accounting Invoice (100EUR)'!C32</f>
        <v>SR123</v>
      </c>
      <c r="C30" s="81">
        <f>'Accounting Invoice (100EUR)'!B32</f>
        <v>2</v>
      </c>
      <c r="D30" s="82">
        <f>F30/D14</f>
        <v>1.2031492278777371</v>
      </c>
      <c r="E30" s="86">
        <f t="shared" si="1"/>
        <v>2.4062984557554743</v>
      </c>
      <c r="F30" s="83">
        <f>'Accounting Invoice (100EUR)'!G32</f>
        <v>43.46</v>
      </c>
      <c r="G30" s="88">
        <f t="shared" si="0"/>
        <v>86.92</v>
      </c>
    </row>
    <row r="31" spans="1:7" s="85" customFormat="1">
      <c r="A31" s="101" t="str">
        <f>'Accounting Invoice (100EUR)'!F33</f>
        <v>High polished stainless steel triple wide ribbed ring</v>
      </c>
      <c r="B31" s="137" t="str">
        <f>'Accounting Invoice (100EUR)'!C33</f>
        <v>SR123</v>
      </c>
      <c r="C31" s="81">
        <f>'Accounting Invoice (100EUR)'!B33</f>
        <v>2</v>
      </c>
      <c r="D31" s="82">
        <f>F31/D14</f>
        <v>1.2031492278777371</v>
      </c>
      <c r="E31" s="86">
        <f t="shared" si="1"/>
        <v>2.4062984557554743</v>
      </c>
      <c r="F31" s="83">
        <f>'Accounting Invoice (100EUR)'!G33</f>
        <v>43.46</v>
      </c>
      <c r="G31" s="88">
        <f t="shared" si="0"/>
        <v>86.92</v>
      </c>
    </row>
    <row r="32" spans="1:7" s="85" customFormat="1">
      <c r="A32" s="101" t="str">
        <f>'Accounting Invoice (100EUR)'!F34</f>
        <v>High polished stainless steel triple wide ribbed ring</v>
      </c>
      <c r="B32" s="137" t="str">
        <f>'Accounting Invoice (100EUR)'!C34</f>
        <v>SR123</v>
      </c>
      <c r="C32" s="81">
        <f>'Accounting Invoice (100EUR)'!B34</f>
        <v>3</v>
      </c>
      <c r="D32" s="82">
        <f>F32/D14</f>
        <v>1.2031492278777371</v>
      </c>
      <c r="E32" s="86">
        <f t="shared" si="1"/>
        <v>3.6094476836332112</v>
      </c>
      <c r="F32" s="83">
        <f>'Accounting Invoice (100EUR)'!G34</f>
        <v>43.46</v>
      </c>
      <c r="G32" s="88">
        <f t="shared" si="0"/>
        <v>130.38</v>
      </c>
    </row>
    <row r="33" spans="1:7" s="85" customFormat="1">
      <c r="A33" s="101" t="str">
        <f>'Accounting Invoice (100EUR)'!F35</f>
        <v>(Discontinued for Acha)Black stainless steel ring with wave design</v>
      </c>
      <c r="B33" s="137" t="str">
        <f>'Accounting Invoice (100EUR)'!C35</f>
        <v>SRB40</v>
      </c>
      <c r="C33" s="81">
        <f>'Accounting Invoice (100EUR)'!B35</f>
        <v>2</v>
      </c>
      <c r="D33" s="82">
        <f>F33/D14</f>
        <v>1.2031492278777371</v>
      </c>
      <c r="E33" s="86">
        <f t="shared" si="1"/>
        <v>2.4062984557554743</v>
      </c>
      <c r="F33" s="83">
        <f>'Accounting Invoice (100EUR)'!G35</f>
        <v>43.46</v>
      </c>
      <c r="G33" s="88">
        <f t="shared" si="0"/>
        <v>86.92</v>
      </c>
    </row>
    <row r="34" spans="1:7" s="85" customFormat="1">
      <c r="A34" s="101" t="str">
        <f>'Accounting Invoice (100EUR)'!F36</f>
        <v>(Discontinued for Acha)Black stainless steel ring with wave design</v>
      </c>
      <c r="B34" s="137" t="str">
        <f>'Accounting Invoice (100EUR)'!C36</f>
        <v>SRB40</v>
      </c>
      <c r="C34" s="81">
        <f>'Accounting Invoice (100EUR)'!B36</f>
        <v>4</v>
      </c>
      <c r="D34" s="82">
        <f>F34/D14</f>
        <v>1.2031492278777371</v>
      </c>
      <c r="E34" s="86">
        <f t="shared" si="1"/>
        <v>4.8125969115109486</v>
      </c>
      <c r="F34" s="83">
        <f>'Accounting Invoice (100EUR)'!G36</f>
        <v>43.46</v>
      </c>
      <c r="G34" s="88">
        <f t="shared" si="0"/>
        <v>173.84</v>
      </c>
    </row>
    <row r="35" spans="1:7" s="85" customFormat="1">
      <c r="A35" s="101" t="str">
        <f>'Accounting Invoice (100EUR)'!F37</f>
        <v>(Discontinued for Acha)Black stainless steel ring with wave design</v>
      </c>
      <c r="B35" s="137" t="str">
        <f>'Accounting Invoice (100EUR)'!C37</f>
        <v>SRB40</v>
      </c>
      <c r="C35" s="81">
        <f>'Accounting Invoice (100EUR)'!B37</f>
        <v>1</v>
      </c>
      <c r="D35" s="82">
        <f>F35/D14</f>
        <v>1.2031492278777371</v>
      </c>
      <c r="E35" s="86">
        <f t="shared" si="1"/>
        <v>1.2031492278777371</v>
      </c>
      <c r="F35" s="83">
        <f>'Accounting Invoice (100EUR)'!G37</f>
        <v>43.46</v>
      </c>
      <c r="G35" s="88">
        <f t="shared" si="0"/>
        <v>43.46</v>
      </c>
    </row>
    <row r="36" spans="1:7" s="85" customFormat="1">
      <c r="A36" s="101" t="str">
        <f>'Accounting Invoice (100EUR)'!F38</f>
        <v>(Discontinued for Acha)Black stainless steel ring with wave design</v>
      </c>
      <c r="B36" s="137" t="str">
        <f>'Accounting Invoice (100EUR)'!C38</f>
        <v>SRB40</v>
      </c>
      <c r="C36" s="81">
        <f>'Accounting Invoice (100EUR)'!B38</f>
        <v>3</v>
      </c>
      <c r="D36" s="82">
        <f>F36/D14</f>
        <v>1.2031492278777371</v>
      </c>
      <c r="E36" s="86">
        <f t="shared" si="1"/>
        <v>3.6094476836332112</v>
      </c>
      <c r="F36" s="83">
        <f>'Accounting Invoice (100EUR)'!G38</f>
        <v>43.46</v>
      </c>
      <c r="G36" s="88">
        <f t="shared" si="0"/>
        <v>130.38</v>
      </c>
    </row>
    <row r="37" spans="1:7" s="85" customFormat="1">
      <c r="A37" s="101" t="str">
        <f>'Accounting Invoice (100EUR)'!F39</f>
        <v>(Discontinued for Acha)Black stainless steel ring with wave design</v>
      </c>
      <c r="B37" s="137" t="str">
        <f>'Accounting Invoice (100EUR)'!C39</f>
        <v>SRB40</v>
      </c>
      <c r="C37" s="81">
        <f>'Accounting Invoice (100EUR)'!B39</f>
        <v>4</v>
      </c>
      <c r="D37" s="82">
        <f>F37/D14</f>
        <v>1.2031492278777371</v>
      </c>
      <c r="E37" s="86">
        <f t="shared" si="1"/>
        <v>4.8125969115109486</v>
      </c>
      <c r="F37" s="83">
        <f>'Accounting Invoice (100EUR)'!G39</f>
        <v>43.46</v>
      </c>
      <c r="G37" s="88">
        <f t="shared" si="0"/>
        <v>173.84</v>
      </c>
    </row>
    <row r="38" spans="1:7" s="85" customFormat="1" ht="24">
      <c r="A38" s="101" t="str">
        <f>'Accounting Invoice (100EUR)'!F40</f>
        <v>(Discontinued for Acha)Stainless steel cutting ring with Dragon design</v>
      </c>
      <c r="B38" s="137" t="str">
        <f>'Accounting Invoice (100EUR)'!C40</f>
        <v>SR167</v>
      </c>
      <c r="C38" s="81">
        <f>'Accounting Invoice (100EUR)'!B40</f>
        <v>2</v>
      </c>
      <c r="D38" s="82">
        <f>F38/D14</f>
        <v>0.97918518614900052</v>
      </c>
      <c r="E38" s="86">
        <f t="shared" si="1"/>
        <v>1.958370372298001</v>
      </c>
      <c r="F38" s="83">
        <f>'Accounting Invoice (100EUR)'!G40</f>
        <v>35.369999999999997</v>
      </c>
      <c r="G38" s="88">
        <f t="shared" si="0"/>
        <v>70.739999999999995</v>
      </c>
    </row>
    <row r="39" spans="1:7" s="85" customFormat="1" ht="24">
      <c r="A39" s="101" t="str">
        <f>'Accounting Invoice (100EUR)'!F41</f>
        <v>(Discontinued for Acha)Stainless steel cutting ring with Dragon design</v>
      </c>
      <c r="B39" s="137" t="str">
        <f>'Accounting Invoice (100EUR)'!C41</f>
        <v>SR167</v>
      </c>
      <c r="C39" s="81">
        <f>'Accounting Invoice (100EUR)'!B41</f>
        <v>2</v>
      </c>
      <c r="D39" s="82">
        <f>F39/D14</f>
        <v>0.97918518614900052</v>
      </c>
      <c r="E39" s="86">
        <f t="shared" si="1"/>
        <v>1.958370372298001</v>
      </c>
      <c r="F39" s="83">
        <f>'Accounting Invoice (100EUR)'!G41</f>
        <v>35.369999999999997</v>
      </c>
      <c r="G39" s="88">
        <f t="shared" si="0"/>
        <v>70.739999999999995</v>
      </c>
    </row>
    <row r="40" spans="1:7" s="85" customFormat="1" ht="24">
      <c r="A40" s="101" t="str">
        <f>'Accounting Invoice (100EUR)'!F42</f>
        <v>(Discontinued for Acha)Stainless steel cutting ring with Dragon design</v>
      </c>
      <c r="B40" s="137" t="str">
        <f>'Accounting Invoice (100EUR)'!C42</f>
        <v>SR167</v>
      </c>
      <c r="C40" s="81">
        <f>'Accounting Invoice (100EUR)'!B42</f>
        <v>2</v>
      </c>
      <c r="D40" s="82">
        <f>F40/D14</f>
        <v>0.97918518614900052</v>
      </c>
      <c r="E40" s="86">
        <f t="shared" si="1"/>
        <v>1.958370372298001</v>
      </c>
      <c r="F40" s="83">
        <f>'Accounting Invoice (100EUR)'!G42</f>
        <v>35.369999999999997</v>
      </c>
      <c r="G40" s="88">
        <f t="shared" si="0"/>
        <v>70.739999999999995</v>
      </c>
    </row>
    <row r="41" spans="1:7" s="85" customFormat="1" ht="24">
      <c r="A41" s="101" t="str">
        <f>'Accounting Invoice (100EUR)'!F43</f>
        <v>(Discontinued for Acha)Stainless steel cutting ring with Dragon design</v>
      </c>
      <c r="B41" s="137" t="str">
        <f>'Accounting Invoice (100EUR)'!C43</f>
        <v>SR167</v>
      </c>
      <c r="C41" s="81">
        <f>'Accounting Invoice (100EUR)'!B43</f>
        <v>2</v>
      </c>
      <c r="D41" s="82">
        <f>F41/D14</f>
        <v>0.97918518614900052</v>
      </c>
      <c r="E41" s="86">
        <f t="shared" si="1"/>
        <v>1.958370372298001</v>
      </c>
      <c r="F41" s="83">
        <f>'Accounting Invoice (100EUR)'!G43</f>
        <v>35.369999999999997</v>
      </c>
      <c r="G41" s="88">
        <f t="shared" si="0"/>
        <v>70.739999999999995</v>
      </c>
    </row>
    <row r="42" spans="1:7" s="85" customFormat="1" ht="24">
      <c r="A42" s="101" t="str">
        <f>'Accounting Invoice (100EUR)'!F44</f>
        <v>(Discontinued for Acha)Stainless steel cutting ring with Dragon design</v>
      </c>
      <c r="B42" s="137" t="str">
        <f>'Accounting Invoice (100EUR)'!C44</f>
        <v>SR167</v>
      </c>
      <c r="C42" s="81">
        <f>'Accounting Invoice (100EUR)'!B44</f>
        <v>2</v>
      </c>
      <c r="D42" s="82">
        <f>F42/D14</f>
        <v>0.97918518614900052</v>
      </c>
      <c r="E42" s="86">
        <f t="shared" si="1"/>
        <v>1.958370372298001</v>
      </c>
      <c r="F42" s="83">
        <f>'Accounting Invoice (100EUR)'!G44</f>
        <v>35.369999999999997</v>
      </c>
      <c r="G42" s="88">
        <f t="shared" si="0"/>
        <v>70.739999999999995</v>
      </c>
    </row>
    <row r="43" spans="1:7" s="85" customFormat="1" ht="24">
      <c r="A43" s="101" t="str">
        <f>'Accounting Invoice (100EUR)'!F45</f>
        <v>(Discontinued for Acha)Stainless steel cutting ring with Dragon design</v>
      </c>
      <c r="B43" s="137" t="str">
        <f>'Accounting Invoice (100EUR)'!C45</f>
        <v>SR167</v>
      </c>
      <c r="C43" s="81">
        <f>'Accounting Invoice (100EUR)'!B45</f>
        <v>2</v>
      </c>
      <c r="D43" s="82">
        <f>F43/D14</f>
        <v>0.97918518614900052</v>
      </c>
      <c r="E43" s="86">
        <f t="shared" si="1"/>
        <v>1.958370372298001</v>
      </c>
      <c r="F43" s="83">
        <f>'Accounting Invoice (100EUR)'!G45</f>
        <v>35.369999999999997</v>
      </c>
      <c r="G43" s="88">
        <f t="shared" si="0"/>
        <v>70.739999999999995</v>
      </c>
    </row>
    <row r="44" spans="1:7" s="85" customFormat="1" ht="24">
      <c r="A44" s="101" t="str">
        <f>'Accounting Invoice (100EUR)'!F46</f>
        <v>(Discontinued for Acha)Stainless steel carving ring with 6 skulls design</v>
      </c>
      <c r="B44" s="137" t="str">
        <f>'Accounting Invoice (100EUR)'!C46</f>
        <v>SR202</v>
      </c>
      <c r="C44" s="81">
        <f>'Accounting Invoice (100EUR)'!B46</f>
        <v>1</v>
      </c>
      <c r="D44" s="82">
        <f>F44/D14</f>
        <v>0.68075102424099299</v>
      </c>
      <c r="E44" s="86">
        <f t="shared" si="1"/>
        <v>0.68075102424099299</v>
      </c>
      <c r="F44" s="83">
        <f>'Accounting Invoice (100EUR)'!G46</f>
        <v>24.59</v>
      </c>
      <c r="G44" s="88">
        <f t="shared" si="0"/>
        <v>24.59</v>
      </c>
    </row>
    <row r="45" spans="1:7" s="85" customFormat="1" ht="24">
      <c r="A45" s="101" t="str">
        <f>'Accounting Invoice (100EUR)'!F47</f>
        <v>(Discontinued for Acha)Stainless steel carving ring with 6 skulls design</v>
      </c>
      <c r="B45" s="137" t="str">
        <f>'Accounting Invoice (100EUR)'!C47</f>
        <v>SR202</v>
      </c>
      <c r="C45" s="81">
        <f>'Accounting Invoice (100EUR)'!B47</f>
        <v>4</v>
      </c>
      <c r="D45" s="82">
        <f>F45/D14</f>
        <v>0.68075102424099299</v>
      </c>
      <c r="E45" s="86">
        <f t="shared" si="1"/>
        <v>2.7230040969639719</v>
      </c>
      <c r="F45" s="83">
        <f>'Accounting Invoice (100EUR)'!G47</f>
        <v>24.59</v>
      </c>
      <c r="G45" s="88">
        <f t="shared" si="0"/>
        <v>98.36</v>
      </c>
    </row>
    <row r="46" spans="1:7" s="85" customFormat="1" ht="24">
      <c r="A46" s="101" t="str">
        <f>'Accounting Invoice (100EUR)'!F48</f>
        <v>(Discontinued for Acha)Stainless steel carving ring with 6 skulls design</v>
      </c>
      <c r="B46" s="137" t="str">
        <f>'Accounting Invoice (100EUR)'!C48</f>
        <v>SR202</v>
      </c>
      <c r="C46" s="81">
        <f>'Accounting Invoice (100EUR)'!B48</f>
        <v>2</v>
      </c>
      <c r="D46" s="82">
        <f>F46/D14</f>
        <v>0.68075102424099299</v>
      </c>
      <c r="E46" s="86">
        <f t="shared" si="1"/>
        <v>1.361502048481986</v>
      </c>
      <c r="F46" s="83">
        <f>'Accounting Invoice (100EUR)'!G48</f>
        <v>24.59</v>
      </c>
      <c r="G46" s="88">
        <f t="shared" si="0"/>
        <v>49.18</v>
      </c>
    </row>
    <row r="47" spans="1:7" s="85" customFormat="1" ht="24">
      <c r="A47" s="101" t="str">
        <f>'Accounting Invoice (100EUR)'!F49</f>
        <v>(Discontinued for Acha)Stainless steel carving ring with 6 skulls design</v>
      </c>
      <c r="B47" s="137" t="str">
        <f>'Accounting Invoice (100EUR)'!C49</f>
        <v>SR202</v>
      </c>
      <c r="C47" s="81">
        <f>'Accounting Invoice (100EUR)'!B49</f>
        <v>3</v>
      </c>
      <c r="D47" s="82">
        <f>F47/D14</f>
        <v>0.68075102424099299</v>
      </c>
      <c r="E47" s="86">
        <f t="shared" si="1"/>
        <v>2.0422530727229788</v>
      </c>
      <c r="F47" s="83">
        <f>'Accounting Invoice (100EUR)'!G49</f>
        <v>24.59</v>
      </c>
      <c r="G47" s="88">
        <f t="shared" si="0"/>
        <v>73.77</v>
      </c>
    </row>
    <row r="48" spans="1:7" s="85" customFormat="1" ht="24">
      <c r="A48" s="101" t="str">
        <f>'Accounting Invoice (100EUR)'!F50</f>
        <v>(Discontinued for Acha)Stainless steel carving ring with 6 skulls design</v>
      </c>
      <c r="B48" s="137" t="str">
        <f>'Accounting Invoice (100EUR)'!C50</f>
        <v>SR202</v>
      </c>
      <c r="C48" s="81">
        <f>'Accounting Invoice (100EUR)'!B50</f>
        <v>1</v>
      </c>
      <c r="D48" s="82">
        <f>F48/D14</f>
        <v>0.68075102424099299</v>
      </c>
      <c r="E48" s="86">
        <f t="shared" si="1"/>
        <v>0.68075102424099299</v>
      </c>
      <c r="F48" s="83">
        <f>'Accounting Invoice (100EUR)'!G50</f>
        <v>24.59</v>
      </c>
      <c r="G48" s="88">
        <f t="shared" si="0"/>
        <v>24.59</v>
      </c>
    </row>
    <row r="49" spans="1:7" s="85" customFormat="1" ht="24">
      <c r="A49" s="101" t="str">
        <f>'Accounting Invoice (100EUR)'!F51</f>
        <v>(Discontinued for Acha)Stainless steel carving ring with wave design</v>
      </c>
      <c r="B49" s="137" t="str">
        <f>'Accounting Invoice (100EUR)'!C51</f>
        <v>SR106</v>
      </c>
      <c r="C49" s="81">
        <f>'Accounting Invoice (100EUR)'!B51</f>
        <v>3</v>
      </c>
      <c r="D49" s="82">
        <f>F49/D14</f>
        <v>0.92326338586568191</v>
      </c>
      <c r="E49" s="86">
        <f t="shared" si="1"/>
        <v>2.7697901575970461</v>
      </c>
      <c r="F49" s="83">
        <f>'Accounting Invoice (100EUR)'!G51</f>
        <v>33.35</v>
      </c>
      <c r="G49" s="88">
        <f t="shared" si="0"/>
        <v>100.05000000000001</v>
      </c>
    </row>
    <row r="50" spans="1:7" s="85" customFormat="1" ht="24">
      <c r="A50" s="101" t="str">
        <f>'Accounting Invoice (100EUR)'!F52</f>
        <v>(Discontinued for Acha)Stainless steel carving ring with wave design</v>
      </c>
      <c r="B50" s="137" t="str">
        <f>'Accounting Invoice (100EUR)'!C52</f>
        <v>SR106</v>
      </c>
      <c r="C50" s="81">
        <f>'Accounting Invoice (100EUR)'!B52</f>
        <v>3</v>
      </c>
      <c r="D50" s="82">
        <f>F50/D14</f>
        <v>0.92326338586568191</v>
      </c>
      <c r="E50" s="86">
        <f t="shared" si="1"/>
        <v>2.7697901575970461</v>
      </c>
      <c r="F50" s="83">
        <f>'Accounting Invoice (100EUR)'!G52</f>
        <v>33.35</v>
      </c>
      <c r="G50" s="88">
        <f t="shared" si="0"/>
        <v>100.05000000000001</v>
      </c>
    </row>
    <row r="51" spans="1:7" s="85" customFormat="1" ht="24">
      <c r="A51" s="101" t="str">
        <f>'Accounting Invoice (100EUR)'!F53</f>
        <v>(Discontinued for Acha)Stainless steel carving ring with wave design</v>
      </c>
      <c r="B51" s="137" t="str">
        <f>'Accounting Invoice (100EUR)'!C53</f>
        <v>SR106</v>
      </c>
      <c r="C51" s="81">
        <f>'Accounting Invoice (100EUR)'!B53</f>
        <v>3</v>
      </c>
      <c r="D51" s="82">
        <f>F51/D14</f>
        <v>0.92326338586568191</v>
      </c>
      <c r="E51" s="86">
        <f t="shared" si="1"/>
        <v>2.7697901575970461</v>
      </c>
      <c r="F51" s="83">
        <f>'Accounting Invoice (100EUR)'!G53</f>
        <v>33.35</v>
      </c>
      <c r="G51" s="88">
        <f t="shared" si="0"/>
        <v>100.05000000000001</v>
      </c>
    </row>
    <row r="52" spans="1:7" s="85" customFormat="1" ht="24">
      <c r="A52" s="101" t="str">
        <f>'Accounting Invoice (100EUR)'!F54</f>
        <v>(Discontinued for Acha)Stainless steel carving ring with wave design</v>
      </c>
      <c r="B52" s="137" t="str">
        <f>'Accounting Invoice (100EUR)'!C54</f>
        <v>SR106</v>
      </c>
      <c r="C52" s="81">
        <f>'Accounting Invoice (100EUR)'!B54</f>
        <v>2</v>
      </c>
      <c r="D52" s="82">
        <f>F52/D14</f>
        <v>0.92326338586568191</v>
      </c>
      <c r="E52" s="86">
        <f t="shared" si="1"/>
        <v>1.8465267717313638</v>
      </c>
      <c r="F52" s="83">
        <f>'Accounting Invoice (100EUR)'!G54</f>
        <v>33.35</v>
      </c>
      <c r="G52" s="88">
        <f t="shared" si="0"/>
        <v>66.7</v>
      </c>
    </row>
    <row r="53" spans="1:7" s="85" customFormat="1" ht="24">
      <c r="A53" s="101" t="str">
        <f>'Accounting Invoice (100EUR)'!F55</f>
        <v>(Discontinued for Acha)Stainless steel carving ring with wave design</v>
      </c>
      <c r="B53" s="137" t="str">
        <f>'Accounting Invoice (100EUR)'!C55</f>
        <v>SR106</v>
      </c>
      <c r="C53" s="81">
        <f>'Accounting Invoice (100EUR)'!B55</f>
        <v>3</v>
      </c>
      <c r="D53" s="82">
        <f>F53/D14</f>
        <v>0.92326338586568191</v>
      </c>
      <c r="E53" s="86">
        <f t="shared" si="1"/>
        <v>2.7697901575970461</v>
      </c>
      <c r="F53" s="83">
        <f>'Accounting Invoice (100EUR)'!G55</f>
        <v>33.35</v>
      </c>
      <c r="G53" s="88">
        <f t="shared" si="0"/>
        <v>100.05000000000001</v>
      </c>
    </row>
    <row r="54" spans="1:7" s="85" customFormat="1" ht="24">
      <c r="A54" s="101" t="str">
        <f>'Accounting Invoice (100EUR)'!F56</f>
        <v>(Discontinued for Acha)Stainless steel carving ring with wave design</v>
      </c>
      <c r="B54" s="137" t="str">
        <f>'Accounting Invoice (100EUR)'!C56</f>
        <v>SR106</v>
      </c>
      <c r="C54" s="81">
        <f>'Accounting Invoice (100EUR)'!B56</f>
        <v>3</v>
      </c>
      <c r="D54" s="82">
        <f>F54/D14</f>
        <v>0.92326338586568191</v>
      </c>
      <c r="E54" s="86">
        <f t="shared" si="1"/>
        <v>2.7697901575970461</v>
      </c>
      <c r="F54" s="83">
        <f>'Accounting Invoice (100EUR)'!G56</f>
        <v>33.35</v>
      </c>
      <c r="G54" s="88">
        <f t="shared" si="0"/>
        <v>100.05000000000001</v>
      </c>
    </row>
    <row r="55" spans="1:7" s="85" customFormat="1" hidden="1">
      <c r="A55" s="101" t="str">
        <f>'Accounting Invoice (100EUR)'!F159</f>
        <v>first line keep open</v>
      </c>
      <c r="B55" s="80">
        <f>Invoice!C158</f>
        <v>0</v>
      </c>
      <c r="C55" s="81">
        <f>'Accounting Invoice (100EUR)'!B57</f>
        <v>0</v>
      </c>
      <c r="D55" s="82">
        <f t="shared" ref="D55:D83" si="2">F55/D50</f>
        <v>0</v>
      </c>
      <c r="E55" s="86">
        <f t="shared" ref="E55:E90" si="3">G55/$D$14</f>
        <v>0</v>
      </c>
      <c r="F55" s="87">
        <f>Invoice!G158</f>
        <v>0</v>
      </c>
      <c r="G55" s="88">
        <f t="shared" ref="G55:G108" si="4">C55*F55</f>
        <v>0</v>
      </c>
    </row>
    <row r="56" spans="1:7" s="85" customFormat="1" hidden="1">
      <c r="A56" s="101" t="str">
        <f>'Accounting Invoice (100EUR)'!F160</f>
        <v>first line keep open</v>
      </c>
      <c r="B56" s="80">
        <f>Invoice!C159</f>
        <v>0</v>
      </c>
      <c r="C56" s="81">
        <f>'Accounting Invoice (100EUR)'!B58</f>
        <v>0</v>
      </c>
      <c r="D56" s="82">
        <f t="shared" si="2"/>
        <v>0</v>
      </c>
      <c r="E56" s="86">
        <f t="shared" si="3"/>
        <v>0</v>
      </c>
      <c r="F56" s="87">
        <f>Invoice!G159</f>
        <v>0</v>
      </c>
      <c r="G56" s="88">
        <f t="shared" si="4"/>
        <v>0</v>
      </c>
    </row>
    <row r="57" spans="1:7" s="85" customFormat="1" hidden="1">
      <c r="A57" s="101" t="str">
        <f>'Accounting Invoice (100EUR)'!F161</f>
        <v>first line keep open</v>
      </c>
      <c r="B57" s="80">
        <f>Invoice!C160</f>
        <v>0</v>
      </c>
      <c r="C57" s="81">
        <f>'Accounting Invoice (100EUR)'!B59</f>
        <v>0</v>
      </c>
      <c r="D57" s="82">
        <f t="shared" si="2"/>
        <v>0</v>
      </c>
      <c r="E57" s="86">
        <f t="shared" si="3"/>
        <v>0</v>
      </c>
      <c r="F57" s="87">
        <f>Invoice!G160</f>
        <v>0</v>
      </c>
      <c r="G57" s="88">
        <f t="shared" si="4"/>
        <v>0</v>
      </c>
    </row>
    <row r="58" spans="1:7" s="85" customFormat="1" hidden="1">
      <c r="A58" s="101" t="str">
        <f>'Accounting Invoice (100EUR)'!F162</f>
        <v>first line keep open</v>
      </c>
      <c r="B58" s="80">
        <f>Invoice!C161</f>
        <v>0</v>
      </c>
      <c r="C58" s="81">
        <f>'Accounting Invoice (100EUR)'!B60</f>
        <v>0</v>
      </c>
      <c r="D58" s="82">
        <f t="shared" si="2"/>
        <v>0</v>
      </c>
      <c r="E58" s="86">
        <f t="shared" si="3"/>
        <v>0</v>
      </c>
      <c r="F58" s="87">
        <f>Invoice!G161</f>
        <v>0</v>
      </c>
      <c r="G58" s="88">
        <f t="shared" si="4"/>
        <v>0</v>
      </c>
    </row>
    <row r="59" spans="1:7" s="85" customFormat="1" hidden="1">
      <c r="A59" s="101" t="str">
        <f>'Accounting Invoice (100EUR)'!F163</f>
        <v>first line keep open</v>
      </c>
      <c r="B59" s="80">
        <f>Invoice!C162</f>
        <v>0</v>
      </c>
      <c r="C59" s="81">
        <f>'Accounting Invoice (100EUR)'!B61</f>
        <v>0</v>
      </c>
      <c r="D59" s="82">
        <f t="shared" si="2"/>
        <v>0</v>
      </c>
      <c r="E59" s="86">
        <f t="shared" si="3"/>
        <v>0</v>
      </c>
      <c r="F59" s="87">
        <f>Invoice!G162</f>
        <v>0</v>
      </c>
      <c r="G59" s="88">
        <f t="shared" si="4"/>
        <v>0</v>
      </c>
    </row>
    <row r="60" spans="1:7" s="85" customFormat="1" hidden="1">
      <c r="A60" s="101" t="str">
        <f>'Accounting Invoice (100EUR)'!F164</f>
        <v>first line keep open</v>
      </c>
      <c r="B60" s="80">
        <f>Invoice!C163</f>
        <v>0</v>
      </c>
      <c r="C60" s="81">
        <f>'Accounting Invoice (100EUR)'!B62</f>
        <v>0</v>
      </c>
      <c r="D60" s="82" t="e">
        <f t="shared" si="2"/>
        <v>#DIV/0!</v>
      </c>
      <c r="E60" s="86">
        <f t="shared" si="3"/>
        <v>0</v>
      </c>
      <c r="F60" s="87">
        <f>Invoice!G163</f>
        <v>0</v>
      </c>
      <c r="G60" s="88">
        <f t="shared" si="4"/>
        <v>0</v>
      </c>
    </row>
    <row r="61" spans="1:7" s="85" customFormat="1" hidden="1">
      <c r="A61" s="101" t="str">
        <f>'Accounting Invoice (100EUR)'!F165</f>
        <v>first line keep open</v>
      </c>
      <c r="B61" s="80">
        <f>Invoice!C164</f>
        <v>0</v>
      </c>
      <c r="C61" s="81">
        <f>'Accounting Invoice (100EUR)'!B63</f>
        <v>0</v>
      </c>
      <c r="D61" s="82" t="e">
        <f t="shared" si="2"/>
        <v>#DIV/0!</v>
      </c>
      <c r="E61" s="86">
        <f t="shared" si="3"/>
        <v>0</v>
      </c>
      <c r="F61" s="87">
        <f>Invoice!G164</f>
        <v>0</v>
      </c>
      <c r="G61" s="88">
        <f t="shared" si="4"/>
        <v>0</v>
      </c>
    </row>
    <row r="62" spans="1:7" s="85" customFormat="1" hidden="1">
      <c r="A62" s="101" t="str">
        <f>'Accounting Invoice (100EUR)'!F166</f>
        <v>first line keep open</v>
      </c>
      <c r="B62" s="80">
        <f>Invoice!C165</f>
        <v>0</v>
      </c>
      <c r="C62" s="81">
        <f>'Accounting Invoice (100EUR)'!B64</f>
        <v>0</v>
      </c>
      <c r="D62" s="82" t="e">
        <f t="shared" si="2"/>
        <v>#DIV/0!</v>
      </c>
      <c r="E62" s="86">
        <f t="shared" si="3"/>
        <v>0</v>
      </c>
      <c r="F62" s="87">
        <f>Invoice!G165</f>
        <v>0</v>
      </c>
      <c r="G62" s="88">
        <f t="shared" si="4"/>
        <v>0</v>
      </c>
    </row>
    <row r="63" spans="1:7" s="85" customFormat="1" hidden="1">
      <c r="A63" s="101" t="str">
        <f>'Accounting Invoice (100EUR)'!F167</f>
        <v>first line keep open</v>
      </c>
      <c r="B63" s="80">
        <f>Invoice!C166</f>
        <v>0</v>
      </c>
      <c r="C63" s="81">
        <f>'Accounting Invoice (100EUR)'!B65</f>
        <v>0</v>
      </c>
      <c r="D63" s="82" t="e">
        <f t="shared" si="2"/>
        <v>#DIV/0!</v>
      </c>
      <c r="E63" s="86">
        <f t="shared" si="3"/>
        <v>0</v>
      </c>
      <c r="F63" s="87">
        <f>Invoice!G166</f>
        <v>0</v>
      </c>
      <c r="G63" s="88">
        <f t="shared" si="4"/>
        <v>0</v>
      </c>
    </row>
    <row r="64" spans="1:7" s="85" customFormat="1" hidden="1">
      <c r="A64" s="101" t="str">
        <f>'Accounting Invoice (100EUR)'!F168</f>
        <v>first line keep open</v>
      </c>
      <c r="B64" s="80">
        <f>Invoice!C167</f>
        <v>0</v>
      </c>
      <c r="C64" s="81">
        <f>'Accounting Invoice (100EUR)'!B66</f>
        <v>0</v>
      </c>
      <c r="D64" s="82" t="e">
        <f t="shared" si="2"/>
        <v>#DIV/0!</v>
      </c>
      <c r="E64" s="86">
        <f t="shared" si="3"/>
        <v>0</v>
      </c>
      <c r="F64" s="87">
        <f>Invoice!G167</f>
        <v>0</v>
      </c>
      <c r="G64" s="88">
        <f t="shared" si="4"/>
        <v>0</v>
      </c>
    </row>
    <row r="65" spans="1:7" s="85" customFormat="1" hidden="1">
      <c r="A65" s="101" t="str">
        <f>'Accounting Invoice (100EUR)'!F169</f>
        <v>first line keep open</v>
      </c>
      <c r="B65" s="80">
        <f>Invoice!C168</f>
        <v>0</v>
      </c>
      <c r="C65" s="81">
        <f>'Accounting Invoice (100EUR)'!B67</f>
        <v>0</v>
      </c>
      <c r="D65" s="82" t="e">
        <f t="shared" si="2"/>
        <v>#DIV/0!</v>
      </c>
      <c r="E65" s="86">
        <f t="shared" si="3"/>
        <v>0</v>
      </c>
      <c r="F65" s="87">
        <f>Invoice!G168</f>
        <v>0</v>
      </c>
      <c r="G65" s="88">
        <f t="shared" si="4"/>
        <v>0</v>
      </c>
    </row>
    <row r="66" spans="1:7" s="85" customFormat="1" hidden="1">
      <c r="A66" s="101" t="str">
        <f>'Accounting Invoice (100EUR)'!F170</f>
        <v>first line keep open</v>
      </c>
      <c r="B66" s="80">
        <f>Invoice!C169</f>
        <v>0</v>
      </c>
      <c r="C66" s="81">
        <f>'Accounting Invoice (100EUR)'!B68</f>
        <v>0</v>
      </c>
      <c r="D66" s="82" t="e">
        <f t="shared" si="2"/>
        <v>#DIV/0!</v>
      </c>
      <c r="E66" s="86">
        <f t="shared" si="3"/>
        <v>0</v>
      </c>
      <c r="F66" s="87">
        <f>Invoice!G169</f>
        <v>0</v>
      </c>
      <c r="G66" s="88">
        <f t="shared" si="4"/>
        <v>0</v>
      </c>
    </row>
    <row r="67" spans="1:7" s="85" customFormat="1" hidden="1">
      <c r="A67" s="101" t="str">
        <f>'Accounting Invoice (100EUR)'!F171</f>
        <v>first line keep open</v>
      </c>
      <c r="B67" s="80">
        <f>Invoice!C170</f>
        <v>0</v>
      </c>
      <c r="C67" s="81">
        <f>'Accounting Invoice (100EUR)'!B69</f>
        <v>0</v>
      </c>
      <c r="D67" s="82" t="e">
        <f t="shared" si="2"/>
        <v>#DIV/0!</v>
      </c>
      <c r="E67" s="86">
        <f t="shared" si="3"/>
        <v>0</v>
      </c>
      <c r="F67" s="87">
        <f>Invoice!G170</f>
        <v>0</v>
      </c>
      <c r="G67" s="88">
        <f t="shared" si="4"/>
        <v>0</v>
      </c>
    </row>
    <row r="68" spans="1:7" s="85" customFormat="1" hidden="1">
      <c r="A68" s="101" t="str">
        <f>'Accounting Invoice (100EUR)'!F172</f>
        <v>first line keep open</v>
      </c>
      <c r="B68" s="80">
        <f>Invoice!C171</f>
        <v>0</v>
      </c>
      <c r="C68" s="81">
        <f>'Accounting Invoice (100EUR)'!B70</f>
        <v>0</v>
      </c>
      <c r="D68" s="82" t="e">
        <f t="shared" si="2"/>
        <v>#DIV/0!</v>
      </c>
      <c r="E68" s="86">
        <f t="shared" si="3"/>
        <v>0</v>
      </c>
      <c r="F68" s="87">
        <f>Invoice!G171</f>
        <v>0</v>
      </c>
      <c r="G68" s="88">
        <f t="shared" si="4"/>
        <v>0</v>
      </c>
    </row>
    <row r="69" spans="1:7" s="85" customFormat="1" hidden="1">
      <c r="A69" s="101" t="str">
        <f>'Accounting Invoice (100EUR)'!F173</f>
        <v>first line keep open</v>
      </c>
      <c r="B69" s="80">
        <f>Invoice!C172</f>
        <v>0</v>
      </c>
      <c r="C69" s="81">
        <f>'Accounting Invoice (100EUR)'!B71</f>
        <v>0</v>
      </c>
      <c r="D69" s="82" t="e">
        <f t="shared" si="2"/>
        <v>#DIV/0!</v>
      </c>
      <c r="E69" s="86">
        <f t="shared" si="3"/>
        <v>0</v>
      </c>
      <c r="F69" s="87">
        <f>Invoice!G172</f>
        <v>0</v>
      </c>
      <c r="G69" s="88">
        <f t="shared" si="4"/>
        <v>0</v>
      </c>
    </row>
    <row r="70" spans="1:7" s="85" customFormat="1" hidden="1">
      <c r="A70" s="101" t="str">
        <f>'Accounting Invoice (100EUR)'!F174</f>
        <v>first line keep open</v>
      </c>
      <c r="B70" s="80">
        <f>Invoice!C173</f>
        <v>0</v>
      </c>
      <c r="C70" s="81">
        <f>'Accounting Invoice (100EUR)'!B72</f>
        <v>0</v>
      </c>
      <c r="D70" s="82" t="e">
        <f t="shared" si="2"/>
        <v>#DIV/0!</v>
      </c>
      <c r="E70" s="86">
        <f t="shared" si="3"/>
        <v>0</v>
      </c>
      <c r="F70" s="87">
        <f>Invoice!G173</f>
        <v>0</v>
      </c>
      <c r="G70" s="88">
        <f t="shared" si="4"/>
        <v>0</v>
      </c>
    </row>
    <row r="71" spans="1:7" s="85" customFormat="1" hidden="1">
      <c r="A71" s="101" t="str">
        <f>'Accounting Invoice (100EUR)'!F175</f>
        <v>first line keep open</v>
      </c>
      <c r="B71" s="80">
        <f>Invoice!C174</f>
        <v>0</v>
      </c>
      <c r="C71" s="81">
        <f>'Accounting Invoice (100EUR)'!B73</f>
        <v>0</v>
      </c>
      <c r="D71" s="82" t="e">
        <f t="shared" si="2"/>
        <v>#DIV/0!</v>
      </c>
      <c r="E71" s="86">
        <f t="shared" si="3"/>
        <v>0</v>
      </c>
      <c r="F71" s="87">
        <f>Invoice!G174</f>
        <v>0</v>
      </c>
      <c r="G71" s="88">
        <f t="shared" si="4"/>
        <v>0</v>
      </c>
    </row>
    <row r="72" spans="1:7" s="85" customFormat="1" hidden="1">
      <c r="A72" s="101" t="str">
        <f>'Accounting Invoice (100EUR)'!F176</f>
        <v>first line keep open</v>
      </c>
      <c r="B72" s="80">
        <f>Invoice!C175</f>
        <v>0</v>
      </c>
      <c r="C72" s="81">
        <f>'Accounting Invoice (100EUR)'!B74</f>
        <v>0</v>
      </c>
      <c r="D72" s="82" t="e">
        <f t="shared" si="2"/>
        <v>#DIV/0!</v>
      </c>
      <c r="E72" s="86">
        <f t="shared" si="3"/>
        <v>0</v>
      </c>
      <c r="F72" s="87">
        <f>Invoice!G175</f>
        <v>0</v>
      </c>
      <c r="G72" s="88">
        <f t="shared" si="4"/>
        <v>0</v>
      </c>
    </row>
    <row r="73" spans="1:7" s="85" customFormat="1" hidden="1">
      <c r="A73" s="101" t="str">
        <f>'Accounting Invoice (100EUR)'!F177</f>
        <v>first line keep open</v>
      </c>
      <c r="B73" s="80">
        <f>Invoice!C176</f>
        <v>0</v>
      </c>
      <c r="C73" s="81">
        <f>'Accounting Invoice (100EUR)'!B75</f>
        <v>0</v>
      </c>
      <c r="D73" s="82" t="e">
        <f t="shared" si="2"/>
        <v>#DIV/0!</v>
      </c>
      <c r="E73" s="86">
        <f t="shared" si="3"/>
        <v>0</v>
      </c>
      <c r="F73" s="87">
        <f>Invoice!G176</f>
        <v>0</v>
      </c>
      <c r="G73" s="88">
        <f t="shared" si="4"/>
        <v>0</v>
      </c>
    </row>
    <row r="74" spans="1:7" s="85" customFormat="1" hidden="1">
      <c r="A74" s="101" t="str">
        <f>'Accounting Invoice (100EUR)'!F178</f>
        <v>first line keep open</v>
      </c>
      <c r="B74" s="80">
        <f>Invoice!C177</f>
        <v>0</v>
      </c>
      <c r="C74" s="81">
        <f>'Accounting Invoice (100EUR)'!B76</f>
        <v>0</v>
      </c>
      <c r="D74" s="82" t="e">
        <f t="shared" si="2"/>
        <v>#DIV/0!</v>
      </c>
      <c r="E74" s="86">
        <f t="shared" si="3"/>
        <v>0</v>
      </c>
      <c r="F74" s="87">
        <f>Invoice!G177</f>
        <v>0</v>
      </c>
      <c r="G74" s="88">
        <f t="shared" si="4"/>
        <v>0</v>
      </c>
    </row>
    <row r="75" spans="1:7" s="85" customFormat="1" hidden="1">
      <c r="A75" s="101" t="str">
        <f>'Accounting Invoice (100EUR)'!F179</f>
        <v>first line keep open</v>
      </c>
      <c r="B75" s="80">
        <f>Invoice!C178</f>
        <v>0</v>
      </c>
      <c r="C75" s="81">
        <f>'Accounting Invoice (100EUR)'!B77</f>
        <v>0</v>
      </c>
      <c r="D75" s="82" t="e">
        <f t="shared" si="2"/>
        <v>#DIV/0!</v>
      </c>
      <c r="E75" s="86">
        <f t="shared" si="3"/>
        <v>0</v>
      </c>
      <c r="F75" s="87">
        <f>Invoice!G178</f>
        <v>0</v>
      </c>
      <c r="G75" s="88">
        <f t="shared" si="4"/>
        <v>0</v>
      </c>
    </row>
    <row r="76" spans="1:7" s="85" customFormat="1" hidden="1">
      <c r="A76" s="101" t="str">
        <f>'Accounting Invoice (100EUR)'!F180</f>
        <v>first line keep open</v>
      </c>
      <c r="B76" s="80">
        <f>Invoice!C179</f>
        <v>0</v>
      </c>
      <c r="C76" s="81">
        <f>'Accounting Invoice (100EUR)'!B78</f>
        <v>0</v>
      </c>
      <c r="D76" s="82" t="e">
        <f t="shared" si="2"/>
        <v>#DIV/0!</v>
      </c>
      <c r="E76" s="86">
        <f t="shared" si="3"/>
        <v>0</v>
      </c>
      <c r="F76" s="87">
        <f>Invoice!G179</f>
        <v>0</v>
      </c>
      <c r="G76" s="88">
        <f t="shared" si="4"/>
        <v>0</v>
      </c>
    </row>
    <row r="77" spans="1:7" s="85" customFormat="1" hidden="1">
      <c r="A77" s="101" t="str">
        <f>'Accounting Invoice (100EUR)'!F181</f>
        <v>first line keep open</v>
      </c>
      <c r="B77" s="80">
        <f>Invoice!C180</f>
        <v>0</v>
      </c>
      <c r="C77" s="81">
        <f>'Accounting Invoice (100EUR)'!B79</f>
        <v>0</v>
      </c>
      <c r="D77" s="82" t="e">
        <f t="shared" si="2"/>
        <v>#DIV/0!</v>
      </c>
      <c r="E77" s="86">
        <f t="shared" si="3"/>
        <v>0</v>
      </c>
      <c r="F77" s="87">
        <f>Invoice!G180</f>
        <v>0</v>
      </c>
      <c r="G77" s="88">
        <f t="shared" si="4"/>
        <v>0</v>
      </c>
    </row>
    <row r="78" spans="1:7" s="85" customFormat="1" hidden="1">
      <c r="A78" s="101" t="str">
        <f>'Accounting Invoice (100EUR)'!F182</f>
        <v>first line keep open</v>
      </c>
      <c r="B78" s="80">
        <f>Invoice!C181</f>
        <v>0</v>
      </c>
      <c r="C78" s="81">
        <f>'Accounting Invoice (100EUR)'!B80</f>
        <v>0</v>
      </c>
      <c r="D78" s="82" t="e">
        <f t="shared" si="2"/>
        <v>#DIV/0!</v>
      </c>
      <c r="E78" s="86">
        <f t="shared" si="3"/>
        <v>0</v>
      </c>
      <c r="F78" s="87">
        <f>Invoice!G181</f>
        <v>0</v>
      </c>
      <c r="G78" s="88">
        <f t="shared" si="4"/>
        <v>0</v>
      </c>
    </row>
    <row r="79" spans="1:7" s="85" customFormat="1" hidden="1">
      <c r="A79" s="101" t="str">
        <f>'Accounting Invoice (100EUR)'!F183</f>
        <v>first line keep open</v>
      </c>
      <c r="B79" s="80">
        <f>Invoice!C182</f>
        <v>0</v>
      </c>
      <c r="C79" s="81">
        <f>'Accounting Invoice (100EUR)'!B81</f>
        <v>0</v>
      </c>
      <c r="D79" s="82" t="e">
        <f t="shared" si="2"/>
        <v>#DIV/0!</v>
      </c>
      <c r="E79" s="86">
        <f t="shared" si="3"/>
        <v>0</v>
      </c>
      <c r="F79" s="87">
        <f>Invoice!G182</f>
        <v>0</v>
      </c>
      <c r="G79" s="88">
        <f t="shared" si="4"/>
        <v>0</v>
      </c>
    </row>
    <row r="80" spans="1:7" s="85" customFormat="1" hidden="1">
      <c r="A80" s="101" t="str">
        <f>'Accounting Invoice (100EUR)'!F184</f>
        <v>first line keep open</v>
      </c>
      <c r="B80" s="80">
        <f>Invoice!C183</f>
        <v>0</v>
      </c>
      <c r="C80" s="81">
        <f>'Accounting Invoice (100EUR)'!B82</f>
        <v>0</v>
      </c>
      <c r="D80" s="82" t="e">
        <f t="shared" si="2"/>
        <v>#DIV/0!</v>
      </c>
      <c r="E80" s="86">
        <f t="shared" si="3"/>
        <v>0</v>
      </c>
      <c r="F80" s="87">
        <f>Invoice!G183</f>
        <v>0</v>
      </c>
      <c r="G80" s="88">
        <f t="shared" si="4"/>
        <v>0</v>
      </c>
    </row>
    <row r="81" spans="1:7" s="85" customFormat="1" hidden="1">
      <c r="A81" s="101" t="str">
        <f>'Accounting Invoice (100EUR)'!F185</f>
        <v>first line keep open</v>
      </c>
      <c r="B81" s="80">
        <f>Invoice!C184</f>
        <v>0</v>
      </c>
      <c r="C81" s="81">
        <f>'Accounting Invoice (100EUR)'!B83</f>
        <v>0</v>
      </c>
      <c r="D81" s="82" t="e">
        <f t="shared" si="2"/>
        <v>#DIV/0!</v>
      </c>
      <c r="E81" s="86">
        <f t="shared" si="3"/>
        <v>0</v>
      </c>
      <c r="F81" s="87">
        <f>Invoice!G184</f>
        <v>0</v>
      </c>
      <c r="G81" s="88">
        <f t="shared" si="4"/>
        <v>0</v>
      </c>
    </row>
    <row r="82" spans="1:7" s="85" customFormat="1" hidden="1">
      <c r="A82" s="101" t="str">
        <f>'Accounting Invoice (100EUR)'!F186</f>
        <v>first line keep open</v>
      </c>
      <c r="B82" s="80">
        <f>Invoice!C185</f>
        <v>0</v>
      </c>
      <c r="C82" s="81">
        <f>'Accounting Invoice (100EUR)'!B84</f>
        <v>0</v>
      </c>
      <c r="D82" s="82" t="e">
        <f t="shared" si="2"/>
        <v>#DIV/0!</v>
      </c>
      <c r="E82" s="86">
        <f t="shared" si="3"/>
        <v>0</v>
      </c>
      <c r="F82" s="87">
        <f>Invoice!G185</f>
        <v>0</v>
      </c>
      <c r="G82" s="88">
        <f t="shared" si="4"/>
        <v>0</v>
      </c>
    </row>
    <row r="83" spans="1:7" s="85" customFormat="1" hidden="1">
      <c r="A83" s="101" t="str">
        <f>'Accounting Invoice (100EUR)'!F187</f>
        <v>first line keep open</v>
      </c>
      <c r="B83" s="80">
        <f>Invoice!C186</f>
        <v>0</v>
      </c>
      <c r="C83" s="81">
        <f>'Accounting Invoice (100EUR)'!B85</f>
        <v>0</v>
      </c>
      <c r="D83" s="82" t="e">
        <f t="shared" si="2"/>
        <v>#DIV/0!</v>
      </c>
      <c r="E83" s="86">
        <f t="shared" si="3"/>
        <v>0</v>
      </c>
      <c r="F83" s="87">
        <f>Invoice!G186</f>
        <v>0</v>
      </c>
      <c r="G83" s="88">
        <f t="shared" si="4"/>
        <v>0</v>
      </c>
    </row>
    <row r="84" spans="1:7" s="85" customFormat="1" hidden="1">
      <c r="A84" s="101" t="str">
        <f>'Accounting Invoice (100EUR)'!F188</f>
        <v>first line keep open</v>
      </c>
      <c r="B84" s="80">
        <f>Invoice!C187</f>
        <v>0</v>
      </c>
      <c r="C84" s="81">
        <f>'Accounting Invoice (100EUR)'!B86</f>
        <v>0</v>
      </c>
      <c r="D84" s="82" t="e">
        <f t="shared" ref="D84:D147" si="5">F84/D79</f>
        <v>#DIV/0!</v>
      </c>
      <c r="E84" s="86">
        <f t="shared" si="3"/>
        <v>0</v>
      </c>
      <c r="F84" s="87">
        <f>Invoice!G187</f>
        <v>0</v>
      </c>
      <c r="G84" s="88">
        <f t="shared" si="4"/>
        <v>0</v>
      </c>
    </row>
    <row r="85" spans="1:7" s="85" customFormat="1" hidden="1">
      <c r="A85" s="101" t="str">
        <f>'Accounting Invoice (100EUR)'!F189</f>
        <v>first line keep open</v>
      </c>
      <c r="B85" s="80">
        <f>Invoice!C188</f>
        <v>0</v>
      </c>
      <c r="C85" s="81">
        <f>'Accounting Invoice (100EUR)'!B87</f>
        <v>0</v>
      </c>
      <c r="D85" s="82" t="e">
        <f t="shared" si="5"/>
        <v>#DIV/0!</v>
      </c>
      <c r="E85" s="86">
        <f t="shared" si="3"/>
        <v>0</v>
      </c>
      <c r="F85" s="87">
        <f>Invoice!G188</f>
        <v>0</v>
      </c>
      <c r="G85" s="88">
        <f t="shared" si="4"/>
        <v>0</v>
      </c>
    </row>
    <row r="86" spans="1:7" s="85" customFormat="1" hidden="1">
      <c r="A86" s="101" t="str">
        <f>'Accounting Invoice (100EUR)'!F190</f>
        <v>first line keep open</v>
      </c>
      <c r="B86" s="80">
        <f>Invoice!C189</f>
        <v>0</v>
      </c>
      <c r="C86" s="81">
        <f>'Accounting Invoice (100EUR)'!B88</f>
        <v>0</v>
      </c>
      <c r="D86" s="82" t="e">
        <f t="shared" si="5"/>
        <v>#DIV/0!</v>
      </c>
      <c r="E86" s="86">
        <f t="shared" si="3"/>
        <v>0</v>
      </c>
      <c r="F86" s="87">
        <f>Invoice!G189</f>
        <v>0</v>
      </c>
      <c r="G86" s="88">
        <f t="shared" si="4"/>
        <v>0</v>
      </c>
    </row>
    <row r="87" spans="1:7" s="85" customFormat="1" hidden="1">
      <c r="A87" s="101" t="str">
        <f>'Accounting Invoice (100EUR)'!F191</f>
        <v>first line keep open</v>
      </c>
      <c r="B87" s="80">
        <f>Invoice!C190</f>
        <v>0</v>
      </c>
      <c r="C87" s="81">
        <f>'Accounting Invoice (100EUR)'!B89</f>
        <v>0</v>
      </c>
      <c r="D87" s="82" t="e">
        <f t="shared" si="5"/>
        <v>#DIV/0!</v>
      </c>
      <c r="E87" s="86">
        <f t="shared" si="3"/>
        <v>0</v>
      </c>
      <c r="F87" s="87">
        <f>Invoice!G190</f>
        <v>0</v>
      </c>
      <c r="G87" s="88">
        <f t="shared" si="4"/>
        <v>0</v>
      </c>
    </row>
    <row r="88" spans="1:7" s="85" customFormat="1" hidden="1">
      <c r="A88" s="101" t="str">
        <f>'Accounting Invoice (100EUR)'!F192</f>
        <v>first line keep open</v>
      </c>
      <c r="B88" s="80">
        <f>Invoice!C191</f>
        <v>0</v>
      </c>
      <c r="C88" s="81">
        <f>'Accounting Invoice (100EUR)'!B90</f>
        <v>0</v>
      </c>
      <c r="D88" s="82" t="e">
        <f t="shared" si="5"/>
        <v>#DIV/0!</v>
      </c>
      <c r="E88" s="86">
        <f t="shared" si="3"/>
        <v>0</v>
      </c>
      <c r="F88" s="87">
        <f>Invoice!G191</f>
        <v>0</v>
      </c>
      <c r="G88" s="88">
        <f t="shared" si="4"/>
        <v>0</v>
      </c>
    </row>
    <row r="89" spans="1:7" s="85" customFormat="1" hidden="1">
      <c r="A89" s="101" t="str">
        <f>'Accounting Invoice (100EUR)'!F193</f>
        <v>first line keep open</v>
      </c>
      <c r="B89" s="80">
        <f>Invoice!C192</f>
        <v>0</v>
      </c>
      <c r="C89" s="81">
        <f>'Accounting Invoice (100EUR)'!B91</f>
        <v>0</v>
      </c>
      <c r="D89" s="82" t="e">
        <f t="shared" si="5"/>
        <v>#DIV/0!</v>
      </c>
      <c r="E89" s="86">
        <f t="shared" si="3"/>
        <v>0</v>
      </c>
      <c r="F89" s="87">
        <f>Invoice!G192</f>
        <v>0</v>
      </c>
      <c r="G89" s="88">
        <f t="shared" si="4"/>
        <v>0</v>
      </c>
    </row>
    <row r="90" spans="1:7" s="85" customFormat="1" hidden="1">
      <c r="A90" s="101" t="str">
        <f>'Accounting Invoice (100EUR)'!F194</f>
        <v>first line keep open</v>
      </c>
      <c r="B90" s="80">
        <f>Invoice!C193</f>
        <v>0</v>
      </c>
      <c r="C90" s="81">
        <f>'Accounting Invoice (100EUR)'!B92</f>
        <v>0</v>
      </c>
      <c r="D90" s="82" t="e">
        <f t="shared" si="5"/>
        <v>#DIV/0!</v>
      </c>
      <c r="E90" s="86">
        <f t="shared" si="3"/>
        <v>0</v>
      </c>
      <c r="F90" s="87">
        <f>Invoice!G193</f>
        <v>0</v>
      </c>
      <c r="G90" s="88">
        <f t="shared" si="4"/>
        <v>0</v>
      </c>
    </row>
    <row r="91" spans="1:7" s="85" customFormat="1" hidden="1">
      <c r="A91" s="101" t="str">
        <f>'Accounting Invoice (100EUR)'!F195</f>
        <v>first line keep open</v>
      </c>
      <c r="B91" s="80">
        <f>Invoice!C194</f>
        <v>0</v>
      </c>
      <c r="C91" s="81">
        <f>'Accounting Invoice (100EUR)'!B93</f>
        <v>0</v>
      </c>
      <c r="D91" s="82" t="e">
        <f t="shared" si="5"/>
        <v>#DIV/0!</v>
      </c>
      <c r="E91" s="86">
        <f t="shared" ref="E91:E154" si="6">G91/$D$14</f>
        <v>0</v>
      </c>
      <c r="F91" s="87">
        <f>Invoice!G194</f>
        <v>0</v>
      </c>
      <c r="G91" s="88">
        <f t="shared" si="4"/>
        <v>0</v>
      </c>
    </row>
    <row r="92" spans="1:7" s="85" customFormat="1" hidden="1">
      <c r="A92" s="101" t="str">
        <f>'Accounting Invoice (100EUR)'!F196</f>
        <v>first line keep open</v>
      </c>
      <c r="B92" s="80">
        <f>Invoice!C195</f>
        <v>0</v>
      </c>
      <c r="C92" s="81">
        <f>'Accounting Invoice (100EUR)'!B94</f>
        <v>0</v>
      </c>
      <c r="D92" s="82" t="e">
        <f t="shared" si="5"/>
        <v>#DIV/0!</v>
      </c>
      <c r="E92" s="86">
        <f t="shared" si="6"/>
        <v>0</v>
      </c>
      <c r="F92" s="87">
        <f>Invoice!G195</f>
        <v>0</v>
      </c>
      <c r="G92" s="88">
        <f t="shared" si="4"/>
        <v>0</v>
      </c>
    </row>
    <row r="93" spans="1:7" s="85" customFormat="1" hidden="1">
      <c r="A93" s="101" t="str">
        <f>'Accounting Invoice (100EUR)'!F197</f>
        <v>first line keep open</v>
      </c>
      <c r="B93" s="80">
        <f>Invoice!C196</f>
        <v>0</v>
      </c>
      <c r="C93" s="81">
        <f>'Accounting Invoice (100EUR)'!B95</f>
        <v>0</v>
      </c>
      <c r="D93" s="82" t="e">
        <f t="shared" si="5"/>
        <v>#DIV/0!</v>
      </c>
      <c r="E93" s="86">
        <f t="shared" si="6"/>
        <v>0</v>
      </c>
      <c r="F93" s="87">
        <f>Invoice!G196</f>
        <v>0</v>
      </c>
      <c r="G93" s="88">
        <f t="shared" si="4"/>
        <v>0</v>
      </c>
    </row>
    <row r="94" spans="1:7" s="85" customFormat="1" hidden="1">
      <c r="A94" s="101" t="str">
        <f>'Accounting Invoice (100EUR)'!F198</f>
        <v>first line keep open</v>
      </c>
      <c r="B94" s="80">
        <f>Invoice!C197</f>
        <v>0</v>
      </c>
      <c r="C94" s="81">
        <f>'Accounting Invoice (100EUR)'!B96</f>
        <v>0</v>
      </c>
      <c r="D94" s="82" t="e">
        <f t="shared" si="5"/>
        <v>#DIV/0!</v>
      </c>
      <c r="E94" s="86">
        <f t="shared" si="6"/>
        <v>0</v>
      </c>
      <c r="F94" s="87">
        <f>Invoice!G197</f>
        <v>0</v>
      </c>
      <c r="G94" s="88">
        <f t="shared" si="4"/>
        <v>0</v>
      </c>
    </row>
    <row r="95" spans="1:7" s="85" customFormat="1" hidden="1">
      <c r="A95" s="101" t="str">
        <f>'Accounting Invoice (100EUR)'!F199</f>
        <v>first line keep open</v>
      </c>
      <c r="B95" s="80">
        <f>Invoice!C198</f>
        <v>0</v>
      </c>
      <c r="C95" s="81">
        <f>'Accounting Invoice (100EUR)'!B97</f>
        <v>0</v>
      </c>
      <c r="D95" s="82" t="e">
        <f t="shared" si="5"/>
        <v>#DIV/0!</v>
      </c>
      <c r="E95" s="86">
        <f t="shared" si="6"/>
        <v>0</v>
      </c>
      <c r="F95" s="87">
        <f>Invoice!G198</f>
        <v>0</v>
      </c>
      <c r="G95" s="88">
        <f t="shared" si="4"/>
        <v>0</v>
      </c>
    </row>
    <row r="96" spans="1:7" s="85" customFormat="1" hidden="1">
      <c r="A96" s="101" t="str">
        <f>'Accounting Invoice (100EUR)'!F200</f>
        <v>first line keep open</v>
      </c>
      <c r="B96" s="80">
        <f>Invoice!C199</f>
        <v>0</v>
      </c>
      <c r="C96" s="81">
        <f>'Accounting Invoice (100EUR)'!B98</f>
        <v>0</v>
      </c>
      <c r="D96" s="82" t="e">
        <f t="shared" si="5"/>
        <v>#DIV/0!</v>
      </c>
      <c r="E96" s="86">
        <f t="shared" si="6"/>
        <v>0</v>
      </c>
      <c r="F96" s="87">
        <f>Invoice!G199</f>
        <v>0</v>
      </c>
      <c r="G96" s="88">
        <f t="shared" si="4"/>
        <v>0</v>
      </c>
    </row>
    <row r="97" spans="1:7" s="85" customFormat="1" hidden="1">
      <c r="A97" s="101" t="str">
        <f>'Accounting Invoice (100EUR)'!F201</f>
        <v>first line keep open</v>
      </c>
      <c r="B97" s="80">
        <f>Invoice!C200</f>
        <v>0</v>
      </c>
      <c r="C97" s="81">
        <f>'Accounting Invoice (100EUR)'!B99</f>
        <v>0</v>
      </c>
      <c r="D97" s="82" t="e">
        <f t="shared" si="5"/>
        <v>#DIV/0!</v>
      </c>
      <c r="E97" s="86">
        <f t="shared" si="6"/>
        <v>0</v>
      </c>
      <c r="F97" s="87">
        <f>Invoice!G200</f>
        <v>0</v>
      </c>
      <c r="G97" s="88">
        <f t="shared" si="4"/>
        <v>0</v>
      </c>
    </row>
    <row r="98" spans="1:7" s="85" customFormat="1" hidden="1">
      <c r="A98" s="101" t="str">
        <f>'Accounting Invoice (100EUR)'!F202</f>
        <v>first line keep open</v>
      </c>
      <c r="B98" s="80">
        <f>Invoice!C201</f>
        <v>0</v>
      </c>
      <c r="C98" s="81">
        <f>'Accounting Invoice (100EUR)'!B100</f>
        <v>0</v>
      </c>
      <c r="D98" s="82" t="e">
        <f t="shared" si="5"/>
        <v>#DIV/0!</v>
      </c>
      <c r="E98" s="86">
        <f t="shared" si="6"/>
        <v>0</v>
      </c>
      <c r="F98" s="87">
        <f>Invoice!G201</f>
        <v>0</v>
      </c>
      <c r="G98" s="88">
        <f t="shared" si="4"/>
        <v>0</v>
      </c>
    </row>
    <row r="99" spans="1:7" s="85" customFormat="1" hidden="1">
      <c r="A99" s="101" t="str">
        <f>'Accounting Invoice (100EUR)'!F203</f>
        <v>first line keep open</v>
      </c>
      <c r="B99" s="80">
        <f>Invoice!C202</f>
        <v>0</v>
      </c>
      <c r="C99" s="81">
        <f>'Accounting Invoice (100EUR)'!B101</f>
        <v>0</v>
      </c>
      <c r="D99" s="82" t="e">
        <f t="shared" si="5"/>
        <v>#DIV/0!</v>
      </c>
      <c r="E99" s="86">
        <f t="shared" si="6"/>
        <v>0</v>
      </c>
      <c r="F99" s="87">
        <f>Invoice!G202</f>
        <v>0</v>
      </c>
      <c r="G99" s="88">
        <f t="shared" si="4"/>
        <v>0</v>
      </c>
    </row>
    <row r="100" spans="1:7" s="85" customFormat="1" hidden="1">
      <c r="A100" s="101" t="str">
        <f>'Accounting Invoice (100EUR)'!F204</f>
        <v>first line keep open</v>
      </c>
      <c r="B100" s="80">
        <f>Invoice!C203</f>
        <v>0</v>
      </c>
      <c r="C100" s="81">
        <f>'Accounting Invoice (100EUR)'!B102</f>
        <v>0</v>
      </c>
      <c r="D100" s="82" t="e">
        <f t="shared" si="5"/>
        <v>#DIV/0!</v>
      </c>
      <c r="E100" s="86">
        <f t="shared" si="6"/>
        <v>0</v>
      </c>
      <c r="F100" s="87">
        <f>Invoice!G203</f>
        <v>0</v>
      </c>
      <c r="G100" s="88">
        <f t="shared" si="4"/>
        <v>0</v>
      </c>
    </row>
    <row r="101" spans="1:7" s="85" customFormat="1" hidden="1">
      <c r="A101" s="101" t="str">
        <f>'Accounting Invoice (100EUR)'!F205</f>
        <v>first line keep open</v>
      </c>
      <c r="B101" s="80">
        <f>Invoice!C204</f>
        <v>0</v>
      </c>
      <c r="C101" s="81">
        <f>'Accounting Invoice (100EUR)'!B103</f>
        <v>0</v>
      </c>
      <c r="D101" s="82" t="e">
        <f t="shared" si="5"/>
        <v>#DIV/0!</v>
      </c>
      <c r="E101" s="86">
        <f t="shared" si="6"/>
        <v>0</v>
      </c>
      <c r="F101" s="87">
        <f>Invoice!G204</f>
        <v>0</v>
      </c>
      <c r="G101" s="88">
        <f t="shared" si="4"/>
        <v>0</v>
      </c>
    </row>
    <row r="102" spans="1:7" s="85" customFormat="1" hidden="1">
      <c r="A102" s="101" t="str">
        <f>'Accounting Invoice (100EUR)'!F206</f>
        <v>first line keep open</v>
      </c>
      <c r="B102" s="80">
        <f>Invoice!C205</f>
        <v>0</v>
      </c>
      <c r="C102" s="81">
        <f>'Accounting Invoice (100EUR)'!B104</f>
        <v>0</v>
      </c>
      <c r="D102" s="82" t="e">
        <f t="shared" si="5"/>
        <v>#DIV/0!</v>
      </c>
      <c r="E102" s="86">
        <f t="shared" si="6"/>
        <v>0</v>
      </c>
      <c r="F102" s="87">
        <f>Invoice!G205</f>
        <v>0</v>
      </c>
      <c r="G102" s="88">
        <f t="shared" si="4"/>
        <v>0</v>
      </c>
    </row>
    <row r="103" spans="1:7" s="85" customFormat="1" hidden="1">
      <c r="A103" s="101" t="str">
        <f>'Accounting Invoice (100EUR)'!F207</f>
        <v>first line keep open</v>
      </c>
      <c r="B103" s="80">
        <f>Invoice!C206</f>
        <v>0</v>
      </c>
      <c r="C103" s="81">
        <f>'Accounting Invoice (100EUR)'!B105</f>
        <v>0</v>
      </c>
      <c r="D103" s="82" t="e">
        <f t="shared" si="5"/>
        <v>#DIV/0!</v>
      </c>
      <c r="E103" s="86">
        <f t="shared" si="6"/>
        <v>0</v>
      </c>
      <c r="F103" s="87">
        <f>Invoice!G206</f>
        <v>0</v>
      </c>
      <c r="G103" s="88">
        <f t="shared" si="4"/>
        <v>0</v>
      </c>
    </row>
    <row r="104" spans="1:7" s="85" customFormat="1" hidden="1">
      <c r="A104" s="101" t="str">
        <f>'Accounting Invoice (100EUR)'!F208</f>
        <v>first line keep open</v>
      </c>
      <c r="B104" s="80">
        <f>Invoice!C207</f>
        <v>0</v>
      </c>
      <c r="C104" s="81">
        <f>'Accounting Invoice (100EUR)'!B106</f>
        <v>0</v>
      </c>
      <c r="D104" s="82" t="e">
        <f t="shared" si="5"/>
        <v>#DIV/0!</v>
      </c>
      <c r="E104" s="86">
        <f t="shared" si="6"/>
        <v>0</v>
      </c>
      <c r="F104" s="87">
        <f>Invoice!G207</f>
        <v>0</v>
      </c>
      <c r="G104" s="88">
        <f t="shared" si="4"/>
        <v>0</v>
      </c>
    </row>
    <row r="105" spans="1:7" s="85" customFormat="1" hidden="1">
      <c r="A105" s="101" t="str">
        <f>'Accounting Invoice (100EUR)'!F209</f>
        <v>first line keep open</v>
      </c>
      <c r="B105" s="80">
        <f>Invoice!C208</f>
        <v>0</v>
      </c>
      <c r="C105" s="81">
        <f>'Accounting Invoice (100EUR)'!B107</f>
        <v>0</v>
      </c>
      <c r="D105" s="82" t="e">
        <f t="shared" si="5"/>
        <v>#DIV/0!</v>
      </c>
      <c r="E105" s="86">
        <f t="shared" si="6"/>
        <v>0</v>
      </c>
      <c r="F105" s="87">
        <f>Invoice!G208</f>
        <v>0</v>
      </c>
      <c r="G105" s="88">
        <f t="shared" si="4"/>
        <v>0</v>
      </c>
    </row>
    <row r="106" spans="1:7" s="85" customFormat="1" hidden="1">
      <c r="A106" s="101" t="str">
        <f>'Accounting Invoice (100EUR)'!F210</f>
        <v>first line keep open</v>
      </c>
      <c r="B106" s="80">
        <f>Invoice!C209</f>
        <v>0</v>
      </c>
      <c r="C106" s="81">
        <f>'Accounting Invoice (100EUR)'!B108</f>
        <v>0</v>
      </c>
      <c r="D106" s="82" t="e">
        <f t="shared" si="5"/>
        <v>#DIV/0!</v>
      </c>
      <c r="E106" s="86">
        <f t="shared" si="6"/>
        <v>0</v>
      </c>
      <c r="F106" s="87">
        <f>Invoice!G209</f>
        <v>0</v>
      </c>
      <c r="G106" s="88">
        <f t="shared" si="4"/>
        <v>0</v>
      </c>
    </row>
    <row r="107" spans="1:7" s="85" customFormat="1" hidden="1">
      <c r="A107" s="101" t="str">
        <f>'Accounting Invoice (100EUR)'!F211</f>
        <v>first line keep open</v>
      </c>
      <c r="B107" s="80">
        <f>Invoice!C210</f>
        <v>0</v>
      </c>
      <c r="C107" s="81">
        <f>'Accounting Invoice (100EUR)'!B109</f>
        <v>0</v>
      </c>
      <c r="D107" s="82" t="e">
        <f t="shared" si="5"/>
        <v>#DIV/0!</v>
      </c>
      <c r="E107" s="86">
        <f t="shared" si="6"/>
        <v>0</v>
      </c>
      <c r="F107" s="87">
        <f>Invoice!G210</f>
        <v>0</v>
      </c>
      <c r="G107" s="88">
        <f t="shared" si="4"/>
        <v>0</v>
      </c>
    </row>
    <row r="108" spans="1:7" s="85" customFormat="1" hidden="1">
      <c r="A108" s="101" t="str">
        <f>'Accounting Invoice (100EUR)'!F212</f>
        <v>first line keep open</v>
      </c>
      <c r="B108" s="80">
        <f>Invoice!C211</f>
        <v>0</v>
      </c>
      <c r="C108" s="81">
        <f>'Accounting Invoice (100EUR)'!B110</f>
        <v>0</v>
      </c>
      <c r="D108" s="82" t="e">
        <f t="shared" si="5"/>
        <v>#DIV/0!</v>
      </c>
      <c r="E108" s="86">
        <f t="shared" si="6"/>
        <v>0</v>
      </c>
      <c r="F108" s="87">
        <f>Invoice!G211</f>
        <v>0</v>
      </c>
      <c r="G108" s="88">
        <f t="shared" si="4"/>
        <v>0</v>
      </c>
    </row>
    <row r="109" spans="1:7" s="85" customFormat="1" hidden="1">
      <c r="A109" s="101" t="str">
        <f>'Accounting Invoice (100EUR)'!F213</f>
        <v>first line keep open</v>
      </c>
      <c r="B109" s="80">
        <f>Invoice!C212</f>
        <v>0</v>
      </c>
      <c r="C109" s="81">
        <f>'Accounting Invoice (100EUR)'!B111</f>
        <v>0</v>
      </c>
      <c r="D109" s="82" t="e">
        <f t="shared" si="5"/>
        <v>#DIV/0!</v>
      </c>
      <c r="E109" s="86">
        <f t="shared" si="6"/>
        <v>0</v>
      </c>
      <c r="F109" s="87">
        <f>Invoice!G212</f>
        <v>0</v>
      </c>
      <c r="G109" s="88">
        <f t="shared" ref="G109:G172" si="7">C109*F109</f>
        <v>0</v>
      </c>
    </row>
    <row r="110" spans="1:7" s="85" customFormat="1" hidden="1">
      <c r="A110" s="101" t="str">
        <f>'Accounting Invoice (100EUR)'!F214</f>
        <v>first line keep open</v>
      </c>
      <c r="B110" s="80">
        <f>Invoice!C213</f>
        <v>0</v>
      </c>
      <c r="C110" s="81">
        <f>'Accounting Invoice (100EUR)'!B112</f>
        <v>0</v>
      </c>
      <c r="D110" s="82" t="e">
        <f t="shared" si="5"/>
        <v>#DIV/0!</v>
      </c>
      <c r="E110" s="86">
        <f t="shared" si="6"/>
        <v>0</v>
      </c>
      <c r="F110" s="87">
        <f>Invoice!G213</f>
        <v>0</v>
      </c>
      <c r="G110" s="88">
        <f t="shared" si="7"/>
        <v>0</v>
      </c>
    </row>
    <row r="111" spans="1:7" s="85" customFormat="1" hidden="1">
      <c r="A111" s="101" t="str">
        <f>'Accounting Invoice (100EUR)'!F215</f>
        <v>first line keep open</v>
      </c>
      <c r="B111" s="80">
        <f>Invoice!C214</f>
        <v>0</v>
      </c>
      <c r="C111" s="81">
        <f>'Accounting Invoice (100EUR)'!B113</f>
        <v>0</v>
      </c>
      <c r="D111" s="82" t="e">
        <f t="shared" si="5"/>
        <v>#DIV/0!</v>
      </c>
      <c r="E111" s="86">
        <f t="shared" si="6"/>
        <v>0</v>
      </c>
      <c r="F111" s="87">
        <f>Invoice!G214</f>
        <v>0</v>
      </c>
      <c r="G111" s="88">
        <f t="shared" si="7"/>
        <v>0</v>
      </c>
    </row>
    <row r="112" spans="1:7" s="85" customFormat="1" hidden="1">
      <c r="A112" s="101" t="str">
        <f>'Accounting Invoice (100EUR)'!F216</f>
        <v>first line keep open</v>
      </c>
      <c r="B112" s="80">
        <f>Invoice!C215</f>
        <v>0</v>
      </c>
      <c r="C112" s="81">
        <f>'Accounting Invoice (100EUR)'!B114</f>
        <v>0</v>
      </c>
      <c r="D112" s="82" t="e">
        <f t="shared" si="5"/>
        <v>#DIV/0!</v>
      </c>
      <c r="E112" s="86">
        <f t="shared" si="6"/>
        <v>0</v>
      </c>
      <c r="F112" s="87">
        <f>Invoice!G215</f>
        <v>0</v>
      </c>
      <c r="G112" s="88">
        <f t="shared" si="7"/>
        <v>0</v>
      </c>
    </row>
    <row r="113" spans="1:7" s="85" customFormat="1" hidden="1">
      <c r="A113" s="101" t="str">
        <f>'Accounting Invoice (100EUR)'!F217</f>
        <v>first line keep open</v>
      </c>
      <c r="B113" s="80">
        <f>Invoice!C216</f>
        <v>0</v>
      </c>
      <c r="C113" s="81">
        <f>'Accounting Invoice (100EUR)'!B115</f>
        <v>0</v>
      </c>
      <c r="D113" s="82" t="e">
        <f t="shared" si="5"/>
        <v>#DIV/0!</v>
      </c>
      <c r="E113" s="86">
        <f t="shared" si="6"/>
        <v>0</v>
      </c>
      <c r="F113" s="87">
        <f>Invoice!G216</f>
        <v>0</v>
      </c>
      <c r="G113" s="88">
        <f t="shared" si="7"/>
        <v>0</v>
      </c>
    </row>
    <row r="114" spans="1:7" s="85" customFormat="1" hidden="1">
      <c r="A114" s="101" t="str">
        <f>'Accounting Invoice (100EUR)'!F218</f>
        <v>first line keep open</v>
      </c>
      <c r="B114" s="80">
        <f>Invoice!C217</f>
        <v>0</v>
      </c>
      <c r="C114" s="81">
        <f>'Accounting Invoice (100EUR)'!B116</f>
        <v>0</v>
      </c>
      <c r="D114" s="82" t="e">
        <f t="shared" si="5"/>
        <v>#DIV/0!</v>
      </c>
      <c r="E114" s="86">
        <f t="shared" si="6"/>
        <v>0</v>
      </c>
      <c r="F114" s="87">
        <f>Invoice!G217</f>
        <v>0</v>
      </c>
      <c r="G114" s="88">
        <f t="shared" si="7"/>
        <v>0</v>
      </c>
    </row>
    <row r="115" spans="1:7" s="85" customFormat="1" hidden="1">
      <c r="A115" s="101" t="str">
        <f>'Accounting Invoice (100EUR)'!F219</f>
        <v>first line keep open</v>
      </c>
      <c r="B115" s="80">
        <f>Invoice!C218</f>
        <v>0</v>
      </c>
      <c r="C115" s="81">
        <f>'Accounting Invoice (100EUR)'!B117</f>
        <v>0</v>
      </c>
      <c r="D115" s="82" t="e">
        <f t="shared" si="5"/>
        <v>#DIV/0!</v>
      </c>
      <c r="E115" s="86">
        <f t="shared" si="6"/>
        <v>0</v>
      </c>
      <c r="F115" s="87">
        <f>Invoice!G218</f>
        <v>0</v>
      </c>
      <c r="G115" s="88">
        <f t="shared" si="7"/>
        <v>0</v>
      </c>
    </row>
    <row r="116" spans="1:7" s="85" customFormat="1" hidden="1">
      <c r="A116" s="101" t="str">
        <f>'Accounting Invoice (100EUR)'!F220</f>
        <v>first line keep open</v>
      </c>
      <c r="B116" s="80">
        <f>Invoice!C219</f>
        <v>0</v>
      </c>
      <c r="C116" s="81">
        <f>'Accounting Invoice (100EUR)'!B118</f>
        <v>0</v>
      </c>
      <c r="D116" s="82" t="e">
        <f t="shared" si="5"/>
        <v>#DIV/0!</v>
      </c>
      <c r="E116" s="86">
        <f t="shared" si="6"/>
        <v>0</v>
      </c>
      <c r="F116" s="87">
        <f>Invoice!G219</f>
        <v>0</v>
      </c>
      <c r="G116" s="88">
        <f t="shared" si="7"/>
        <v>0</v>
      </c>
    </row>
    <row r="117" spans="1:7" s="85" customFormat="1" hidden="1">
      <c r="A117" s="101" t="str">
        <f>'Accounting Invoice (100EUR)'!F221</f>
        <v>first line keep open</v>
      </c>
      <c r="B117" s="80">
        <f>Invoice!C220</f>
        <v>0</v>
      </c>
      <c r="C117" s="81">
        <f>'Accounting Invoice (100EUR)'!B119</f>
        <v>0</v>
      </c>
      <c r="D117" s="82" t="e">
        <f t="shared" si="5"/>
        <v>#DIV/0!</v>
      </c>
      <c r="E117" s="86">
        <f t="shared" si="6"/>
        <v>0</v>
      </c>
      <c r="F117" s="87">
        <f>Invoice!G220</f>
        <v>0</v>
      </c>
      <c r="G117" s="88">
        <f t="shared" si="7"/>
        <v>0</v>
      </c>
    </row>
    <row r="118" spans="1:7" s="85" customFormat="1" hidden="1">
      <c r="A118" s="101" t="str">
        <f>'Accounting Invoice (100EUR)'!F222</f>
        <v>first line keep open</v>
      </c>
      <c r="B118" s="80">
        <f>Invoice!C221</f>
        <v>0</v>
      </c>
      <c r="C118" s="81">
        <f>'Accounting Invoice (100EUR)'!B120</f>
        <v>0</v>
      </c>
      <c r="D118" s="82" t="e">
        <f t="shared" si="5"/>
        <v>#DIV/0!</v>
      </c>
      <c r="E118" s="86">
        <f t="shared" si="6"/>
        <v>0</v>
      </c>
      <c r="F118" s="87">
        <f>Invoice!G221</f>
        <v>0</v>
      </c>
      <c r="G118" s="88">
        <f t="shared" si="7"/>
        <v>0</v>
      </c>
    </row>
    <row r="119" spans="1:7" s="85" customFormat="1" hidden="1">
      <c r="A119" s="101" t="str">
        <f>'Accounting Invoice (100EUR)'!F223</f>
        <v>first line keep open</v>
      </c>
      <c r="B119" s="80">
        <f>Invoice!C222</f>
        <v>0</v>
      </c>
      <c r="C119" s="81">
        <f>'Accounting Invoice (100EUR)'!B121</f>
        <v>0</v>
      </c>
      <c r="D119" s="82" t="e">
        <f t="shared" si="5"/>
        <v>#DIV/0!</v>
      </c>
      <c r="E119" s="86">
        <f t="shared" si="6"/>
        <v>0</v>
      </c>
      <c r="F119" s="87">
        <f>Invoice!G222</f>
        <v>0</v>
      </c>
      <c r="G119" s="88">
        <f t="shared" si="7"/>
        <v>0</v>
      </c>
    </row>
    <row r="120" spans="1:7" s="85" customFormat="1" hidden="1">
      <c r="A120" s="101" t="str">
        <f>'Accounting Invoice (100EUR)'!F224</f>
        <v>first line keep open</v>
      </c>
      <c r="B120" s="80">
        <f>Invoice!C223</f>
        <v>0</v>
      </c>
      <c r="C120" s="81">
        <f>'Accounting Invoice (100EUR)'!B122</f>
        <v>0</v>
      </c>
      <c r="D120" s="82" t="e">
        <f t="shared" si="5"/>
        <v>#DIV/0!</v>
      </c>
      <c r="E120" s="86">
        <f t="shared" si="6"/>
        <v>0</v>
      </c>
      <c r="F120" s="87">
        <f>Invoice!G223</f>
        <v>0</v>
      </c>
      <c r="G120" s="88">
        <f t="shared" si="7"/>
        <v>0</v>
      </c>
    </row>
    <row r="121" spans="1:7" s="85" customFormat="1" hidden="1">
      <c r="A121" s="101" t="str">
        <f>'Accounting Invoice (100EUR)'!F225</f>
        <v>first line keep open</v>
      </c>
      <c r="B121" s="80">
        <f>Invoice!C224</f>
        <v>0</v>
      </c>
      <c r="C121" s="81">
        <f>'Accounting Invoice (100EUR)'!B123</f>
        <v>0</v>
      </c>
      <c r="D121" s="82" t="e">
        <f t="shared" si="5"/>
        <v>#DIV/0!</v>
      </c>
      <c r="E121" s="86">
        <f t="shared" si="6"/>
        <v>0</v>
      </c>
      <c r="F121" s="87">
        <f>Invoice!G224</f>
        <v>0</v>
      </c>
      <c r="G121" s="88">
        <f t="shared" si="7"/>
        <v>0</v>
      </c>
    </row>
    <row r="122" spans="1:7" s="85" customFormat="1" hidden="1">
      <c r="A122" s="101" t="str">
        <f>'Accounting Invoice (100EUR)'!F226</f>
        <v>first line keep open</v>
      </c>
      <c r="B122" s="80">
        <f>Invoice!C225</f>
        <v>0</v>
      </c>
      <c r="C122" s="81">
        <f>'Accounting Invoice (100EUR)'!B124</f>
        <v>0</v>
      </c>
      <c r="D122" s="82" t="e">
        <f t="shared" si="5"/>
        <v>#DIV/0!</v>
      </c>
      <c r="E122" s="86">
        <f t="shared" si="6"/>
        <v>0</v>
      </c>
      <c r="F122" s="87">
        <f>Invoice!G225</f>
        <v>0</v>
      </c>
      <c r="G122" s="88">
        <f t="shared" si="7"/>
        <v>0</v>
      </c>
    </row>
    <row r="123" spans="1:7" s="85" customFormat="1" hidden="1">
      <c r="A123" s="101" t="str">
        <f>'Accounting Invoice (100EUR)'!F227</f>
        <v>first line keep open</v>
      </c>
      <c r="B123" s="80">
        <f>Invoice!C226</f>
        <v>0</v>
      </c>
      <c r="C123" s="81">
        <f>'Accounting Invoice (100EUR)'!B125</f>
        <v>0</v>
      </c>
      <c r="D123" s="82" t="e">
        <f t="shared" si="5"/>
        <v>#DIV/0!</v>
      </c>
      <c r="E123" s="86">
        <f t="shared" si="6"/>
        <v>0</v>
      </c>
      <c r="F123" s="87">
        <f>Invoice!G226</f>
        <v>0</v>
      </c>
      <c r="G123" s="88">
        <f t="shared" si="7"/>
        <v>0</v>
      </c>
    </row>
    <row r="124" spans="1:7" s="85" customFormat="1" hidden="1">
      <c r="A124" s="101" t="str">
        <f>'Accounting Invoice (100EUR)'!F228</f>
        <v>first line keep open</v>
      </c>
      <c r="B124" s="80">
        <f>Invoice!C227</f>
        <v>0</v>
      </c>
      <c r="C124" s="81">
        <f>'Accounting Invoice (100EUR)'!B126</f>
        <v>0</v>
      </c>
      <c r="D124" s="82" t="e">
        <f t="shared" si="5"/>
        <v>#DIV/0!</v>
      </c>
      <c r="E124" s="86">
        <f t="shared" si="6"/>
        <v>0</v>
      </c>
      <c r="F124" s="87">
        <f>Invoice!G227</f>
        <v>0</v>
      </c>
      <c r="G124" s="88">
        <f t="shared" si="7"/>
        <v>0</v>
      </c>
    </row>
    <row r="125" spans="1:7" s="85" customFormat="1" hidden="1">
      <c r="A125" s="101" t="str">
        <f>'Accounting Invoice (100EUR)'!F229</f>
        <v>first line keep open</v>
      </c>
      <c r="B125" s="80">
        <f>Invoice!C228</f>
        <v>0</v>
      </c>
      <c r="C125" s="81">
        <f>'Accounting Invoice (100EUR)'!B127</f>
        <v>0</v>
      </c>
      <c r="D125" s="82" t="e">
        <f t="shared" si="5"/>
        <v>#DIV/0!</v>
      </c>
      <c r="E125" s="86">
        <f t="shared" si="6"/>
        <v>0</v>
      </c>
      <c r="F125" s="87">
        <f>Invoice!G228</f>
        <v>0</v>
      </c>
      <c r="G125" s="88">
        <f t="shared" si="7"/>
        <v>0</v>
      </c>
    </row>
    <row r="126" spans="1:7" s="85" customFormat="1" hidden="1">
      <c r="A126" s="101" t="str">
        <f>'Accounting Invoice (100EUR)'!F230</f>
        <v>first line keep open</v>
      </c>
      <c r="B126" s="80">
        <f>Invoice!C229</f>
        <v>0</v>
      </c>
      <c r="C126" s="81">
        <f>'Accounting Invoice (100EUR)'!B128</f>
        <v>0</v>
      </c>
      <c r="D126" s="82" t="e">
        <f t="shared" si="5"/>
        <v>#DIV/0!</v>
      </c>
      <c r="E126" s="86">
        <f t="shared" si="6"/>
        <v>0</v>
      </c>
      <c r="F126" s="87">
        <f>Invoice!G229</f>
        <v>0</v>
      </c>
      <c r="G126" s="88">
        <f t="shared" si="7"/>
        <v>0</v>
      </c>
    </row>
    <row r="127" spans="1:7" s="85" customFormat="1" hidden="1">
      <c r="A127" s="101" t="str">
        <f>'Accounting Invoice (100EUR)'!F231</f>
        <v>first line keep open</v>
      </c>
      <c r="B127" s="80">
        <f>Invoice!C230</f>
        <v>0</v>
      </c>
      <c r="C127" s="81">
        <f>'Accounting Invoice (100EUR)'!B129</f>
        <v>0</v>
      </c>
      <c r="D127" s="82" t="e">
        <f t="shared" si="5"/>
        <v>#DIV/0!</v>
      </c>
      <c r="E127" s="86">
        <f t="shared" si="6"/>
        <v>0</v>
      </c>
      <c r="F127" s="87">
        <f>Invoice!G230</f>
        <v>0</v>
      </c>
      <c r="G127" s="88">
        <f t="shared" si="7"/>
        <v>0</v>
      </c>
    </row>
    <row r="128" spans="1:7" s="85" customFormat="1" hidden="1">
      <c r="A128" s="101" t="str">
        <f>'Accounting Invoice (100EUR)'!F232</f>
        <v>first line keep open</v>
      </c>
      <c r="B128" s="80">
        <f>Invoice!C231</f>
        <v>0</v>
      </c>
      <c r="C128" s="81">
        <f>'Accounting Invoice (100EUR)'!B130</f>
        <v>0</v>
      </c>
      <c r="D128" s="82" t="e">
        <f t="shared" si="5"/>
        <v>#DIV/0!</v>
      </c>
      <c r="E128" s="86">
        <f t="shared" si="6"/>
        <v>0</v>
      </c>
      <c r="F128" s="87">
        <f>Invoice!G231</f>
        <v>0</v>
      </c>
      <c r="G128" s="88">
        <f t="shared" si="7"/>
        <v>0</v>
      </c>
    </row>
    <row r="129" spans="1:7" s="85" customFormat="1" hidden="1">
      <c r="A129" s="101" t="str">
        <f>'Accounting Invoice (100EUR)'!F233</f>
        <v>first line keep open</v>
      </c>
      <c r="B129" s="80">
        <f>Invoice!C232</f>
        <v>0</v>
      </c>
      <c r="C129" s="81">
        <f>'Accounting Invoice (100EUR)'!B131</f>
        <v>0</v>
      </c>
      <c r="D129" s="82" t="e">
        <f t="shared" si="5"/>
        <v>#DIV/0!</v>
      </c>
      <c r="E129" s="86">
        <f t="shared" si="6"/>
        <v>0</v>
      </c>
      <c r="F129" s="87">
        <f>Invoice!G232</f>
        <v>0</v>
      </c>
      <c r="G129" s="88">
        <f t="shared" si="7"/>
        <v>0</v>
      </c>
    </row>
    <row r="130" spans="1:7" s="85" customFormat="1" hidden="1">
      <c r="A130" s="101" t="str">
        <f>'Accounting Invoice (100EUR)'!F234</f>
        <v>first line keep open</v>
      </c>
      <c r="B130" s="80">
        <f>Invoice!C233</f>
        <v>0</v>
      </c>
      <c r="C130" s="81">
        <f>'Accounting Invoice (100EUR)'!B132</f>
        <v>0</v>
      </c>
      <c r="D130" s="82" t="e">
        <f t="shared" si="5"/>
        <v>#DIV/0!</v>
      </c>
      <c r="E130" s="86">
        <f t="shared" si="6"/>
        <v>0</v>
      </c>
      <c r="F130" s="87">
        <f>Invoice!G233</f>
        <v>0</v>
      </c>
      <c r="G130" s="88">
        <f t="shared" si="7"/>
        <v>0</v>
      </c>
    </row>
    <row r="131" spans="1:7" s="85" customFormat="1" hidden="1">
      <c r="A131" s="101" t="str">
        <f>'Accounting Invoice (100EUR)'!F235</f>
        <v>first line keep open</v>
      </c>
      <c r="B131" s="80">
        <f>Invoice!C234</f>
        <v>0</v>
      </c>
      <c r="C131" s="81">
        <f>'Accounting Invoice (100EUR)'!B133</f>
        <v>0</v>
      </c>
      <c r="D131" s="82" t="e">
        <f t="shared" si="5"/>
        <v>#DIV/0!</v>
      </c>
      <c r="E131" s="86">
        <f t="shared" si="6"/>
        <v>0</v>
      </c>
      <c r="F131" s="87">
        <f>Invoice!G234</f>
        <v>0</v>
      </c>
      <c r="G131" s="88">
        <f t="shared" si="7"/>
        <v>0</v>
      </c>
    </row>
    <row r="132" spans="1:7" s="85" customFormat="1" hidden="1">
      <c r="A132" s="101" t="str">
        <f>'Accounting Invoice (100EUR)'!F236</f>
        <v>first line keep open</v>
      </c>
      <c r="B132" s="80">
        <f>Invoice!C235</f>
        <v>0</v>
      </c>
      <c r="C132" s="81">
        <f>'Accounting Invoice (100EUR)'!B134</f>
        <v>0</v>
      </c>
      <c r="D132" s="82" t="e">
        <f t="shared" si="5"/>
        <v>#DIV/0!</v>
      </c>
      <c r="E132" s="86">
        <f t="shared" si="6"/>
        <v>0</v>
      </c>
      <c r="F132" s="87">
        <f>Invoice!G235</f>
        <v>0</v>
      </c>
      <c r="G132" s="88">
        <f t="shared" si="7"/>
        <v>0</v>
      </c>
    </row>
    <row r="133" spans="1:7" s="85" customFormat="1" hidden="1">
      <c r="A133" s="101" t="str">
        <f>'Accounting Invoice (100EUR)'!F237</f>
        <v>first line keep open</v>
      </c>
      <c r="B133" s="80">
        <f>Invoice!C236</f>
        <v>0</v>
      </c>
      <c r="C133" s="81">
        <f>'Accounting Invoice (100EUR)'!B135</f>
        <v>0</v>
      </c>
      <c r="D133" s="82" t="e">
        <f t="shared" si="5"/>
        <v>#DIV/0!</v>
      </c>
      <c r="E133" s="86">
        <f t="shared" si="6"/>
        <v>0</v>
      </c>
      <c r="F133" s="87">
        <f>Invoice!G236</f>
        <v>0</v>
      </c>
      <c r="G133" s="88">
        <f t="shared" si="7"/>
        <v>0</v>
      </c>
    </row>
    <row r="134" spans="1:7" s="85" customFormat="1" hidden="1">
      <c r="A134" s="101" t="str">
        <f>'Accounting Invoice (100EUR)'!F238</f>
        <v>first line keep open</v>
      </c>
      <c r="B134" s="80">
        <f>Invoice!C237</f>
        <v>0</v>
      </c>
      <c r="C134" s="81">
        <f>'Accounting Invoice (100EUR)'!B136</f>
        <v>0</v>
      </c>
      <c r="D134" s="82" t="e">
        <f t="shared" si="5"/>
        <v>#DIV/0!</v>
      </c>
      <c r="E134" s="86">
        <f t="shared" si="6"/>
        <v>0</v>
      </c>
      <c r="F134" s="87">
        <f>Invoice!G237</f>
        <v>0</v>
      </c>
      <c r="G134" s="88">
        <f t="shared" si="7"/>
        <v>0</v>
      </c>
    </row>
    <row r="135" spans="1:7" s="85" customFormat="1" hidden="1">
      <c r="A135" s="101" t="str">
        <f>'Accounting Invoice (100EUR)'!F239</f>
        <v>first line keep open</v>
      </c>
      <c r="B135" s="80">
        <f>Invoice!C238</f>
        <v>0</v>
      </c>
      <c r="C135" s="81">
        <f>'Accounting Invoice (100EUR)'!B137</f>
        <v>0</v>
      </c>
      <c r="D135" s="82" t="e">
        <f t="shared" si="5"/>
        <v>#DIV/0!</v>
      </c>
      <c r="E135" s="86">
        <f t="shared" si="6"/>
        <v>0</v>
      </c>
      <c r="F135" s="87">
        <f>Invoice!G238</f>
        <v>0</v>
      </c>
      <c r="G135" s="88">
        <f t="shared" si="7"/>
        <v>0</v>
      </c>
    </row>
    <row r="136" spans="1:7" s="85" customFormat="1" hidden="1">
      <c r="A136" s="101" t="str">
        <f>'Accounting Invoice (100EUR)'!F240</f>
        <v>first line keep open</v>
      </c>
      <c r="B136" s="80">
        <f>Invoice!C239</f>
        <v>0</v>
      </c>
      <c r="C136" s="81">
        <f>'Accounting Invoice (100EUR)'!B138</f>
        <v>0</v>
      </c>
      <c r="D136" s="82" t="e">
        <f t="shared" si="5"/>
        <v>#DIV/0!</v>
      </c>
      <c r="E136" s="86">
        <f t="shared" si="6"/>
        <v>0</v>
      </c>
      <c r="F136" s="87">
        <f>Invoice!G239</f>
        <v>0</v>
      </c>
      <c r="G136" s="88">
        <f t="shared" si="7"/>
        <v>0</v>
      </c>
    </row>
    <row r="137" spans="1:7" s="85" customFormat="1" hidden="1">
      <c r="A137" s="101" t="str">
        <f>'Accounting Invoice (100EUR)'!F241</f>
        <v>first line keep open</v>
      </c>
      <c r="B137" s="80">
        <f>Invoice!C240</f>
        <v>0</v>
      </c>
      <c r="C137" s="81">
        <f>'Accounting Invoice (100EUR)'!B139</f>
        <v>0</v>
      </c>
      <c r="D137" s="82" t="e">
        <f t="shared" si="5"/>
        <v>#DIV/0!</v>
      </c>
      <c r="E137" s="86">
        <f t="shared" si="6"/>
        <v>0</v>
      </c>
      <c r="F137" s="87">
        <f>Invoice!G240</f>
        <v>0</v>
      </c>
      <c r="G137" s="88">
        <f t="shared" si="7"/>
        <v>0</v>
      </c>
    </row>
    <row r="138" spans="1:7" s="85" customFormat="1" hidden="1">
      <c r="A138" s="101" t="str">
        <f>'Accounting Invoice (100EUR)'!F242</f>
        <v>first line keep open</v>
      </c>
      <c r="B138" s="80">
        <f>Invoice!C241</f>
        <v>0</v>
      </c>
      <c r="C138" s="81">
        <f>'Accounting Invoice (100EUR)'!B140</f>
        <v>0</v>
      </c>
      <c r="D138" s="82" t="e">
        <f t="shared" si="5"/>
        <v>#DIV/0!</v>
      </c>
      <c r="E138" s="86">
        <f t="shared" si="6"/>
        <v>0</v>
      </c>
      <c r="F138" s="87">
        <f>Invoice!G241</f>
        <v>0</v>
      </c>
      <c r="G138" s="88">
        <f t="shared" si="7"/>
        <v>0</v>
      </c>
    </row>
    <row r="139" spans="1:7" s="85" customFormat="1" hidden="1">
      <c r="A139" s="101" t="str">
        <f>'Accounting Invoice (100EUR)'!F243</f>
        <v>first line keep open</v>
      </c>
      <c r="B139" s="80">
        <f>Invoice!C242</f>
        <v>0</v>
      </c>
      <c r="C139" s="81">
        <f>'Accounting Invoice (100EUR)'!B141</f>
        <v>0</v>
      </c>
      <c r="D139" s="82" t="e">
        <f t="shared" si="5"/>
        <v>#DIV/0!</v>
      </c>
      <c r="E139" s="86">
        <f t="shared" si="6"/>
        <v>0</v>
      </c>
      <c r="F139" s="87">
        <f>Invoice!G242</f>
        <v>0</v>
      </c>
      <c r="G139" s="88">
        <f t="shared" si="7"/>
        <v>0</v>
      </c>
    </row>
    <row r="140" spans="1:7" s="85" customFormat="1" hidden="1">
      <c r="A140" s="101" t="str">
        <f>'Accounting Invoice (100EUR)'!F244</f>
        <v>first line keep open</v>
      </c>
      <c r="B140" s="80">
        <f>Invoice!C243</f>
        <v>0</v>
      </c>
      <c r="C140" s="81">
        <f>'Accounting Invoice (100EUR)'!B142</f>
        <v>0</v>
      </c>
      <c r="D140" s="82" t="e">
        <f t="shared" si="5"/>
        <v>#DIV/0!</v>
      </c>
      <c r="E140" s="86">
        <f t="shared" si="6"/>
        <v>0</v>
      </c>
      <c r="F140" s="87">
        <f>Invoice!G243</f>
        <v>0</v>
      </c>
      <c r="G140" s="88">
        <f t="shared" si="7"/>
        <v>0</v>
      </c>
    </row>
    <row r="141" spans="1:7" s="85" customFormat="1" hidden="1">
      <c r="A141" s="101" t="str">
        <f>'Accounting Invoice (100EUR)'!F245</f>
        <v>first line keep open</v>
      </c>
      <c r="B141" s="80">
        <f>Invoice!C244</f>
        <v>0</v>
      </c>
      <c r="C141" s="81">
        <f>'Accounting Invoice (100EUR)'!B143</f>
        <v>0</v>
      </c>
      <c r="D141" s="82" t="e">
        <f t="shared" si="5"/>
        <v>#DIV/0!</v>
      </c>
      <c r="E141" s="86">
        <f t="shared" si="6"/>
        <v>0</v>
      </c>
      <c r="F141" s="87">
        <f>Invoice!G244</f>
        <v>0</v>
      </c>
      <c r="G141" s="88">
        <f t="shared" si="7"/>
        <v>0</v>
      </c>
    </row>
    <row r="142" spans="1:7" s="85" customFormat="1" hidden="1">
      <c r="A142" s="101" t="str">
        <f>'Accounting Invoice (100EUR)'!F246</f>
        <v>first line keep open</v>
      </c>
      <c r="B142" s="80">
        <f>Invoice!C245</f>
        <v>0</v>
      </c>
      <c r="C142" s="81">
        <f>'Accounting Invoice (100EUR)'!B144</f>
        <v>0</v>
      </c>
      <c r="D142" s="82" t="e">
        <f t="shared" si="5"/>
        <v>#DIV/0!</v>
      </c>
      <c r="E142" s="86">
        <f t="shared" si="6"/>
        <v>0</v>
      </c>
      <c r="F142" s="87">
        <f>Invoice!G245</f>
        <v>0</v>
      </c>
      <c r="G142" s="88">
        <f t="shared" si="7"/>
        <v>0</v>
      </c>
    </row>
    <row r="143" spans="1:7" s="85" customFormat="1" hidden="1">
      <c r="A143" s="101" t="str">
        <f>'Accounting Invoice (100EUR)'!F247</f>
        <v>first line keep open</v>
      </c>
      <c r="B143" s="80">
        <f>Invoice!C246</f>
        <v>0</v>
      </c>
      <c r="C143" s="81">
        <f>'Accounting Invoice (100EUR)'!B145</f>
        <v>0</v>
      </c>
      <c r="D143" s="82" t="e">
        <f t="shared" si="5"/>
        <v>#DIV/0!</v>
      </c>
      <c r="E143" s="86">
        <f t="shared" si="6"/>
        <v>0</v>
      </c>
      <c r="F143" s="87">
        <f>Invoice!G246</f>
        <v>0</v>
      </c>
      <c r="G143" s="88">
        <f t="shared" si="7"/>
        <v>0</v>
      </c>
    </row>
    <row r="144" spans="1:7" s="85" customFormat="1" hidden="1">
      <c r="A144" s="101" t="str">
        <f>'Accounting Invoice (100EUR)'!F248</f>
        <v>first line keep open</v>
      </c>
      <c r="B144" s="80">
        <f>Invoice!C247</f>
        <v>0</v>
      </c>
      <c r="C144" s="81">
        <f>'Accounting Invoice (100EUR)'!B146</f>
        <v>0</v>
      </c>
      <c r="D144" s="82" t="e">
        <f t="shared" si="5"/>
        <v>#DIV/0!</v>
      </c>
      <c r="E144" s="86">
        <f t="shared" si="6"/>
        <v>0</v>
      </c>
      <c r="F144" s="87">
        <f>Invoice!G247</f>
        <v>0</v>
      </c>
      <c r="G144" s="88">
        <f t="shared" si="7"/>
        <v>0</v>
      </c>
    </row>
    <row r="145" spans="1:7" s="85" customFormat="1" hidden="1">
      <c r="A145" s="101" t="str">
        <f>'Accounting Invoice (100EUR)'!F249</f>
        <v>first line keep open</v>
      </c>
      <c r="B145" s="80">
        <f>Invoice!C248</f>
        <v>0</v>
      </c>
      <c r="C145" s="81">
        <f>'Accounting Invoice (100EUR)'!B147</f>
        <v>0</v>
      </c>
      <c r="D145" s="82" t="e">
        <f t="shared" si="5"/>
        <v>#DIV/0!</v>
      </c>
      <c r="E145" s="86">
        <f t="shared" si="6"/>
        <v>0</v>
      </c>
      <c r="F145" s="87">
        <f>Invoice!G248</f>
        <v>0</v>
      </c>
      <c r="G145" s="88">
        <f t="shared" si="7"/>
        <v>0</v>
      </c>
    </row>
    <row r="146" spans="1:7" s="85" customFormat="1" hidden="1">
      <c r="A146" s="101" t="str">
        <f>'Accounting Invoice (100EUR)'!F250</f>
        <v>first line keep open</v>
      </c>
      <c r="B146" s="80">
        <f>Invoice!C249</f>
        <v>0</v>
      </c>
      <c r="C146" s="81">
        <f>'Accounting Invoice (100EUR)'!B148</f>
        <v>0</v>
      </c>
      <c r="D146" s="82" t="e">
        <f t="shared" si="5"/>
        <v>#DIV/0!</v>
      </c>
      <c r="E146" s="86">
        <f t="shared" si="6"/>
        <v>0</v>
      </c>
      <c r="F146" s="87">
        <f>Invoice!G249</f>
        <v>0</v>
      </c>
      <c r="G146" s="88">
        <f t="shared" si="7"/>
        <v>0</v>
      </c>
    </row>
    <row r="147" spans="1:7" s="85" customFormat="1" hidden="1">
      <c r="A147" s="101" t="str">
        <f>'Accounting Invoice (100EUR)'!F251</f>
        <v>first line keep open</v>
      </c>
      <c r="B147" s="80">
        <f>Invoice!C250</f>
        <v>0</v>
      </c>
      <c r="C147" s="81">
        <f>'Accounting Invoice (100EUR)'!B149</f>
        <v>0</v>
      </c>
      <c r="D147" s="82" t="e">
        <f t="shared" si="5"/>
        <v>#DIV/0!</v>
      </c>
      <c r="E147" s="86">
        <f t="shared" si="6"/>
        <v>0</v>
      </c>
      <c r="F147" s="87">
        <f>Invoice!G250</f>
        <v>0</v>
      </c>
      <c r="G147" s="88">
        <f t="shared" si="7"/>
        <v>0</v>
      </c>
    </row>
    <row r="148" spans="1:7" s="85" customFormat="1" hidden="1">
      <c r="A148" s="101" t="str">
        <f>'Accounting Invoice (100EUR)'!F252</f>
        <v>first line keep open</v>
      </c>
      <c r="B148" s="80">
        <f>Invoice!C251</f>
        <v>0</v>
      </c>
      <c r="C148" s="81">
        <f>'Accounting Invoice (100EUR)'!B150</f>
        <v>0</v>
      </c>
      <c r="D148" s="82" t="e">
        <f t="shared" ref="D148:D211" si="8">F148/D143</f>
        <v>#DIV/0!</v>
      </c>
      <c r="E148" s="86">
        <f t="shared" si="6"/>
        <v>0</v>
      </c>
      <c r="F148" s="87">
        <f>Invoice!G251</f>
        <v>0</v>
      </c>
      <c r="G148" s="88">
        <f t="shared" si="7"/>
        <v>0</v>
      </c>
    </row>
    <row r="149" spans="1:7" s="85" customFormat="1" hidden="1">
      <c r="A149" s="101" t="str">
        <f>'Accounting Invoice (100EUR)'!F253</f>
        <v>first line keep open</v>
      </c>
      <c r="B149" s="80">
        <f>Invoice!C252</f>
        <v>0</v>
      </c>
      <c r="C149" s="81">
        <f>'Accounting Invoice (100EUR)'!B151</f>
        <v>0</v>
      </c>
      <c r="D149" s="82" t="e">
        <f t="shared" si="8"/>
        <v>#DIV/0!</v>
      </c>
      <c r="E149" s="86">
        <f t="shared" si="6"/>
        <v>0</v>
      </c>
      <c r="F149" s="87">
        <f>Invoice!G252</f>
        <v>0</v>
      </c>
      <c r="G149" s="88">
        <f t="shared" si="7"/>
        <v>0</v>
      </c>
    </row>
    <row r="150" spans="1:7" s="85" customFormat="1" hidden="1">
      <c r="A150" s="101" t="str">
        <f>'Accounting Invoice (100EUR)'!F254</f>
        <v>first line keep open</v>
      </c>
      <c r="B150" s="80">
        <f>Invoice!C253</f>
        <v>0</v>
      </c>
      <c r="C150" s="81">
        <f>'Accounting Invoice (100EUR)'!B152</f>
        <v>0</v>
      </c>
      <c r="D150" s="82" t="e">
        <f t="shared" si="8"/>
        <v>#DIV/0!</v>
      </c>
      <c r="E150" s="86">
        <f t="shared" si="6"/>
        <v>0</v>
      </c>
      <c r="F150" s="87">
        <f>Invoice!G253</f>
        <v>0</v>
      </c>
      <c r="G150" s="88">
        <f t="shared" si="7"/>
        <v>0</v>
      </c>
    </row>
    <row r="151" spans="1:7" s="85" customFormat="1" hidden="1">
      <c r="A151" s="101" t="str">
        <f>'Accounting Invoice (100EUR)'!F255</f>
        <v>first line keep open</v>
      </c>
      <c r="B151" s="80">
        <f>Invoice!C254</f>
        <v>0</v>
      </c>
      <c r="C151" s="81">
        <f>'Accounting Invoice (100EUR)'!B153</f>
        <v>0</v>
      </c>
      <c r="D151" s="82" t="e">
        <f t="shared" si="8"/>
        <v>#DIV/0!</v>
      </c>
      <c r="E151" s="86">
        <f t="shared" si="6"/>
        <v>0</v>
      </c>
      <c r="F151" s="87">
        <f>Invoice!G254</f>
        <v>0</v>
      </c>
      <c r="G151" s="88">
        <f t="shared" si="7"/>
        <v>0</v>
      </c>
    </row>
    <row r="152" spans="1:7" s="85" customFormat="1" hidden="1">
      <c r="A152" s="101" t="str">
        <f>'Accounting Invoice (100EUR)'!F256</f>
        <v>first line keep open</v>
      </c>
      <c r="B152" s="80">
        <f>Invoice!C255</f>
        <v>0</v>
      </c>
      <c r="C152" s="81">
        <f>'Accounting Invoice (100EUR)'!B154</f>
        <v>0</v>
      </c>
      <c r="D152" s="82" t="e">
        <f t="shared" si="8"/>
        <v>#DIV/0!</v>
      </c>
      <c r="E152" s="86">
        <f t="shared" si="6"/>
        <v>0</v>
      </c>
      <c r="F152" s="87">
        <f>Invoice!G255</f>
        <v>0</v>
      </c>
      <c r="G152" s="88">
        <f t="shared" si="7"/>
        <v>0</v>
      </c>
    </row>
    <row r="153" spans="1:7" s="85" customFormat="1" hidden="1">
      <c r="A153" s="101" t="str">
        <f>'Accounting Invoice (100EUR)'!F257</f>
        <v>first line keep open</v>
      </c>
      <c r="B153" s="80">
        <f>Invoice!C256</f>
        <v>0</v>
      </c>
      <c r="C153" s="81">
        <f>'Accounting Invoice (100EUR)'!B155</f>
        <v>0</v>
      </c>
      <c r="D153" s="82" t="e">
        <f t="shared" si="8"/>
        <v>#DIV/0!</v>
      </c>
      <c r="E153" s="86">
        <f t="shared" si="6"/>
        <v>0</v>
      </c>
      <c r="F153" s="87">
        <f>Invoice!G256</f>
        <v>0</v>
      </c>
      <c r="G153" s="88">
        <f t="shared" si="7"/>
        <v>0</v>
      </c>
    </row>
    <row r="154" spans="1:7" s="85" customFormat="1" hidden="1">
      <c r="A154" s="101" t="str">
        <f>'Accounting Invoice (100EUR)'!F258</f>
        <v>first line keep open</v>
      </c>
      <c r="B154" s="80">
        <f>Invoice!C257</f>
        <v>0</v>
      </c>
      <c r="C154" s="81">
        <f>'Accounting Invoice (100EUR)'!B156</f>
        <v>0</v>
      </c>
      <c r="D154" s="82" t="e">
        <f t="shared" si="8"/>
        <v>#DIV/0!</v>
      </c>
      <c r="E154" s="86">
        <f t="shared" si="6"/>
        <v>0</v>
      </c>
      <c r="F154" s="87">
        <f>Invoice!G257</f>
        <v>0</v>
      </c>
      <c r="G154" s="88">
        <f t="shared" si="7"/>
        <v>0</v>
      </c>
    </row>
    <row r="155" spans="1:7" s="85" customFormat="1" hidden="1">
      <c r="A155" s="101" t="str">
        <f>'Accounting Invoice (100EUR)'!F259</f>
        <v>first line keep open</v>
      </c>
      <c r="B155" s="80">
        <f>Invoice!C258</f>
        <v>0</v>
      </c>
      <c r="C155" s="81">
        <f>'Accounting Invoice (100EUR)'!B157</f>
        <v>0</v>
      </c>
      <c r="D155" s="82" t="e">
        <f t="shared" si="8"/>
        <v>#DIV/0!</v>
      </c>
      <c r="E155" s="86">
        <f t="shared" ref="E155:E218" si="9">G155/$D$14</f>
        <v>0</v>
      </c>
      <c r="F155" s="87">
        <f>Invoice!G258</f>
        <v>0</v>
      </c>
      <c r="G155" s="88">
        <f t="shared" si="7"/>
        <v>0</v>
      </c>
    </row>
    <row r="156" spans="1:7" s="85" customFormat="1" hidden="1">
      <c r="A156" s="101" t="str">
        <f>'Accounting Invoice (100EUR)'!F260</f>
        <v>first line keep open</v>
      </c>
      <c r="B156" s="80">
        <f>Invoice!C259</f>
        <v>0</v>
      </c>
      <c r="C156" s="81">
        <f>'Accounting Invoice (100EUR)'!B158</f>
        <v>0</v>
      </c>
      <c r="D156" s="82" t="e">
        <f t="shared" si="8"/>
        <v>#DIV/0!</v>
      </c>
      <c r="E156" s="86">
        <f t="shared" si="9"/>
        <v>0</v>
      </c>
      <c r="F156" s="87">
        <f>Invoice!G259</f>
        <v>0</v>
      </c>
      <c r="G156" s="88">
        <f t="shared" si="7"/>
        <v>0</v>
      </c>
    </row>
    <row r="157" spans="1:7" s="85" customFormat="1" hidden="1">
      <c r="A157" s="101" t="str">
        <f>'Accounting Invoice (100EUR)'!F261</f>
        <v>first line keep open</v>
      </c>
      <c r="B157" s="80">
        <f>Invoice!C260</f>
        <v>0</v>
      </c>
      <c r="C157" s="81">
        <f>'Accounting Invoice (100EUR)'!B159</f>
        <v>0</v>
      </c>
      <c r="D157" s="82" t="e">
        <f t="shared" si="8"/>
        <v>#DIV/0!</v>
      </c>
      <c r="E157" s="86">
        <f t="shared" si="9"/>
        <v>0</v>
      </c>
      <c r="F157" s="87">
        <f>Invoice!G260</f>
        <v>0</v>
      </c>
      <c r="G157" s="88">
        <f t="shared" si="7"/>
        <v>0</v>
      </c>
    </row>
    <row r="158" spans="1:7" s="85" customFormat="1" hidden="1">
      <c r="A158" s="101" t="str">
        <f>'Accounting Invoice (100EUR)'!F262</f>
        <v>first line keep open</v>
      </c>
      <c r="B158" s="80">
        <f>Invoice!C261</f>
        <v>0</v>
      </c>
      <c r="C158" s="81">
        <f>'Accounting Invoice (100EUR)'!B160</f>
        <v>0</v>
      </c>
      <c r="D158" s="82" t="e">
        <f t="shared" si="8"/>
        <v>#DIV/0!</v>
      </c>
      <c r="E158" s="86">
        <f t="shared" si="9"/>
        <v>0</v>
      </c>
      <c r="F158" s="87">
        <f>Invoice!G261</f>
        <v>0</v>
      </c>
      <c r="G158" s="88">
        <f t="shared" si="7"/>
        <v>0</v>
      </c>
    </row>
    <row r="159" spans="1:7" s="85" customFormat="1" hidden="1">
      <c r="A159" s="101" t="str">
        <f>'Accounting Invoice (100EUR)'!F263</f>
        <v>first line keep open</v>
      </c>
      <c r="B159" s="80">
        <f>Invoice!C262</f>
        <v>0</v>
      </c>
      <c r="C159" s="81">
        <f>'Accounting Invoice (100EUR)'!B161</f>
        <v>0</v>
      </c>
      <c r="D159" s="82" t="e">
        <f t="shared" si="8"/>
        <v>#DIV/0!</v>
      </c>
      <c r="E159" s="86">
        <f t="shared" si="9"/>
        <v>0</v>
      </c>
      <c r="F159" s="87">
        <f>Invoice!G262</f>
        <v>0</v>
      </c>
      <c r="G159" s="88">
        <f t="shared" si="7"/>
        <v>0</v>
      </c>
    </row>
    <row r="160" spans="1:7" s="85" customFormat="1" hidden="1">
      <c r="A160" s="101" t="str">
        <f>'Accounting Invoice (100EUR)'!F264</f>
        <v>first line keep open</v>
      </c>
      <c r="B160" s="80">
        <f>Invoice!C263</f>
        <v>0</v>
      </c>
      <c r="C160" s="81">
        <f>'Accounting Invoice (100EUR)'!B162</f>
        <v>0</v>
      </c>
      <c r="D160" s="82" t="e">
        <f t="shared" si="8"/>
        <v>#DIV/0!</v>
      </c>
      <c r="E160" s="86">
        <f t="shared" si="9"/>
        <v>0</v>
      </c>
      <c r="F160" s="87">
        <f>Invoice!G263</f>
        <v>0</v>
      </c>
      <c r="G160" s="88">
        <f t="shared" si="7"/>
        <v>0</v>
      </c>
    </row>
    <row r="161" spans="1:7" s="85" customFormat="1" hidden="1">
      <c r="A161" s="101" t="str">
        <f>'Accounting Invoice (100EUR)'!F265</f>
        <v>first line keep open</v>
      </c>
      <c r="B161" s="80">
        <f>Invoice!C264</f>
        <v>0</v>
      </c>
      <c r="C161" s="81">
        <f>'Accounting Invoice (100EUR)'!B163</f>
        <v>0</v>
      </c>
      <c r="D161" s="82" t="e">
        <f t="shared" si="8"/>
        <v>#DIV/0!</v>
      </c>
      <c r="E161" s="86">
        <f t="shared" si="9"/>
        <v>0</v>
      </c>
      <c r="F161" s="87">
        <f>Invoice!G264</f>
        <v>0</v>
      </c>
      <c r="G161" s="88">
        <f t="shared" si="7"/>
        <v>0</v>
      </c>
    </row>
    <row r="162" spans="1:7" s="85" customFormat="1" hidden="1">
      <c r="A162" s="101" t="str">
        <f>'Accounting Invoice (100EUR)'!F266</f>
        <v>first line keep open</v>
      </c>
      <c r="B162" s="80">
        <f>Invoice!C265</f>
        <v>0</v>
      </c>
      <c r="C162" s="81">
        <f>'Accounting Invoice (100EUR)'!B164</f>
        <v>0</v>
      </c>
      <c r="D162" s="82" t="e">
        <f t="shared" si="8"/>
        <v>#DIV/0!</v>
      </c>
      <c r="E162" s="86">
        <f t="shared" si="9"/>
        <v>0</v>
      </c>
      <c r="F162" s="87">
        <f>Invoice!G265</f>
        <v>0</v>
      </c>
      <c r="G162" s="88">
        <f t="shared" si="7"/>
        <v>0</v>
      </c>
    </row>
    <row r="163" spans="1:7" s="85" customFormat="1" hidden="1">
      <c r="A163" s="101" t="str">
        <f>'Accounting Invoice (100EUR)'!F267</f>
        <v>first line keep open</v>
      </c>
      <c r="B163" s="80">
        <f>Invoice!C266</f>
        <v>0</v>
      </c>
      <c r="C163" s="81">
        <f>'Accounting Invoice (100EUR)'!B165</f>
        <v>0</v>
      </c>
      <c r="D163" s="82" t="e">
        <f t="shared" si="8"/>
        <v>#DIV/0!</v>
      </c>
      <c r="E163" s="86">
        <f t="shared" si="9"/>
        <v>0</v>
      </c>
      <c r="F163" s="87">
        <f>Invoice!G266</f>
        <v>0</v>
      </c>
      <c r="G163" s="88">
        <f t="shared" si="7"/>
        <v>0</v>
      </c>
    </row>
    <row r="164" spans="1:7" s="85" customFormat="1" hidden="1">
      <c r="A164" s="101" t="str">
        <f>'Accounting Invoice (100EUR)'!F268</f>
        <v>first line keep open</v>
      </c>
      <c r="B164" s="80">
        <f>Invoice!C267</f>
        <v>0</v>
      </c>
      <c r="C164" s="81">
        <f>'Accounting Invoice (100EUR)'!B166</f>
        <v>0</v>
      </c>
      <c r="D164" s="82" t="e">
        <f t="shared" si="8"/>
        <v>#DIV/0!</v>
      </c>
      <c r="E164" s="86">
        <f t="shared" si="9"/>
        <v>0</v>
      </c>
      <c r="F164" s="87">
        <f>Invoice!G267</f>
        <v>0</v>
      </c>
      <c r="G164" s="88">
        <f t="shared" si="7"/>
        <v>0</v>
      </c>
    </row>
    <row r="165" spans="1:7" s="85" customFormat="1" hidden="1">
      <c r="A165" s="101" t="str">
        <f>'Accounting Invoice (100EUR)'!F269</f>
        <v>first line keep open</v>
      </c>
      <c r="B165" s="80">
        <f>Invoice!C268</f>
        <v>0</v>
      </c>
      <c r="C165" s="81">
        <f>'Accounting Invoice (100EUR)'!B167</f>
        <v>0</v>
      </c>
      <c r="D165" s="82" t="e">
        <f t="shared" si="8"/>
        <v>#DIV/0!</v>
      </c>
      <c r="E165" s="86">
        <f t="shared" si="9"/>
        <v>0</v>
      </c>
      <c r="F165" s="87">
        <f>Invoice!G268</f>
        <v>0</v>
      </c>
      <c r="G165" s="88">
        <f t="shared" si="7"/>
        <v>0</v>
      </c>
    </row>
    <row r="166" spans="1:7" s="85" customFormat="1" hidden="1">
      <c r="A166" s="101" t="str">
        <f>'Accounting Invoice (100EUR)'!F270</f>
        <v>first line keep open</v>
      </c>
      <c r="B166" s="80">
        <f>Invoice!C269</f>
        <v>0</v>
      </c>
      <c r="C166" s="81">
        <f>'Accounting Invoice (100EUR)'!B168</f>
        <v>0</v>
      </c>
      <c r="D166" s="82" t="e">
        <f t="shared" si="8"/>
        <v>#DIV/0!</v>
      </c>
      <c r="E166" s="86">
        <f t="shared" si="9"/>
        <v>0</v>
      </c>
      <c r="F166" s="87">
        <f>Invoice!G269</f>
        <v>0</v>
      </c>
      <c r="G166" s="88">
        <f t="shared" si="7"/>
        <v>0</v>
      </c>
    </row>
    <row r="167" spans="1:7" s="85" customFormat="1" hidden="1">
      <c r="A167" s="101" t="str">
        <f>'Accounting Invoice (100EUR)'!F271</f>
        <v>first line keep open</v>
      </c>
      <c r="B167" s="80">
        <f>Invoice!C270</f>
        <v>0</v>
      </c>
      <c r="C167" s="81">
        <f>'Accounting Invoice (100EUR)'!B169</f>
        <v>0</v>
      </c>
      <c r="D167" s="82" t="e">
        <f t="shared" si="8"/>
        <v>#DIV/0!</v>
      </c>
      <c r="E167" s="86">
        <f t="shared" si="9"/>
        <v>0</v>
      </c>
      <c r="F167" s="87">
        <f>Invoice!G270</f>
        <v>0</v>
      </c>
      <c r="G167" s="88">
        <f t="shared" si="7"/>
        <v>0</v>
      </c>
    </row>
    <row r="168" spans="1:7" s="85" customFormat="1" hidden="1">
      <c r="A168" s="101" t="str">
        <f>'Accounting Invoice (100EUR)'!F272</f>
        <v>first line keep open</v>
      </c>
      <c r="B168" s="80">
        <f>Invoice!C271</f>
        <v>0</v>
      </c>
      <c r="C168" s="81">
        <f>'Accounting Invoice (100EUR)'!B170</f>
        <v>0</v>
      </c>
      <c r="D168" s="82" t="e">
        <f t="shared" si="8"/>
        <v>#DIV/0!</v>
      </c>
      <c r="E168" s="86">
        <f t="shared" si="9"/>
        <v>0</v>
      </c>
      <c r="F168" s="87">
        <f>Invoice!G271</f>
        <v>0</v>
      </c>
      <c r="G168" s="88">
        <f t="shared" si="7"/>
        <v>0</v>
      </c>
    </row>
    <row r="169" spans="1:7" s="85" customFormat="1" hidden="1">
      <c r="A169" s="101" t="str">
        <f>'Accounting Invoice (100EUR)'!F273</f>
        <v>first line keep open</v>
      </c>
      <c r="B169" s="80">
        <f>Invoice!C272</f>
        <v>0</v>
      </c>
      <c r="C169" s="81">
        <f>'Accounting Invoice (100EUR)'!B171</f>
        <v>0</v>
      </c>
      <c r="D169" s="82" t="e">
        <f t="shared" si="8"/>
        <v>#DIV/0!</v>
      </c>
      <c r="E169" s="86">
        <f t="shared" si="9"/>
        <v>0</v>
      </c>
      <c r="F169" s="87">
        <f>Invoice!G272</f>
        <v>0</v>
      </c>
      <c r="G169" s="88">
        <f t="shared" si="7"/>
        <v>0</v>
      </c>
    </row>
    <row r="170" spans="1:7" s="85" customFormat="1" hidden="1">
      <c r="A170" s="101" t="str">
        <f>'Accounting Invoice (100EUR)'!F274</f>
        <v>first line keep open</v>
      </c>
      <c r="B170" s="80">
        <f>Invoice!C273</f>
        <v>0</v>
      </c>
      <c r="C170" s="81">
        <f>'Accounting Invoice (100EUR)'!B172</f>
        <v>0</v>
      </c>
      <c r="D170" s="82" t="e">
        <f t="shared" si="8"/>
        <v>#DIV/0!</v>
      </c>
      <c r="E170" s="86">
        <f t="shared" si="9"/>
        <v>0</v>
      </c>
      <c r="F170" s="87">
        <f>Invoice!G273</f>
        <v>0</v>
      </c>
      <c r="G170" s="88">
        <f t="shared" si="7"/>
        <v>0</v>
      </c>
    </row>
    <row r="171" spans="1:7" s="85" customFormat="1" hidden="1">
      <c r="A171" s="101" t="str">
        <f>'Accounting Invoice (100EUR)'!F275</f>
        <v>first line keep open</v>
      </c>
      <c r="B171" s="80">
        <f>Invoice!C274</f>
        <v>0</v>
      </c>
      <c r="C171" s="81">
        <f>'Accounting Invoice (100EUR)'!B173</f>
        <v>0</v>
      </c>
      <c r="D171" s="82" t="e">
        <f t="shared" si="8"/>
        <v>#DIV/0!</v>
      </c>
      <c r="E171" s="86">
        <f t="shared" si="9"/>
        <v>0</v>
      </c>
      <c r="F171" s="87">
        <f>Invoice!G274</f>
        <v>0</v>
      </c>
      <c r="G171" s="88">
        <f t="shared" si="7"/>
        <v>0</v>
      </c>
    </row>
    <row r="172" spans="1:7" s="85" customFormat="1" hidden="1">
      <c r="A172" s="101" t="str">
        <f>'Accounting Invoice (100EUR)'!F276</f>
        <v>first line keep open</v>
      </c>
      <c r="B172" s="80">
        <f>Invoice!C275</f>
        <v>0</v>
      </c>
      <c r="C172" s="81">
        <f>'Accounting Invoice (100EUR)'!B174</f>
        <v>0</v>
      </c>
      <c r="D172" s="82" t="e">
        <f t="shared" si="8"/>
        <v>#DIV/0!</v>
      </c>
      <c r="E172" s="86">
        <f t="shared" si="9"/>
        <v>0</v>
      </c>
      <c r="F172" s="87">
        <f>Invoice!G275</f>
        <v>0</v>
      </c>
      <c r="G172" s="88">
        <f t="shared" si="7"/>
        <v>0</v>
      </c>
    </row>
    <row r="173" spans="1:7" s="85" customFormat="1" hidden="1">
      <c r="A173" s="101" t="str">
        <f>'Accounting Invoice (100EUR)'!F277</f>
        <v>first line keep open</v>
      </c>
      <c r="B173" s="80">
        <f>Invoice!C276</f>
        <v>0</v>
      </c>
      <c r="C173" s="81">
        <f>'Accounting Invoice (100EUR)'!B175</f>
        <v>0</v>
      </c>
      <c r="D173" s="82" t="e">
        <f t="shared" si="8"/>
        <v>#DIV/0!</v>
      </c>
      <c r="E173" s="86">
        <f t="shared" si="9"/>
        <v>0</v>
      </c>
      <c r="F173" s="87">
        <f>Invoice!G276</f>
        <v>0</v>
      </c>
      <c r="G173" s="88">
        <f t="shared" ref="G173:G236" si="10">C173*F173</f>
        <v>0</v>
      </c>
    </row>
    <row r="174" spans="1:7" s="85" customFormat="1" hidden="1">
      <c r="A174" s="101" t="str">
        <f>'Accounting Invoice (100EUR)'!F278</f>
        <v>first line keep open</v>
      </c>
      <c r="B174" s="80">
        <f>Invoice!C277</f>
        <v>0</v>
      </c>
      <c r="C174" s="81">
        <f>'Accounting Invoice (100EUR)'!B176</f>
        <v>0</v>
      </c>
      <c r="D174" s="82" t="e">
        <f t="shared" si="8"/>
        <v>#DIV/0!</v>
      </c>
      <c r="E174" s="86">
        <f t="shared" si="9"/>
        <v>0</v>
      </c>
      <c r="F174" s="87">
        <f>Invoice!G277</f>
        <v>0</v>
      </c>
      <c r="G174" s="88">
        <f t="shared" si="10"/>
        <v>0</v>
      </c>
    </row>
    <row r="175" spans="1:7" s="85" customFormat="1" hidden="1">
      <c r="A175" s="101" t="str">
        <f>'Accounting Invoice (100EUR)'!F279</f>
        <v>first line keep open</v>
      </c>
      <c r="B175" s="80">
        <f>Invoice!C278</f>
        <v>0</v>
      </c>
      <c r="C175" s="81">
        <f>'Accounting Invoice (100EUR)'!B177</f>
        <v>0</v>
      </c>
      <c r="D175" s="82" t="e">
        <f t="shared" si="8"/>
        <v>#DIV/0!</v>
      </c>
      <c r="E175" s="86">
        <f t="shared" si="9"/>
        <v>0</v>
      </c>
      <c r="F175" s="87">
        <f>Invoice!G278</f>
        <v>0</v>
      </c>
      <c r="G175" s="88">
        <f t="shared" si="10"/>
        <v>0</v>
      </c>
    </row>
    <row r="176" spans="1:7" s="85" customFormat="1" hidden="1">
      <c r="A176" s="101" t="str">
        <f>'Accounting Invoice (100EUR)'!F280</f>
        <v>first line keep open</v>
      </c>
      <c r="B176" s="80">
        <f>Invoice!C279</f>
        <v>0</v>
      </c>
      <c r="C176" s="81">
        <f>'Accounting Invoice (100EUR)'!B178</f>
        <v>0</v>
      </c>
      <c r="D176" s="82" t="e">
        <f t="shared" si="8"/>
        <v>#DIV/0!</v>
      </c>
      <c r="E176" s="86">
        <f t="shared" si="9"/>
        <v>0</v>
      </c>
      <c r="F176" s="87">
        <f>Invoice!G279</f>
        <v>0</v>
      </c>
      <c r="G176" s="88">
        <f t="shared" si="10"/>
        <v>0</v>
      </c>
    </row>
    <row r="177" spans="1:7" s="85" customFormat="1" hidden="1">
      <c r="A177" s="101" t="str">
        <f>'Accounting Invoice (100EUR)'!F281</f>
        <v>first line keep open</v>
      </c>
      <c r="B177" s="80">
        <f>Invoice!C280</f>
        <v>0</v>
      </c>
      <c r="C177" s="81">
        <f>'Accounting Invoice (100EUR)'!B179</f>
        <v>0</v>
      </c>
      <c r="D177" s="82" t="e">
        <f t="shared" si="8"/>
        <v>#DIV/0!</v>
      </c>
      <c r="E177" s="86">
        <f t="shared" si="9"/>
        <v>0</v>
      </c>
      <c r="F177" s="87">
        <f>Invoice!G280</f>
        <v>0</v>
      </c>
      <c r="G177" s="88">
        <f t="shared" si="10"/>
        <v>0</v>
      </c>
    </row>
    <row r="178" spans="1:7" s="85" customFormat="1" hidden="1">
      <c r="A178" s="101" t="str">
        <f>'Accounting Invoice (100EUR)'!F282</f>
        <v>first line keep open</v>
      </c>
      <c r="B178" s="80">
        <f>Invoice!C281</f>
        <v>0</v>
      </c>
      <c r="C178" s="81">
        <f>'Accounting Invoice (100EUR)'!B180</f>
        <v>0</v>
      </c>
      <c r="D178" s="82" t="e">
        <f t="shared" si="8"/>
        <v>#DIV/0!</v>
      </c>
      <c r="E178" s="86">
        <f t="shared" si="9"/>
        <v>0</v>
      </c>
      <c r="F178" s="87">
        <f>Invoice!G281</f>
        <v>0</v>
      </c>
      <c r="G178" s="88">
        <f t="shared" si="10"/>
        <v>0</v>
      </c>
    </row>
    <row r="179" spans="1:7" s="85" customFormat="1" hidden="1">
      <c r="A179" s="101" t="str">
        <f>'Accounting Invoice (100EUR)'!F283</f>
        <v>first line keep open</v>
      </c>
      <c r="B179" s="80">
        <f>Invoice!C282</f>
        <v>0</v>
      </c>
      <c r="C179" s="81">
        <f>'Accounting Invoice (100EUR)'!B181</f>
        <v>0</v>
      </c>
      <c r="D179" s="82" t="e">
        <f t="shared" si="8"/>
        <v>#DIV/0!</v>
      </c>
      <c r="E179" s="86">
        <f t="shared" si="9"/>
        <v>0</v>
      </c>
      <c r="F179" s="87">
        <f>Invoice!G282</f>
        <v>0</v>
      </c>
      <c r="G179" s="88">
        <f t="shared" si="10"/>
        <v>0</v>
      </c>
    </row>
    <row r="180" spans="1:7" s="85" customFormat="1" hidden="1">
      <c r="A180" s="101" t="str">
        <f>'Accounting Invoice (100EUR)'!F284</f>
        <v>first line keep open</v>
      </c>
      <c r="B180" s="80">
        <f>Invoice!C283</f>
        <v>0</v>
      </c>
      <c r="C180" s="81">
        <f>'Accounting Invoice (100EUR)'!B182</f>
        <v>0</v>
      </c>
      <c r="D180" s="82" t="e">
        <f t="shared" si="8"/>
        <v>#DIV/0!</v>
      </c>
      <c r="E180" s="86">
        <f t="shared" si="9"/>
        <v>0</v>
      </c>
      <c r="F180" s="87">
        <f>Invoice!G283</f>
        <v>0</v>
      </c>
      <c r="G180" s="88">
        <f t="shared" si="10"/>
        <v>0</v>
      </c>
    </row>
    <row r="181" spans="1:7" s="85" customFormat="1" hidden="1">
      <c r="A181" s="101" t="str">
        <f>'Accounting Invoice (100EUR)'!F285</f>
        <v>first line keep open</v>
      </c>
      <c r="B181" s="80">
        <f>Invoice!C284</f>
        <v>0</v>
      </c>
      <c r="C181" s="81">
        <f>'Accounting Invoice (100EUR)'!B183</f>
        <v>0</v>
      </c>
      <c r="D181" s="82" t="e">
        <f t="shared" si="8"/>
        <v>#DIV/0!</v>
      </c>
      <c r="E181" s="86">
        <f t="shared" si="9"/>
        <v>0</v>
      </c>
      <c r="F181" s="87">
        <f>Invoice!G284</f>
        <v>0</v>
      </c>
      <c r="G181" s="88">
        <f t="shared" si="10"/>
        <v>0</v>
      </c>
    </row>
    <row r="182" spans="1:7" s="85" customFormat="1" hidden="1">
      <c r="A182" s="101" t="str">
        <f>'Accounting Invoice (100EUR)'!F286</f>
        <v>first line keep open</v>
      </c>
      <c r="B182" s="80">
        <f>Invoice!C285</f>
        <v>0</v>
      </c>
      <c r="C182" s="81">
        <f>'Accounting Invoice (100EUR)'!B184</f>
        <v>0</v>
      </c>
      <c r="D182" s="82" t="e">
        <f t="shared" si="8"/>
        <v>#DIV/0!</v>
      </c>
      <c r="E182" s="86">
        <f t="shared" si="9"/>
        <v>0</v>
      </c>
      <c r="F182" s="87">
        <f>Invoice!G285</f>
        <v>0</v>
      </c>
      <c r="G182" s="88">
        <f t="shared" si="10"/>
        <v>0</v>
      </c>
    </row>
    <row r="183" spans="1:7" s="85" customFormat="1" hidden="1">
      <c r="A183" s="101" t="str">
        <f>'Accounting Invoice (100EUR)'!F287</f>
        <v>first line keep open</v>
      </c>
      <c r="B183" s="80">
        <f>Invoice!C286</f>
        <v>0</v>
      </c>
      <c r="C183" s="81">
        <f>'Accounting Invoice (100EUR)'!B185</f>
        <v>0</v>
      </c>
      <c r="D183" s="82" t="e">
        <f t="shared" si="8"/>
        <v>#DIV/0!</v>
      </c>
      <c r="E183" s="86">
        <f t="shared" si="9"/>
        <v>0</v>
      </c>
      <c r="F183" s="87">
        <f>Invoice!G286</f>
        <v>0</v>
      </c>
      <c r="G183" s="88">
        <f t="shared" si="10"/>
        <v>0</v>
      </c>
    </row>
    <row r="184" spans="1:7" s="85" customFormat="1" hidden="1">
      <c r="A184" s="101" t="str">
        <f>'Accounting Invoice (100EUR)'!F288</f>
        <v>first line keep open</v>
      </c>
      <c r="B184" s="80">
        <f>Invoice!C287</f>
        <v>0</v>
      </c>
      <c r="C184" s="81">
        <f>'Accounting Invoice (100EUR)'!B186</f>
        <v>0</v>
      </c>
      <c r="D184" s="82" t="e">
        <f t="shared" si="8"/>
        <v>#DIV/0!</v>
      </c>
      <c r="E184" s="86">
        <f t="shared" si="9"/>
        <v>0</v>
      </c>
      <c r="F184" s="87">
        <f>Invoice!G287</f>
        <v>0</v>
      </c>
      <c r="G184" s="88">
        <f t="shared" si="10"/>
        <v>0</v>
      </c>
    </row>
    <row r="185" spans="1:7" s="85" customFormat="1" hidden="1">
      <c r="A185" s="101" t="str">
        <f>'Accounting Invoice (100EUR)'!F289</f>
        <v>first line keep open</v>
      </c>
      <c r="B185" s="80">
        <f>Invoice!C288</f>
        <v>0</v>
      </c>
      <c r="C185" s="81">
        <f>'Accounting Invoice (100EUR)'!B187</f>
        <v>0</v>
      </c>
      <c r="D185" s="82" t="e">
        <f t="shared" si="8"/>
        <v>#DIV/0!</v>
      </c>
      <c r="E185" s="86">
        <f t="shared" si="9"/>
        <v>0</v>
      </c>
      <c r="F185" s="87">
        <f>Invoice!G288</f>
        <v>0</v>
      </c>
      <c r="G185" s="88">
        <f t="shared" si="10"/>
        <v>0</v>
      </c>
    </row>
    <row r="186" spans="1:7" s="85" customFormat="1" hidden="1">
      <c r="A186" s="101" t="str">
        <f>'Accounting Invoice (100EUR)'!F290</f>
        <v>first line keep open</v>
      </c>
      <c r="B186" s="80">
        <f>Invoice!C289</f>
        <v>0</v>
      </c>
      <c r="C186" s="81">
        <f>'Accounting Invoice (100EUR)'!B188</f>
        <v>0</v>
      </c>
      <c r="D186" s="82" t="e">
        <f t="shared" si="8"/>
        <v>#DIV/0!</v>
      </c>
      <c r="E186" s="86">
        <f t="shared" si="9"/>
        <v>0</v>
      </c>
      <c r="F186" s="87">
        <f>Invoice!G289</f>
        <v>0</v>
      </c>
      <c r="G186" s="88">
        <f t="shared" si="10"/>
        <v>0</v>
      </c>
    </row>
    <row r="187" spans="1:7" s="85" customFormat="1" hidden="1">
      <c r="A187" s="101" t="str">
        <f>'Accounting Invoice (100EUR)'!F291</f>
        <v>first line keep open</v>
      </c>
      <c r="B187" s="80">
        <f>Invoice!C290</f>
        <v>0</v>
      </c>
      <c r="C187" s="81">
        <f>'Accounting Invoice (100EUR)'!B189</f>
        <v>0</v>
      </c>
      <c r="D187" s="82" t="e">
        <f t="shared" si="8"/>
        <v>#DIV/0!</v>
      </c>
      <c r="E187" s="86">
        <f t="shared" si="9"/>
        <v>0</v>
      </c>
      <c r="F187" s="87">
        <f>Invoice!G290</f>
        <v>0</v>
      </c>
      <c r="G187" s="88">
        <f t="shared" si="10"/>
        <v>0</v>
      </c>
    </row>
    <row r="188" spans="1:7" s="85" customFormat="1" hidden="1">
      <c r="A188" s="101" t="str">
        <f>'Accounting Invoice (100EUR)'!F292</f>
        <v>first line keep open</v>
      </c>
      <c r="B188" s="80">
        <f>Invoice!C291</f>
        <v>0</v>
      </c>
      <c r="C188" s="81">
        <f>'Accounting Invoice (100EUR)'!B190</f>
        <v>0</v>
      </c>
      <c r="D188" s="82" t="e">
        <f t="shared" si="8"/>
        <v>#DIV/0!</v>
      </c>
      <c r="E188" s="86">
        <f t="shared" si="9"/>
        <v>0</v>
      </c>
      <c r="F188" s="87">
        <f>Invoice!G291</f>
        <v>0</v>
      </c>
      <c r="G188" s="88">
        <f t="shared" si="10"/>
        <v>0</v>
      </c>
    </row>
    <row r="189" spans="1:7" s="85" customFormat="1" hidden="1">
      <c r="A189" s="101" t="str">
        <f>'Accounting Invoice (100EUR)'!F293</f>
        <v>first line keep open</v>
      </c>
      <c r="B189" s="80">
        <f>Invoice!C292</f>
        <v>0</v>
      </c>
      <c r="C189" s="81">
        <f>'Accounting Invoice (100EUR)'!B191</f>
        <v>0</v>
      </c>
      <c r="D189" s="82" t="e">
        <f t="shared" si="8"/>
        <v>#DIV/0!</v>
      </c>
      <c r="E189" s="86">
        <f t="shared" si="9"/>
        <v>0</v>
      </c>
      <c r="F189" s="87">
        <f>Invoice!G292</f>
        <v>0</v>
      </c>
      <c r="G189" s="88">
        <f t="shared" si="10"/>
        <v>0</v>
      </c>
    </row>
    <row r="190" spans="1:7" s="85" customFormat="1" hidden="1">
      <c r="A190" s="101" t="str">
        <f>'Accounting Invoice (100EUR)'!F294</f>
        <v>first line keep open</v>
      </c>
      <c r="B190" s="80">
        <f>Invoice!C293</f>
        <v>0</v>
      </c>
      <c r="C190" s="81">
        <f>'Accounting Invoice (100EUR)'!B192</f>
        <v>0</v>
      </c>
      <c r="D190" s="82" t="e">
        <f t="shared" si="8"/>
        <v>#DIV/0!</v>
      </c>
      <c r="E190" s="86">
        <f t="shared" si="9"/>
        <v>0</v>
      </c>
      <c r="F190" s="87">
        <f>Invoice!G293</f>
        <v>0</v>
      </c>
      <c r="G190" s="88">
        <f t="shared" si="10"/>
        <v>0</v>
      </c>
    </row>
    <row r="191" spans="1:7" s="85" customFormat="1" hidden="1">
      <c r="A191" s="101" t="str">
        <f>'Accounting Invoice (100EUR)'!F295</f>
        <v>first line keep open</v>
      </c>
      <c r="B191" s="80">
        <f>Invoice!C294</f>
        <v>0</v>
      </c>
      <c r="C191" s="81">
        <f>'Accounting Invoice (100EUR)'!B193</f>
        <v>0</v>
      </c>
      <c r="D191" s="82" t="e">
        <f t="shared" si="8"/>
        <v>#DIV/0!</v>
      </c>
      <c r="E191" s="86">
        <f t="shared" si="9"/>
        <v>0</v>
      </c>
      <c r="F191" s="87">
        <f>Invoice!G294</f>
        <v>0</v>
      </c>
      <c r="G191" s="88">
        <f t="shared" si="10"/>
        <v>0</v>
      </c>
    </row>
    <row r="192" spans="1:7" s="85" customFormat="1" hidden="1">
      <c r="A192" s="101" t="str">
        <f>'Accounting Invoice (100EUR)'!F296</f>
        <v>first line keep open</v>
      </c>
      <c r="B192" s="80">
        <f>Invoice!C295</f>
        <v>0</v>
      </c>
      <c r="C192" s="81">
        <f>'Accounting Invoice (100EUR)'!B194</f>
        <v>0</v>
      </c>
      <c r="D192" s="82" t="e">
        <f t="shared" si="8"/>
        <v>#DIV/0!</v>
      </c>
      <c r="E192" s="86">
        <f t="shared" si="9"/>
        <v>0</v>
      </c>
      <c r="F192" s="87">
        <f>Invoice!G295</f>
        <v>0</v>
      </c>
      <c r="G192" s="88">
        <f t="shared" si="10"/>
        <v>0</v>
      </c>
    </row>
    <row r="193" spans="1:7" s="85" customFormat="1" hidden="1">
      <c r="A193" s="101" t="str">
        <f>'Accounting Invoice (100EUR)'!F297</f>
        <v>first line keep open</v>
      </c>
      <c r="B193" s="80">
        <f>Invoice!C296</f>
        <v>0</v>
      </c>
      <c r="C193" s="81">
        <f>'Accounting Invoice (100EUR)'!B195</f>
        <v>0</v>
      </c>
      <c r="D193" s="82" t="e">
        <f t="shared" si="8"/>
        <v>#DIV/0!</v>
      </c>
      <c r="E193" s="86">
        <f t="shared" si="9"/>
        <v>0</v>
      </c>
      <c r="F193" s="87">
        <f>Invoice!G296</f>
        <v>0</v>
      </c>
      <c r="G193" s="88">
        <f t="shared" si="10"/>
        <v>0</v>
      </c>
    </row>
    <row r="194" spans="1:7" s="85" customFormat="1" hidden="1">
      <c r="A194" s="101" t="str">
        <f>'Accounting Invoice (100EUR)'!F298</f>
        <v>first line keep open</v>
      </c>
      <c r="B194" s="80">
        <f>Invoice!C297</f>
        <v>0</v>
      </c>
      <c r="C194" s="81">
        <f>'Accounting Invoice (100EUR)'!B196</f>
        <v>0</v>
      </c>
      <c r="D194" s="82" t="e">
        <f t="shared" si="8"/>
        <v>#DIV/0!</v>
      </c>
      <c r="E194" s="86">
        <f t="shared" si="9"/>
        <v>0</v>
      </c>
      <c r="F194" s="87">
        <f>Invoice!G297</f>
        <v>0</v>
      </c>
      <c r="G194" s="88">
        <f t="shared" si="10"/>
        <v>0</v>
      </c>
    </row>
    <row r="195" spans="1:7" s="85" customFormat="1" hidden="1">
      <c r="A195" s="101" t="str">
        <f>'Accounting Invoice (100EUR)'!F299</f>
        <v>first line keep open</v>
      </c>
      <c r="B195" s="80">
        <f>Invoice!C298</f>
        <v>0</v>
      </c>
      <c r="C195" s="81">
        <f>'Accounting Invoice (100EUR)'!B197</f>
        <v>0</v>
      </c>
      <c r="D195" s="82" t="e">
        <f t="shared" si="8"/>
        <v>#DIV/0!</v>
      </c>
      <c r="E195" s="86">
        <f t="shared" si="9"/>
        <v>0</v>
      </c>
      <c r="F195" s="87">
        <f>Invoice!G298</f>
        <v>0</v>
      </c>
      <c r="G195" s="88">
        <f t="shared" si="10"/>
        <v>0</v>
      </c>
    </row>
    <row r="196" spans="1:7" s="85" customFormat="1" hidden="1">
      <c r="A196" s="101" t="str">
        <f>'Accounting Invoice (100EUR)'!F300</f>
        <v>first line keep open</v>
      </c>
      <c r="B196" s="80">
        <f>Invoice!C299</f>
        <v>0</v>
      </c>
      <c r="C196" s="81">
        <f>'Accounting Invoice (100EUR)'!B198</f>
        <v>0</v>
      </c>
      <c r="D196" s="82" t="e">
        <f t="shared" si="8"/>
        <v>#DIV/0!</v>
      </c>
      <c r="E196" s="86">
        <f t="shared" si="9"/>
        <v>0</v>
      </c>
      <c r="F196" s="87">
        <f>Invoice!G299</f>
        <v>0</v>
      </c>
      <c r="G196" s="88">
        <f t="shared" si="10"/>
        <v>0</v>
      </c>
    </row>
    <row r="197" spans="1:7" s="85" customFormat="1" hidden="1">
      <c r="A197" s="101" t="str">
        <f>'Accounting Invoice (100EUR)'!F301</f>
        <v>first line keep open</v>
      </c>
      <c r="B197" s="80">
        <f>Invoice!C300</f>
        <v>0</v>
      </c>
      <c r="C197" s="81">
        <f>'Accounting Invoice (100EUR)'!B199</f>
        <v>0</v>
      </c>
      <c r="D197" s="82" t="e">
        <f t="shared" si="8"/>
        <v>#DIV/0!</v>
      </c>
      <c r="E197" s="86">
        <f t="shared" si="9"/>
        <v>0</v>
      </c>
      <c r="F197" s="87">
        <f>Invoice!G300</f>
        <v>0</v>
      </c>
      <c r="G197" s="88">
        <f t="shared" si="10"/>
        <v>0</v>
      </c>
    </row>
    <row r="198" spans="1:7" s="85" customFormat="1" hidden="1">
      <c r="A198" s="101" t="str">
        <f>'Accounting Invoice (100EUR)'!F302</f>
        <v>first line keep open</v>
      </c>
      <c r="B198" s="80">
        <f>Invoice!C301</f>
        <v>0</v>
      </c>
      <c r="C198" s="81">
        <f>'Accounting Invoice (100EUR)'!B200</f>
        <v>0</v>
      </c>
      <c r="D198" s="82" t="e">
        <f t="shared" si="8"/>
        <v>#DIV/0!</v>
      </c>
      <c r="E198" s="86">
        <f t="shared" si="9"/>
        <v>0</v>
      </c>
      <c r="F198" s="87">
        <f>Invoice!G301</f>
        <v>0</v>
      </c>
      <c r="G198" s="88">
        <f t="shared" si="10"/>
        <v>0</v>
      </c>
    </row>
    <row r="199" spans="1:7" s="85" customFormat="1" hidden="1">
      <c r="A199" s="101" t="str">
        <f>'Accounting Invoice (100EUR)'!F303</f>
        <v>first line keep open</v>
      </c>
      <c r="B199" s="80">
        <f>Invoice!C302</f>
        <v>0</v>
      </c>
      <c r="C199" s="81">
        <f>'Accounting Invoice (100EUR)'!B201</f>
        <v>0</v>
      </c>
      <c r="D199" s="82" t="e">
        <f t="shared" si="8"/>
        <v>#DIV/0!</v>
      </c>
      <c r="E199" s="86">
        <f t="shared" si="9"/>
        <v>0</v>
      </c>
      <c r="F199" s="87">
        <f>Invoice!G302</f>
        <v>0</v>
      </c>
      <c r="G199" s="88">
        <f t="shared" si="10"/>
        <v>0</v>
      </c>
    </row>
    <row r="200" spans="1:7" s="85" customFormat="1" hidden="1">
      <c r="A200" s="101" t="str">
        <f>'Accounting Invoice (100EUR)'!F304</f>
        <v>first line keep open</v>
      </c>
      <c r="B200" s="80">
        <f>Invoice!C303</f>
        <v>0</v>
      </c>
      <c r="C200" s="81">
        <f>'Accounting Invoice (100EUR)'!B202</f>
        <v>0</v>
      </c>
      <c r="D200" s="82" t="e">
        <f t="shared" si="8"/>
        <v>#DIV/0!</v>
      </c>
      <c r="E200" s="86">
        <f t="shared" si="9"/>
        <v>0</v>
      </c>
      <c r="F200" s="87">
        <f>Invoice!G303</f>
        <v>0</v>
      </c>
      <c r="G200" s="88">
        <f t="shared" si="10"/>
        <v>0</v>
      </c>
    </row>
    <row r="201" spans="1:7" s="85" customFormat="1" hidden="1">
      <c r="A201" s="101" t="str">
        <f>'Accounting Invoice (100EUR)'!F305</f>
        <v>first line keep open</v>
      </c>
      <c r="B201" s="80">
        <f>Invoice!C304</f>
        <v>0</v>
      </c>
      <c r="C201" s="81">
        <f>'Accounting Invoice (100EUR)'!B203</f>
        <v>0</v>
      </c>
      <c r="D201" s="82" t="e">
        <f t="shared" si="8"/>
        <v>#DIV/0!</v>
      </c>
      <c r="E201" s="86">
        <f t="shared" si="9"/>
        <v>0</v>
      </c>
      <c r="F201" s="87">
        <f>Invoice!G304</f>
        <v>0</v>
      </c>
      <c r="G201" s="88">
        <f t="shared" si="10"/>
        <v>0</v>
      </c>
    </row>
    <row r="202" spans="1:7" s="85" customFormat="1" hidden="1">
      <c r="A202" s="101" t="str">
        <f>'Accounting Invoice (100EUR)'!F306</f>
        <v>first line keep open</v>
      </c>
      <c r="B202" s="80">
        <f>Invoice!C305</f>
        <v>0</v>
      </c>
      <c r="C202" s="81">
        <f>'Accounting Invoice (100EUR)'!B204</f>
        <v>0</v>
      </c>
      <c r="D202" s="82" t="e">
        <f t="shared" si="8"/>
        <v>#DIV/0!</v>
      </c>
      <c r="E202" s="86">
        <f t="shared" si="9"/>
        <v>0</v>
      </c>
      <c r="F202" s="87">
        <f>Invoice!G305</f>
        <v>0</v>
      </c>
      <c r="G202" s="88">
        <f t="shared" si="10"/>
        <v>0</v>
      </c>
    </row>
    <row r="203" spans="1:7" s="85" customFormat="1" hidden="1">
      <c r="A203" s="101" t="str">
        <f>'Accounting Invoice (100EUR)'!F307</f>
        <v>first line keep open</v>
      </c>
      <c r="B203" s="80">
        <f>Invoice!C306</f>
        <v>0</v>
      </c>
      <c r="C203" s="81">
        <f>'Accounting Invoice (100EUR)'!B205</f>
        <v>0</v>
      </c>
      <c r="D203" s="82" t="e">
        <f t="shared" si="8"/>
        <v>#DIV/0!</v>
      </c>
      <c r="E203" s="86">
        <f t="shared" si="9"/>
        <v>0</v>
      </c>
      <c r="F203" s="87">
        <f>Invoice!G306</f>
        <v>0</v>
      </c>
      <c r="G203" s="88">
        <f t="shared" si="10"/>
        <v>0</v>
      </c>
    </row>
    <row r="204" spans="1:7" s="85" customFormat="1" hidden="1">
      <c r="A204" s="101" t="str">
        <f>'Accounting Invoice (100EUR)'!F308</f>
        <v>first line keep open</v>
      </c>
      <c r="B204" s="80">
        <f>Invoice!C307</f>
        <v>0</v>
      </c>
      <c r="C204" s="81">
        <f>'Accounting Invoice (100EUR)'!B206</f>
        <v>0</v>
      </c>
      <c r="D204" s="82" t="e">
        <f t="shared" si="8"/>
        <v>#DIV/0!</v>
      </c>
      <c r="E204" s="86">
        <f t="shared" si="9"/>
        <v>0</v>
      </c>
      <c r="F204" s="87">
        <f>Invoice!G307</f>
        <v>0</v>
      </c>
      <c r="G204" s="88">
        <f t="shared" si="10"/>
        <v>0</v>
      </c>
    </row>
    <row r="205" spans="1:7" s="85" customFormat="1" hidden="1">
      <c r="A205" s="101" t="str">
        <f>'Accounting Invoice (100EUR)'!F309</f>
        <v>first line keep open</v>
      </c>
      <c r="B205" s="80">
        <f>Invoice!C308</f>
        <v>0</v>
      </c>
      <c r="C205" s="81">
        <f>'Accounting Invoice (100EUR)'!B207</f>
        <v>0</v>
      </c>
      <c r="D205" s="82" t="e">
        <f t="shared" si="8"/>
        <v>#DIV/0!</v>
      </c>
      <c r="E205" s="86">
        <f t="shared" si="9"/>
        <v>0</v>
      </c>
      <c r="F205" s="87">
        <f>Invoice!G308</f>
        <v>0</v>
      </c>
      <c r="G205" s="88">
        <f t="shared" si="10"/>
        <v>0</v>
      </c>
    </row>
    <row r="206" spans="1:7" s="85" customFormat="1" hidden="1">
      <c r="A206" s="101" t="str">
        <f>'Accounting Invoice (100EUR)'!F310</f>
        <v>first line keep open</v>
      </c>
      <c r="B206" s="80">
        <f>Invoice!C309</f>
        <v>0</v>
      </c>
      <c r="C206" s="81">
        <f>'Accounting Invoice (100EUR)'!B208</f>
        <v>0</v>
      </c>
      <c r="D206" s="82" t="e">
        <f t="shared" si="8"/>
        <v>#DIV/0!</v>
      </c>
      <c r="E206" s="86">
        <f t="shared" si="9"/>
        <v>0</v>
      </c>
      <c r="F206" s="87">
        <f>Invoice!G309</f>
        <v>0</v>
      </c>
      <c r="G206" s="88">
        <f t="shared" si="10"/>
        <v>0</v>
      </c>
    </row>
    <row r="207" spans="1:7" s="85" customFormat="1" hidden="1">
      <c r="A207" s="101" t="str">
        <f>'Accounting Invoice (100EUR)'!F311</f>
        <v>first line keep open</v>
      </c>
      <c r="B207" s="80">
        <f>Invoice!C310</f>
        <v>0</v>
      </c>
      <c r="C207" s="81">
        <f>'Accounting Invoice (100EUR)'!B209</f>
        <v>0</v>
      </c>
      <c r="D207" s="82" t="e">
        <f t="shared" si="8"/>
        <v>#DIV/0!</v>
      </c>
      <c r="E207" s="86">
        <f t="shared" si="9"/>
        <v>0</v>
      </c>
      <c r="F207" s="87">
        <f>Invoice!G310</f>
        <v>0</v>
      </c>
      <c r="G207" s="88">
        <f t="shared" si="10"/>
        <v>0</v>
      </c>
    </row>
    <row r="208" spans="1:7" s="85" customFormat="1" hidden="1">
      <c r="A208" s="101" t="str">
        <f>'Accounting Invoice (100EUR)'!F312</f>
        <v>first line keep open</v>
      </c>
      <c r="B208" s="80">
        <f>Invoice!C311</f>
        <v>0</v>
      </c>
      <c r="C208" s="81">
        <f>'Accounting Invoice (100EUR)'!B210</f>
        <v>0</v>
      </c>
      <c r="D208" s="82" t="e">
        <f t="shared" si="8"/>
        <v>#DIV/0!</v>
      </c>
      <c r="E208" s="86">
        <f t="shared" si="9"/>
        <v>0</v>
      </c>
      <c r="F208" s="87">
        <f>Invoice!G311</f>
        <v>0</v>
      </c>
      <c r="G208" s="88">
        <f t="shared" si="10"/>
        <v>0</v>
      </c>
    </row>
    <row r="209" spans="1:7" s="85" customFormat="1" hidden="1">
      <c r="A209" s="101" t="str">
        <f>'Accounting Invoice (100EUR)'!F313</f>
        <v>first line keep open</v>
      </c>
      <c r="B209" s="80">
        <f>Invoice!C312</f>
        <v>0</v>
      </c>
      <c r="C209" s="81">
        <f>'Accounting Invoice (100EUR)'!B211</f>
        <v>0</v>
      </c>
      <c r="D209" s="82" t="e">
        <f t="shared" si="8"/>
        <v>#DIV/0!</v>
      </c>
      <c r="E209" s="86">
        <f t="shared" si="9"/>
        <v>0</v>
      </c>
      <c r="F209" s="87">
        <f>Invoice!G312</f>
        <v>0</v>
      </c>
      <c r="G209" s="88">
        <f t="shared" si="10"/>
        <v>0</v>
      </c>
    </row>
    <row r="210" spans="1:7" s="85" customFormat="1" hidden="1">
      <c r="A210" s="101" t="str">
        <f>'Accounting Invoice (100EUR)'!F314</f>
        <v>first line keep open</v>
      </c>
      <c r="B210" s="80">
        <f>Invoice!C313</f>
        <v>0</v>
      </c>
      <c r="C210" s="81">
        <f>'Accounting Invoice (100EUR)'!B212</f>
        <v>0</v>
      </c>
      <c r="D210" s="82" t="e">
        <f t="shared" si="8"/>
        <v>#DIV/0!</v>
      </c>
      <c r="E210" s="86">
        <f t="shared" si="9"/>
        <v>0</v>
      </c>
      <c r="F210" s="87">
        <f>Invoice!G313</f>
        <v>0</v>
      </c>
      <c r="G210" s="88">
        <f t="shared" si="10"/>
        <v>0</v>
      </c>
    </row>
    <row r="211" spans="1:7" s="85" customFormat="1" hidden="1">
      <c r="A211" s="101" t="str">
        <f>'Accounting Invoice (100EUR)'!F315</f>
        <v>first line keep open</v>
      </c>
      <c r="B211" s="80">
        <f>Invoice!C314</f>
        <v>0</v>
      </c>
      <c r="C211" s="81">
        <f>'Accounting Invoice (100EUR)'!B213</f>
        <v>0</v>
      </c>
      <c r="D211" s="82" t="e">
        <f t="shared" si="8"/>
        <v>#DIV/0!</v>
      </c>
      <c r="E211" s="86">
        <f t="shared" si="9"/>
        <v>0</v>
      </c>
      <c r="F211" s="87">
        <f>Invoice!G314</f>
        <v>0</v>
      </c>
      <c r="G211" s="88">
        <f t="shared" si="10"/>
        <v>0</v>
      </c>
    </row>
    <row r="212" spans="1:7" s="85" customFormat="1" hidden="1">
      <c r="A212" s="101" t="str">
        <f>'Accounting Invoice (100EUR)'!F316</f>
        <v>first line keep open</v>
      </c>
      <c r="B212" s="80">
        <f>Invoice!C315</f>
        <v>0</v>
      </c>
      <c r="C212" s="81">
        <f>'Accounting Invoice (100EUR)'!B214</f>
        <v>0</v>
      </c>
      <c r="D212" s="82" t="e">
        <f t="shared" ref="D212:D275" si="11">F212/D207</f>
        <v>#DIV/0!</v>
      </c>
      <c r="E212" s="86">
        <f t="shared" si="9"/>
        <v>0</v>
      </c>
      <c r="F212" s="87">
        <f>Invoice!G315</f>
        <v>0</v>
      </c>
      <c r="G212" s="88">
        <f t="shared" si="10"/>
        <v>0</v>
      </c>
    </row>
    <row r="213" spans="1:7" s="85" customFormat="1" hidden="1">
      <c r="A213" s="101" t="str">
        <f>'Accounting Invoice (100EUR)'!F317</f>
        <v>first line keep open</v>
      </c>
      <c r="B213" s="80">
        <f>Invoice!C316</f>
        <v>0</v>
      </c>
      <c r="C213" s="81">
        <f>'Accounting Invoice (100EUR)'!B215</f>
        <v>0</v>
      </c>
      <c r="D213" s="82" t="e">
        <f t="shared" si="11"/>
        <v>#DIV/0!</v>
      </c>
      <c r="E213" s="86">
        <f t="shared" si="9"/>
        <v>0</v>
      </c>
      <c r="F213" s="87">
        <f>Invoice!G316</f>
        <v>0</v>
      </c>
      <c r="G213" s="88">
        <f t="shared" si="10"/>
        <v>0</v>
      </c>
    </row>
    <row r="214" spans="1:7" s="85" customFormat="1" hidden="1">
      <c r="A214" s="101" t="str">
        <f>'Accounting Invoice (100EUR)'!F318</f>
        <v>first line keep open</v>
      </c>
      <c r="B214" s="80">
        <f>Invoice!C317</f>
        <v>0</v>
      </c>
      <c r="C214" s="81">
        <f>'Accounting Invoice (100EUR)'!B216</f>
        <v>0</v>
      </c>
      <c r="D214" s="82" t="e">
        <f t="shared" si="11"/>
        <v>#DIV/0!</v>
      </c>
      <c r="E214" s="86">
        <f t="shared" si="9"/>
        <v>0</v>
      </c>
      <c r="F214" s="87">
        <f>Invoice!G317</f>
        <v>0</v>
      </c>
      <c r="G214" s="88">
        <f t="shared" si="10"/>
        <v>0</v>
      </c>
    </row>
    <row r="215" spans="1:7" s="85" customFormat="1" hidden="1">
      <c r="A215" s="101" t="str">
        <f>'Accounting Invoice (100EUR)'!F319</f>
        <v>first line keep open</v>
      </c>
      <c r="B215" s="80">
        <f>Invoice!C318</f>
        <v>0</v>
      </c>
      <c r="C215" s="81">
        <f>'Accounting Invoice (100EUR)'!B217</f>
        <v>0</v>
      </c>
      <c r="D215" s="82" t="e">
        <f t="shared" si="11"/>
        <v>#DIV/0!</v>
      </c>
      <c r="E215" s="86">
        <f t="shared" si="9"/>
        <v>0</v>
      </c>
      <c r="F215" s="87">
        <f>Invoice!G318</f>
        <v>0</v>
      </c>
      <c r="G215" s="88">
        <f t="shared" si="10"/>
        <v>0</v>
      </c>
    </row>
    <row r="216" spans="1:7" s="85" customFormat="1" hidden="1">
      <c r="A216" s="101" t="str">
        <f>'Accounting Invoice (100EUR)'!F320</f>
        <v>first line keep open</v>
      </c>
      <c r="B216" s="80">
        <f>Invoice!C319</f>
        <v>0</v>
      </c>
      <c r="C216" s="81">
        <f>'Accounting Invoice (100EUR)'!B218</f>
        <v>0</v>
      </c>
      <c r="D216" s="82" t="e">
        <f t="shared" si="11"/>
        <v>#DIV/0!</v>
      </c>
      <c r="E216" s="86">
        <f t="shared" si="9"/>
        <v>0</v>
      </c>
      <c r="F216" s="87">
        <f>Invoice!G319</f>
        <v>0</v>
      </c>
      <c r="G216" s="88">
        <f t="shared" si="10"/>
        <v>0</v>
      </c>
    </row>
    <row r="217" spans="1:7" s="85" customFormat="1" hidden="1">
      <c r="A217" s="101" t="str">
        <f>'Accounting Invoice (100EUR)'!F321</f>
        <v>first line keep open</v>
      </c>
      <c r="B217" s="80">
        <f>Invoice!C320</f>
        <v>0</v>
      </c>
      <c r="C217" s="81">
        <f>'Accounting Invoice (100EUR)'!B219</f>
        <v>0</v>
      </c>
      <c r="D217" s="82" t="e">
        <f t="shared" si="11"/>
        <v>#DIV/0!</v>
      </c>
      <c r="E217" s="86">
        <f t="shared" si="9"/>
        <v>0</v>
      </c>
      <c r="F217" s="87">
        <f>Invoice!G320</f>
        <v>0</v>
      </c>
      <c r="G217" s="88">
        <f t="shared" si="10"/>
        <v>0</v>
      </c>
    </row>
    <row r="218" spans="1:7" s="85" customFormat="1" hidden="1">
      <c r="A218" s="101" t="str">
        <f>'Accounting Invoice (100EUR)'!F322</f>
        <v>first line keep open</v>
      </c>
      <c r="B218" s="80">
        <f>Invoice!C321</f>
        <v>0</v>
      </c>
      <c r="C218" s="81">
        <f>'Accounting Invoice (100EUR)'!B220</f>
        <v>0</v>
      </c>
      <c r="D218" s="82" t="e">
        <f t="shared" si="11"/>
        <v>#DIV/0!</v>
      </c>
      <c r="E218" s="86">
        <f t="shared" si="9"/>
        <v>0</v>
      </c>
      <c r="F218" s="87">
        <f>Invoice!G321</f>
        <v>0</v>
      </c>
      <c r="G218" s="88">
        <f t="shared" si="10"/>
        <v>0</v>
      </c>
    </row>
    <row r="219" spans="1:7" s="85" customFormat="1" hidden="1">
      <c r="A219" s="101" t="str">
        <f>'Accounting Invoice (100EUR)'!F323</f>
        <v>first line keep open</v>
      </c>
      <c r="B219" s="80">
        <f>Invoice!C322</f>
        <v>0</v>
      </c>
      <c r="C219" s="81">
        <f>'Accounting Invoice (100EUR)'!B221</f>
        <v>0</v>
      </c>
      <c r="D219" s="82" t="e">
        <f t="shared" si="11"/>
        <v>#DIV/0!</v>
      </c>
      <c r="E219" s="86">
        <f t="shared" ref="E219:E282" si="12">G219/$D$14</f>
        <v>0</v>
      </c>
      <c r="F219" s="87">
        <f>Invoice!G322</f>
        <v>0</v>
      </c>
      <c r="G219" s="88">
        <f t="shared" si="10"/>
        <v>0</v>
      </c>
    </row>
    <row r="220" spans="1:7" s="85" customFormat="1" hidden="1">
      <c r="A220" s="101" t="str">
        <f>'Accounting Invoice (100EUR)'!F324</f>
        <v>first line keep open</v>
      </c>
      <c r="B220" s="80">
        <f>Invoice!C323</f>
        <v>0</v>
      </c>
      <c r="C220" s="81">
        <f>'Accounting Invoice (100EUR)'!B222</f>
        <v>0</v>
      </c>
      <c r="D220" s="82" t="e">
        <f t="shared" si="11"/>
        <v>#DIV/0!</v>
      </c>
      <c r="E220" s="86">
        <f t="shared" si="12"/>
        <v>0</v>
      </c>
      <c r="F220" s="87">
        <f>Invoice!G323</f>
        <v>0</v>
      </c>
      <c r="G220" s="88">
        <f t="shared" si="10"/>
        <v>0</v>
      </c>
    </row>
    <row r="221" spans="1:7" s="85" customFormat="1" hidden="1">
      <c r="A221" s="101" t="str">
        <f>'Accounting Invoice (100EUR)'!F325</f>
        <v>first line keep open</v>
      </c>
      <c r="B221" s="80">
        <f>Invoice!C324</f>
        <v>0</v>
      </c>
      <c r="C221" s="81">
        <f>'Accounting Invoice (100EUR)'!B223</f>
        <v>0</v>
      </c>
      <c r="D221" s="82" t="e">
        <f t="shared" si="11"/>
        <v>#DIV/0!</v>
      </c>
      <c r="E221" s="86">
        <f t="shared" si="12"/>
        <v>0</v>
      </c>
      <c r="F221" s="87">
        <f>Invoice!G324</f>
        <v>0</v>
      </c>
      <c r="G221" s="88">
        <f t="shared" si="10"/>
        <v>0</v>
      </c>
    </row>
    <row r="222" spans="1:7" s="85" customFormat="1" hidden="1">
      <c r="A222" s="101" t="str">
        <f>'Accounting Invoice (100EUR)'!F326</f>
        <v>first line keep open</v>
      </c>
      <c r="B222" s="80">
        <f>Invoice!C325</f>
        <v>0</v>
      </c>
      <c r="C222" s="81">
        <f>'Accounting Invoice (100EUR)'!B224</f>
        <v>0</v>
      </c>
      <c r="D222" s="82" t="e">
        <f t="shared" si="11"/>
        <v>#DIV/0!</v>
      </c>
      <c r="E222" s="86">
        <f t="shared" si="12"/>
        <v>0</v>
      </c>
      <c r="F222" s="87">
        <f>Invoice!G325</f>
        <v>0</v>
      </c>
      <c r="G222" s="88">
        <f t="shared" si="10"/>
        <v>0</v>
      </c>
    </row>
    <row r="223" spans="1:7" s="85" customFormat="1" hidden="1">
      <c r="A223" s="101" t="str">
        <f>'Accounting Invoice (100EUR)'!F327</f>
        <v>first line keep open</v>
      </c>
      <c r="B223" s="80">
        <f>Invoice!C326</f>
        <v>0</v>
      </c>
      <c r="C223" s="81">
        <f>'Accounting Invoice (100EUR)'!B225</f>
        <v>0</v>
      </c>
      <c r="D223" s="82" t="e">
        <f t="shared" si="11"/>
        <v>#DIV/0!</v>
      </c>
      <c r="E223" s="86">
        <f t="shared" si="12"/>
        <v>0</v>
      </c>
      <c r="F223" s="87">
        <f>Invoice!G326</f>
        <v>0</v>
      </c>
      <c r="G223" s="88">
        <f t="shared" si="10"/>
        <v>0</v>
      </c>
    </row>
    <row r="224" spans="1:7" s="85" customFormat="1" hidden="1">
      <c r="A224" s="101" t="str">
        <f>'Accounting Invoice (100EUR)'!F328</f>
        <v>first line keep open</v>
      </c>
      <c r="B224" s="80">
        <f>Invoice!C327</f>
        <v>0</v>
      </c>
      <c r="C224" s="81">
        <f>'Accounting Invoice (100EUR)'!B226</f>
        <v>0</v>
      </c>
      <c r="D224" s="82" t="e">
        <f t="shared" si="11"/>
        <v>#DIV/0!</v>
      </c>
      <c r="E224" s="86">
        <f t="shared" si="12"/>
        <v>0</v>
      </c>
      <c r="F224" s="87">
        <f>Invoice!G327</f>
        <v>0</v>
      </c>
      <c r="G224" s="88">
        <f t="shared" si="10"/>
        <v>0</v>
      </c>
    </row>
    <row r="225" spans="1:7" s="85" customFormat="1" hidden="1">
      <c r="A225" s="101" t="str">
        <f>'Accounting Invoice (100EUR)'!F329</f>
        <v>first line keep open</v>
      </c>
      <c r="B225" s="80">
        <f>Invoice!C328</f>
        <v>0</v>
      </c>
      <c r="C225" s="81">
        <f>'Accounting Invoice (100EUR)'!B227</f>
        <v>0</v>
      </c>
      <c r="D225" s="82" t="e">
        <f t="shared" si="11"/>
        <v>#DIV/0!</v>
      </c>
      <c r="E225" s="86">
        <f t="shared" si="12"/>
        <v>0</v>
      </c>
      <c r="F225" s="87">
        <f>Invoice!G328</f>
        <v>0</v>
      </c>
      <c r="G225" s="88">
        <f t="shared" si="10"/>
        <v>0</v>
      </c>
    </row>
    <row r="226" spans="1:7" s="85" customFormat="1" hidden="1">
      <c r="A226" s="101" t="str">
        <f>'Accounting Invoice (100EUR)'!F330</f>
        <v>first line keep open</v>
      </c>
      <c r="B226" s="80">
        <f>Invoice!C329</f>
        <v>0</v>
      </c>
      <c r="C226" s="81">
        <f>'Accounting Invoice (100EUR)'!B228</f>
        <v>0</v>
      </c>
      <c r="D226" s="82" t="e">
        <f t="shared" si="11"/>
        <v>#DIV/0!</v>
      </c>
      <c r="E226" s="86">
        <f t="shared" si="12"/>
        <v>0</v>
      </c>
      <c r="F226" s="87">
        <f>Invoice!G329</f>
        <v>0</v>
      </c>
      <c r="G226" s="88">
        <f t="shared" si="10"/>
        <v>0</v>
      </c>
    </row>
    <row r="227" spans="1:7" s="85" customFormat="1" hidden="1">
      <c r="A227" s="101" t="str">
        <f>'Accounting Invoice (100EUR)'!F331</f>
        <v>first line keep open</v>
      </c>
      <c r="B227" s="80">
        <f>Invoice!C330</f>
        <v>0</v>
      </c>
      <c r="C227" s="81">
        <f>'Accounting Invoice (100EUR)'!B229</f>
        <v>0</v>
      </c>
      <c r="D227" s="82" t="e">
        <f t="shared" si="11"/>
        <v>#DIV/0!</v>
      </c>
      <c r="E227" s="86">
        <f t="shared" si="12"/>
        <v>0</v>
      </c>
      <c r="F227" s="87">
        <f>Invoice!G330</f>
        <v>0</v>
      </c>
      <c r="G227" s="88">
        <f t="shared" si="10"/>
        <v>0</v>
      </c>
    </row>
    <row r="228" spans="1:7" s="85" customFormat="1" hidden="1">
      <c r="A228" s="101" t="str">
        <f>'Accounting Invoice (100EUR)'!F332</f>
        <v>first line keep open</v>
      </c>
      <c r="B228" s="80">
        <f>Invoice!C331</f>
        <v>0</v>
      </c>
      <c r="C228" s="81">
        <f>'Accounting Invoice (100EUR)'!B230</f>
        <v>0</v>
      </c>
      <c r="D228" s="82" t="e">
        <f t="shared" si="11"/>
        <v>#DIV/0!</v>
      </c>
      <c r="E228" s="86">
        <f t="shared" si="12"/>
        <v>0</v>
      </c>
      <c r="F228" s="87">
        <f>Invoice!G331</f>
        <v>0</v>
      </c>
      <c r="G228" s="88">
        <f t="shared" si="10"/>
        <v>0</v>
      </c>
    </row>
    <row r="229" spans="1:7" s="85" customFormat="1" hidden="1">
      <c r="A229" s="101" t="str">
        <f>'Accounting Invoice (100EUR)'!F333</f>
        <v>first line keep open</v>
      </c>
      <c r="B229" s="80">
        <f>Invoice!C332</f>
        <v>0</v>
      </c>
      <c r="C229" s="81">
        <f>'Accounting Invoice (100EUR)'!B231</f>
        <v>0</v>
      </c>
      <c r="D229" s="82" t="e">
        <f t="shared" si="11"/>
        <v>#DIV/0!</v>
      </c>
      <c r="E229" s="86">
        <f t="shared" si="12"/>
        <v>0</v>
      </c>
      <c r="F229" s="87">
        <f>Invoice!G332</f>
        <v>0</v>
      </c>
      <c r="G229" s="88">
        <f t="shared" si="10"/>
        <v>0</v>
      </c>
    </row>
    <row r="230" spans="1:7" s="85" customFormat="1" hidden="1">
      <c r="A230" s="101" t="str">
        <f>'Accounting Invoice (100EUR)'!F334</f>
        <v>first line keep open</v>
      </c>
      <c r="B230" s="80">
        <f>Invoice!C333</f>
        <v>0</v>
      </c>
      <c r="C230" s="81">
        <f>'Accounting Invoice (100EUR)'!B232</f>
        <v>0</v>
      </c>
      <c r="D230" s="82" t="e">
        <f t="shared" si="11"/>
        <v>#DIV/0!</v>
      </c>
      <c r="E230" s="86">
        <f t="shared" si="12"/>
        <v>0</v>
      </c>
      <c r="F230" s="87">
        <f>Invoice!G333</f>
        <v>0</v>
      </c>
      <c r="G230" s="88">
        <f t="shared" si="10"/>
        <v>0</v>
      </c>
    </row>
    <row r="231" spans="1:7" s="85" customFormat="1" hidden="1">
      <c r="A231" s="101" t="str">
        <f>'Accounting Invoice (100EUR)'!F335</f>
        <v>first line keep open</v>
      </c>
      <c r="B231" s="80">
        <f>Invoice!C334</f>
        <v>0</v>
      </c>
      <c r="C231" s="81">
        <f>'Accounting Invoice (100EUR)'!B233</f>
        <v>0</v>
      </c>
      <c r="D231" s="82" t="e">
        <f t="shared" si="11"/>
        <v>#DIV/0!</v>
      </c>
      <c r="E231" s="86">
        <f t="shared" si="12"/>
        <v>0</v>
      </c>
      <c r="F231" s="87">
        <f>Invoice!G334</f>
        <v>0</v>
      </c>
      <c r="G231" s="88">
        <f t="shared" si="10"/>
        <v>0</v>
      </c>
    </row>
    <row r="232" spans="1:7" s="85" customFormat="1" hidden="1">
      <c r="A232" s="101" t="str">
        <f>'Accounting Invoice (100EUR)'!F336</f>
        <v>first line keep open</v>
      </c>
      <c r="B232" s="80">
        <f>Invoice!C335</f>
        <v>0</v>
      </c>
      <c r="C232" s="81">
        <f>'Accounting Invoice (100EUR)'!B234</f>
        <v>0</v>
      </c>
      <c r="D232" s="82" t="e">
        <f t="shared" si="11"/>
        <v>#DIV/0!</v>
      </c>
      <c r="E232" s="86">
        <f t="shared" si="12"/>
        <v>0</v>
      </c>
      <c r="F232" s="87">
        <f>Invoice!G335</f>
        <v>0</v>
      </c>
      <c r="G232" s="88">
        <f t="shared" si="10"/>
        <v>0</v>
      </c>
    </row>
    <row r="233" spans="1:7" s="85" customFormat="1" hidden="1">
      <c r="A233" s="101" t="str">
        <f>'Accounting Invoice (100EUR)'!F337</f>
        <v>first line keep open</v>
      </c>
      <c r="B233" s="80">
        <f>Invoice!C336</f>
        <v>0</v>
      </c>
      <c r="C233" s="81">
        <f>'Accounting Invoice (100EUR)'!B235</f>
        <v>0</v>
      </c>
      <c r="D233" s="82" t="e">
        <f t="shared" si="11"/>
        <v>#DIV/0!</v>
      </c>
      <c r="E233" s="86">
        <f t="shared" si="12"/>
        <v>0</v>
      </c>
      <c r="F233" s="87">
        <f>Invoice!G336</f>
        <v>0</v>
      </c>
      <c r="G233" s="88">
        <f t="shared" si="10"/>
        <v>0</v>
      </c>
    </row>
    <row r="234" spans="1:7" s="85" customFormat="1" hidden="1">
      <c r="A234" s="101" t="str">
        <f>'Accounting Invoice (100EUR)'!F338</f>
        <v>first line keep open</v>
      </c>
      <c r="B234" s="80">
        <f>Invoice!C337</f>
        <v>0</v>
      </c>
      <c r="C234" s="81">
        <f>'Accounting Invoice (100EUR)'!B236</f>
        <v>0</v>
      </c>
      <c r="D234" s="82" t="e">
        <f t="shared" si="11"/>
        <v>#DIV/0!</v>
      </c>
      <c r="E234" s="86">
        <f t="shared" si="12"/>
        <v>0</v>
      </c>
      <c r="F234" s="87">
        <f>Invoice!G337</f>
        <v>0</v>
      </c>
      <c r="G234" s="88">
        <f t="shared" si="10"/>
        <v>0</v>
      </c>
    </row>
    <row r="235" spans="1:7" s="85" customFormat="1" hidden="1">
      <c r="A235" s="101" t="str">
        <f>'Accounting Invoice (100EUR)'!F339</f>
        <v>first line keep open</v>
      </c>
      <c r="B235" s="80">
        <f>Invoice!C338</f>
        <v>0</v>
      </c>
      <c r="C235" s="81">
        <f>'Accounting Invoice (100EUR)'!B237</f>
        <v>0</v>
      </c>
      <c r="D235" s="82" t="e">
        <f t="shared" si="11"/>
        <v>#DIV/0!</v>
      </c>
      <c r="E235" s="86">
        <f t="shared" si="12"/>
        <v>0</v>
      </c>
      <c r="F235" s="87">
        <f>Invoice!G338</f>
        <v>0</v>
      </c>
      <c r="G235" s="88">
        <f t="shared" si="10"/>
        <v>0</v>
      </c>
    </row>
    <row r="236" spans="1:7" s="85" customFormat="1" hidden="1">
      <c r="A236" s="101" t="str">
        <f>'Accounting Invoice (100EUR)'!F340</f>
        <v>first line keep open</v>
      </c>
      <c r="B236" s="80">
        <f>Invoice!C339</f>
        <v>0</v>
      </c>
      <c r="C236" s="81">
        <f>'Accounting Invoice (100EUR)'!B238</f>
        <v>0</v>
      </c>
      <c r="D236" s="82" t="e">
        <f t="shared" si="11"/>
        <v>#DIV/0!</v>
      </c>
      <c r="E236" s="86">
        <f t="shared" si="12"/>
        <v>0</v>
      </c>
      <c r="F236" s="87">
        <f>Invoice!G339</f>
        <v>0</v>
      </c>
      <c r="G236" s="88">
        <f t="shared" si="10"/>
        <v>0</v>
      </c>
    </row>
    <row r="237" spans="1:7" s="85" customFormat="1" hidden="1">
      <c r="A237" s="101" t="str">
        <f>'Accounting Invoice (100EUR)'!F341</f>
        <v>first line keep open</v>
      </c>
      <c r="B237" s="80">
        <f>Invoice!C340</f>
        <v>0</v>
      </c>
      <c r="C237" s="81">
        <f>'Accounting Invoice (100EUR)'!B239</f>
        <v>0</v>
      </c>
      <c r="D237" s="82" t="e">
        <f t="shared" si="11"/>
        <v>#DIV/0!</v>
      </c>
      <c r="E237" s="86">
        <f t="shared" si="12"/>
        <v>0</v>
      </c>
      <c r="F237" s="87">
        <f>Invoice!G340</f>
        <v>0</v>
      </c>
      <c r="G237" s="88">
        <f t="shared" ref="G237:G300" si="13">C237*F237</f>
        <v>0</v>
      </c>
    </row>
    <row r="238" spans="1:7" s="85" customFormat="1" hidden="1">
      <c r="A238" s="101" t="str">
        <f>'Accounting Invoice (100EUR)'!F342</f>
        <v>first line keep open</v>
      </c>
      <c r="B238" s="80">
        <f>Invoice!C341</f>
        <v>0</v>
      </c>
      <c r="C238" s="81">
        <f>'Accounting Invoice (100EUR)'!B240</f>
        <v>0</v>
      </c>
      <c r="D238" s="82" t="e">
        <f t="shared" si="11"/>
        <v>#DIV/0!</v>
      </c>
      <c r="E238" s="86">
        <f t="shared" si="12"/>
        <v>0</v>
      </c>
      <c r="F238" s="87">
        <f>Invoice!G341</f>
        <v>0</v>
      </c>
      <c r="G238" s="88">
        <f t="shared" si="13"/>
        <v>0</v>
      </c>
    </row>
    <row r="239" spans="1:7" s="85" customFormat="1" hidden="1">
      <c r="A239" s="101" t="str">
        <f>'Accounting Invoice (100EUR)'!F343</f>
        <v>first line keep open</v>
      </c>
      <c r="B239" s="80">
        <f>Invoice!C342</f>
        <v>0</v>
      </c>
      <c r="C239" s="81">
        <f>'Accounting Invoice (100EUR)'!B241</f>
        <v>0</v>
      </c>
      <c r="D239" s="82" t="e">
        <f t="shared" si="11"/>
        <v>#DIV/0!</v>
      </c>
      <c r="E239" s="86">
        <f t="shared" si="12"/>
        <v>0</v>
      </c>
      <c r="F239" s="87">
        <f>Invoice!G342</f>
        <v>0</v>
      </c>
      <c r="G239" s="88">
        <f t="shared" si="13"/>
        <v>0</v>
      </c>
    </row>
    <row r="240" spans="1:7" s="85" customFormat="1" hidden="1">
      <c r="A240" s="101" t="str">
        <f>'Accounting Invoice (100EUR)'!F344</f>
        <v>first line keep open</v>
      </c>
      <c r="B240" s="80">
        <f>Invoice!C343</f>
        <v>0</v>
      </c>
      <c r="C240" s="81">
        <f>'Accounting Invoice (100EUR)'!B242</f>
        <v>0</v>
      </c>
      <c r="D240" s="82" t="e">
        <f t="shared" si="11"/>
        <v>#DIV/0!</v>
      </c>
      <c r="E240" s="86">
        <f t="shared" si="12"/>
        <v>0</v>
      </c>
      <c r="F240" s="87">
        <f>Invoice!G343</f>
        <v>0</v>
      </c>
      <c r="G240" s="88">
        <f t="shared" si="13"/>
        <v>0</v>
      </c>
    </row>
    <row r="241" spans="1:7" s="85" customFormat="1" hidden="1">
      <c r="A241" s="101" t="str">
        <f>'Accounting Invoice (100EUR)'!F345</f>
        <v>first line keep open</v>
      </c>
      <c r="B241" s="80">
        <f>Invoice!C344</f>
        <v>0</v>
      </c>
      <c r="C241" s="81">
        <f>'Accounting Invoice (100EUR)'!B243</f>
        <v>0</v>
      </c>
      <c r="D241" s="82" t="e">
        <f t="shared" si="11"/>
        <v>#DIV/0!</v>
      </c>
      <c r="E241" s="86">
        <f t="shared" si="12"/>
        <v>0</v>
      </c>
      <c r="F241" s="87">
        <f>Invoice!G344</f>
        <v>0</v>
      </c>
      <c r="G241" s="88">
        <f t="shared" si="13"/>
        <v>0</v>
      </c>
    </row>
    <row r="242" spans="1:7" s="85" customFormat="1" hidden="1">
      <c r="A242" s="101" t="str">
        <f>'Accounting Invoice (100EUR)'!F346</f>
        <v>first line keep open</v>
      </c>
      <c r="B242" s="80">
        <f>Invoice!C345</f>
        <v>0</v>
      </c>
      <c r="C242" s="81">
        <f>'Accounting Invoice (100EUR)'!B244</f>
        <v>0</v>
      </c>
      <c r="D242" s="82" t="e">
        <f t="shared" si="11"/>
        <v>#DIV/0!</v>
      </c>
      <c r="E242" s="86">
        <f t="shared" si="12"/>
        <v>0</v>
      </c>
      <c r="F242" s="87">
        <f>Invoice!G345</f>
        <v>0</v>
      </c>
      <c r="G242" s="88">
        <f t="shared" si="13"/>
        <v>0</v>
      </c>
    </row>
    <row r="243" spans="1:7" s="85" customFormat="1" hidden="1">
      <c r="A243" s="101" t="str">
        <f>'Accounting Invoice (100EUR)'!F347</f>
        <v>first line keep open</v>
      </c>
      <c r="B243" s="80">
        <f>Invoice!C346</f>
        <v>0</v>
      </c>
      <c r="C243" s="81">
        <f>'Accounting Invoice (100EUR)'!B245</f>
        <v>0</v>
      </c>
      <c r="D243" s="82" t="e">
        <f t="shared" si="11"/>
        <v>#DIV/0!</v>
      </c>
      <c r="E243" s="86">
        <f t="shared" si="12"/>
        <v>0</v>
      </c>
      <c r="F243" s="87">
        <f>Invoice!G346</f>
        <v>0</v>
      </c>
      <c r="G243" s="88">
        <f t="shared" si="13"/>
        <v>0</v>
      </c>
    </row>
    <row r="244" spans="1:7" s="85" customFormat="1" hidden="1">
      <c r="A244" s="101" t="str">
        <f>'Accounting Invoice (100EUR)'!F348</f>
        <v>first line keep open</v>
      </c>
      <c r="B244" s="80">
        <f>Invoice!C347</f>
        <v>0</v>
      </c>
      <c r="C244" s="81">
        <f>'Accounting Invoice (100EUR)'!B246</f>
        <v>0</v>
      </c>
      <c r="D244" s="82" t="e">
        <f t="shared" si="11"/>
        <v>#DIV/0!</v>
      </c>
      <c r="E244" s="86">
        <f t="shared" si="12"/>
        <v>0</v>
      </c>
      <c r="F244" s="87">
        <f>Invoice!G347</f>
        <v>0</v>
      </c>
      <c r="G244" s="88">
        <f t="shared" si="13"/>
        <v>0</v>
      </c>
    </row>
    <row r="245" spans="1:7" s="85" customFormat="1" hidden="1">
      <c r="A245" s="101" t="str">
        <f>'Accounting Invoice (100EUR)'!F349</f>
        <v>first line keep open</v>
      </c>
      <c r="B245" s="80">
        <f>Invoice!C348</f>
        <v>0</v>
      </c>
      <c r="C245" s="81">
        <f>'Accounting Invoice (100EUR)'!B247</f>
        <v>0</v>
      </c>
      <c r="D245" s="82" t="e">
        <f t="shared" si="11"/>
        <v>#DIV/0!</v>
      </c>
      <c r="E245" s="86">
        <f t="shared" si="12"/>
        <v>0</v>
      </c>
      <c r="F245" s="87">
        <f>Invoice!G348</f>
        <v>0</v>
      </c>
      <c r="G245" s="88">
        <f t="shared" si="13"/>
        <v>0</v>
      </c>
    </row>
    <row r="246" spans="1:7" s="85" customFormat="1" hidden="1">
      <c r="A246" s="101" t="str">
        <f>'Accounting Invoice (100EUR)'!F350</f>
        <v>first line keep open</v>
      </c>
      <c r="B246" s="80">
        <f>Invoice!C349</f>
        <v>0</v>
      </c>
      <c r="C246" s="81">
        <f>'Accounting Invoice (100EUR)'!B248</f>
        <v>0</v>
      </c>
      <c r="D246" s="82" t="e">
        <f t="shared" si="11"/>
        <v>#DIV/0!</v>
      </c>
      <c r="E246" s="86">
        <f t="shared" si="12"/>
        <v>0</v>
      </c>
      <c r="F246" s="87">
        <f>Invoice!G349</f>
        <v>0</v>
      </c>
      <c r="G246" s="88">
        <f t="shared" si="13"/>
        <v>0</v>
      </c>
    </row>
    <row r="247" spans="1:7" s="85" customFormat="1" hidden="1">
      <c r="A247" s="101" t="str">
        <f>'Accounting Invoice (100EUR)'!F351</f>
        <v>first line keep open</v>
      </c>
      <c r="B247" s="80">
        <f>Invoice!C350</f>
        <v>0</v>
      </c>
      <c r="C247" s="81">
        <f>'Accounting Invoice (100EUR)'!B249</f>
        <v>0</v>
      </c>
      <c r="D247" s="82" t="e">
        <f t="shared" si="11"/>
        <v>#DIV/0!</v>
      </c>
      <c r="E247" s="86">
        <f t="shared" si="12"/>
        <v>0</v>
      </c>
      <c r="F247" s="87">
        <f>Invoice!G350</f>
        <v>0</v>
      </c>
      <c r="G247" s="88">
        <f t="shared" si="13"/>
        <v>0</v>
      </c>
    </row>
    <row r="248" spans="1:7" s="85" customFormat="1" hidden="1">
      <c r="A248" s="101" t="str">
        <f>'Accounting Invoice (100EUR)'!F352</f>
        <v>first line keep open</v>
      </c>
      <c r="B248" s="80">
        <f>Invoice!C351</f>
        <v>0</v>
      </c>
      <c r="C248" s="81">
        <f>'Accounting Invoice (100EUR)'!B250</f>
        <v>0</v>
      </c>
      <c r="D248" s="82" t="e">
        <f t="shared" si="11"/>
        <v>#DIV/0!</v>
      </c>
      <c r="E248" s="86">
        <f t="shared" si="12"/>
        <v>0</v>
      </c>
      <c r="F248" s="87">
        <f>Invoice!G351</f>
        <v>0</v>
      </c>
      <c r="G248" s="88">
        <f t="shared" si="13"/>
        <v>0</v>
      </c>
    </row>
    <row r="249" spans="1:7" s="85" customFormat="1" hidden="1">
      <c r="A249" s="101" t="str">
        <f>'Accounting Invoice (100EUR)'!F353</f>
        <v>first line keep open</v>
      </c>
      <c r="B249" s="80">
        <f>Invoice!C352</f>
        <v>0</v>
      </c>
      <c r="C249" s="81">
        <f>'Accounting Invoice (100EUR)'!B251</f>
        <v>0</v>
      </c>
      <c r="D249" s="82" t="e">
        <f t="shared" si="11"/>
        <v>#DIV/0!</v>
      </c>
      <c r="E249" s="86">
        <f t="shared" si="12"/>
        <v>0</v>
      </c>
      <c r="F249" s="87">
        <f>Invoice!G352</f>
        <v>0</v>
      </c>
      <c r="G249" s="88">
        <f t="shared" si="13"/>
        <v>0</v>
      </c>
    </row>
    <row r="250" spans="1:7" s="85" customFormat="1" hidden="1">
      <c r="A250" s="101" t="str">
        <f>'Accounting Invoice (100EUR)'!F354</f>
        <v>first line keep open</v>
      </c>
      <c r="B250" s="80">
        <f>Invoice!C353</f>
        <v>0</v>
      </c>
      <c r="C250" s="81">
        <f>'Accounting Invoice (100EUR)'!B252</f>
        <v>0</v>
      </c>
      <c r="D250" s="82" t="e">
        <f t="shared" si="11"/>
        <v>#DIV/0!</v>
      </c>
      <c r="E250" s="86">
        <f t="shared" si="12"/>
        <v>0</v>
      </c>
      <c r="F250" s="87">
        <f>Invoice!G353</f>
        <v>0</v>
      </c>
      <c r="G250" s="88">
        <f t="shared" si="13"/>
        <v>0</v>
      </c>
    </row>
    <row r="251" spans="1:7" s="85" customFormat="1" hidden="1">
      <c r="A251" s="101" t="str">
        <f>'Accounting Invoice (100EUR)'!F355</f>
        <v>first line keep open</v>
      </c>
      <c r="B251" s="80">
        <f>Invoice!C354</f>
        <v>0</v>
      </c>
      <c r="C251" s="81">
        <f>'Accounting Invoice (100EUR)'!B253</f>
        <v>0</v>
      </c>
      <c r="D251" s="82" t="e">
        <f t="shared" si="11"/>
        <v>#DIV/0!</v>
      </c>
      <c r="E251" s="86">
        <f t="shared" si="12"/>
        <v>0</v>
      </c>
      <c r="F251" s="87">
        <f>Invoice!G354</f>
        <v>0</v>
      </c>
      <c r="G251" s="88">
        <f t="shared" si="13"/>
        <v>0</v>
      </c>
    </row>
    <row r="252" spans="1:7" s="85" customFormat="1" hidden="1">
      <c r="A252" s="101" t="str">
        <f>'Accounting Invoice (100EUR)'!F356</f>
        <v>first line keep open</v>
      </c>
      <c r="B252" s="80">
        <f>Invoice!C355</f>
        <v>0</v>
      </c>
      <c r="C252" s="81">
        <f>'Accounting Invoice (100EUR)'!B254</f>
        <v>0</v>
      </c>
      <c r="D252" s="82" t="e">
        <f t="shared" si="11"/>
        <v>#DIV/0!</v>
      </c>
      <c r="E252" s="86">
        <f t="shared" si="12"/>
        <v>0</v>
      </c>
      <c r="F252" s="87">
        <f>Invoice!G355</f>
        <v>0</v>
      </c>
      <c r="G252" s="88">
        <f t="shared" si="13"/>
        <v>0</v>
      </c>
    </row>
    <row r="253" spans="1:7" s="85" customFormat="1" hidden="1">
      <c r="A253" s="101" t="str">
        <f>'Accounting Invoice (100EUR)'!F357</f>
        <v>first line keep open</v>
      </c>
      <c r="B253" s="80">
        <f>Invoice!C356</f>
        <v>0</v>
      </c>
      <c r="C253" s="81">
        <f>'Accounting Invoice (100EUR)'!B255</f>
        <v>0</v>
      </c>
      <c r="D253" s="82" t="e">
        <f t="shared" si="11"/>
        <v>#DIV/0!</v>
      </c>
      <c r="E253" s="86">
        <f t="shared" si="12"/>
        <v>0</v>
      </c>
      <c r="F253" s="87">
        <f>Invoice!G356</f>
        <v>0</v>
      </c>
      <c r="G253" s="88">
        <f t="shared" si="13"/>
        <v>0</v>
      </c>
    </row>
    <row r="254" spans="1:7" s="85" customFormat="1" hidden="1">
      <c r="A254" s="101" t="str">
        <f>'Accounting Invoice (100EUR)'!F358</f>
        <v>first line keep open</v>
      </c>
      <c r="B254" s="80">
        <f>Invoice!C357</f>
        <v>0</v>
      </c>
      <c r="C254" s="81">
        <f>'Accounting Invoice (100EUR)'!B256</f>
        <v>0</v>
      </c>
      <c r="D254" s="82" t="e">
        <f t="shared" si="11"/>
        <v>#DIV/0!</v>
      </c>
      <c r="E254" s="86">
        <f t="shared" si="12"/>
        <v>0</v>
      </c>
      <c r="F254" s="87">
        <f>Invoice!G357</f>
        <v>0</v>
      </c>
      <c r="G254" s="88">
        <f t="shared" si="13"/>
        <v>0</v>
      </c>
    </row>
    <row r="255" spans="1:7" s="85" customFormat="1" hidden="1">
      <c r="A255" s="101" t="str">
        <f>'Accounting Invoice (100EUR)'!F359</f>
        <v>first line keep open</v>
      </c>
      <c r="B255" s="80">
        <f>Invoice!C358</f>
        <v>0</v>
      </c>
      <c r="C255" s="81">
        <f>'Accounting Invoice (100EUR)'!B257</f>
        <v>0</v>
      </c>
      <c r="D255" s="82" t="e">
        <f t="shared" si="11"/>
        <v>#DIV/0!</v>
      </c>
      <c r="E255" s="86">
        <f t="shared" si="12"/>
        <v>0</v>
      </c>
      <c r="F255" s="87">
        <f>Invoice!G358</f>
        <v>0</v>
      </c>
      <c r="G255" s="88">
        <f t="shared" si="13"/>
        <v>0</v>
      </c>
    </row>
    <row r="256" spans="1:7" s="85" customFormat="1" hidden="1">
      <c r="A256" s="101" t="str">
        <f>'Accounting Invoice (100EUR)'!F360</f>
        <v>first line keep open</v>
      </c>
      <c r="B256" s="80">
        <f>Invoice!C359</f>
        <v>0</v>
      </c>
      <c r="C256" s="81">
        <f>'Accounting Invoice (100EUR)'!B258</f>
        <v>0</v>
      </c>
      <c r="D256" s="82" t="e">
        <f t="shared" si="11"/>
        <v>#DIV/0!</v>
      </c>
      <c r="E256" s="86">
        <f t="shared" si="12"/>
        <v>0</v>
      </c>
      <c r="F256" s="87">
        <f>Invoice!G359</f>
        <v>0</v>
      </c>
      <c r="G256" s="88">
        <f t="shared" si="13"/>
        <v>0</v>
      </c>
    </row>
    <row r="257" spans="1:7" s="85" customFormat="1" hidden="1">
      <c r="A257" s="101" t="str">
        <f>'Accounting Invoice (100EUR)'!F361</f>
        <v>first line keep open</v>
      </c>
      <c r="B257" s="80">
        <f>Invoice!C360</f>
        <v>0</v>
      </c>
      <c r="C257" s="81">
        <f>'Accounting Invoice (100EUR)'!B259</f>
        <v>0</v>
      </c>
      <c r="D257" s="82" t="e">
        <f t="shared" si="11"/>
        <v>#DIV/0!</v>
      </c>
      <c r="E257" s="86">
        <f t="shared" si="12"/>
        <v>0</v>
      </c>
      <c r="F257" s="87">
        <f>Invoice!G360</f>
        <v>0</v>
      </c>
      <c r="G257" s="88">
        <f t="shared" si="13"/>
        <v>0</v>
      </c>
    </row>
    <row r="258" spans="1:7" s="85" customFormat="1" hidden="1">
      <c r="A258" s="101" t="str">
        <f>'Accounting Invoice (100EUR)'!F362</f>
        <v>first line keep open</v>
      </c>
      <c r="B258" s="80">
        <f>Invoice!C361</f>
        <v>0</v>
      </c>
      <c r="C258" s="81">
        <f>'Accounting Invoice (100EUR)'!B260</f>
        <v>0</v>
      </c>
      <c r="D258" s="82" t="e">
        <f t="shared" si="11"/>
        <v>#DIV/0!</v>
      </c>
      <c r="E258" s="86">
        <f t="shared" si="12"/>
        <v>0</v>
      </c>
      <c r="F258" s="87">
        <f>Invoice!G361</f>
        <v>0</v>
      </c>
      <c r="G258" s="88">
        <f t="shared" si="13"/>
        <v>0</v>
      </c>
    </row>
    <row r="259" spans="1:7" s="85" customFormat="1" hidden="1">
      <c r="A259" s="101" t="str">
        <f>'Accounting Invoice (100EUR)'!F363</f>
        <v>first line keep open</v>
      </c>
      <c r="B259" s="80">
        <f>Invoice!C362</f>
        <v>0</v>
      </c>
      <c r="C259" s="81">
        <f>'Accounting Invoice (100EUR)'!B261</f>
        <v>0</v>
      </c>
      <c r="D259" s="82" t="e">
        <f t="shared" si="11"/>
        <v>#DIV/0!</v>
      </c>
      <c r="E259" s="86">
        <f t="shared" si="12"/>
        <v>0</v>
      </c>
      <c r="F259" s="87">
        <f>Invoice!G362</f>
        <v>0</v>
      </c>
      <c r="G259" s="88">
        <f t="shared" si="13"/>
        <v>0</v>
      </c>
    </row>
    <row r="260" spans="1:7" s="85" customFormat="1" hidden="1">
      <c r="A260" s="101" t="str">
        <f>'Accounting Invoice (100EUR)'!F364</f>
        <v>first line keep open</v>
      </c>
      <c r="B260" s="80">
        <f>Invoice!C363</f>
        <v>0</v>
      </c>
      <c r="C260" s="81">
        <f>'Accounting Invoice (100EUR)'!B262</f>
        <v>0</v>
      </c>
      <c r="D260" s="82" t="e">
        <f t="shared" si="11"/>
        <v>#DIV/0!</v>
      </c>
      <c r="E260" s="86">
        <f t="shared" si="12"/>
        <v>0</v>
      </c>
      <c r="F260" s="87">
        <f>Invoice!G363</f>
        <v>0</v>
      </c>
      <c r="G260" s="88">
        <f t="shared" si="13"/>
        <v>0</v>
      </c>
    </row>
    <row r="261" spans="1:7" s="85" customFormat="1" hidden="1">
      <c r="A261" s="101" t="str">
        <f>'Accounting Invoice (100EUR)'!F365</f>
        <v>first line keep open</v>
      </c>
      <c r="B261" s="80">
        <f>Invoice!C364</f>
        <v>0</v>
      </c>
      <c r="C261" s="81">
        <f>'Accounting Invoice (100EUR)'!B263</f>
        <v>0</v>
      </c>
      <c r="D261" s="82" t="e">
        <f t="shared" si="11"/>
        <v>#DIV/0!</v>
      </c>
      <c r="E261" s="86">
        <f t="shared" si="12"/>
        <v>0</v>
      </c>
      <c r="F261" s="87">
        <f>Invoice!G364</f>
        <v>0</v>
      </c>
      <c r="G261" s="88">
        <f t="shared" si="13"/>
        <v>0</v>
      </c>
    </row>
    <row r="262" spans="1:7" s="85" customFormat="1" hidden="1">
      <c r="A262" s="101" t="str">
        <f>'Accounting Invoice (100EUR)'!F366</f>
        <v>first line keep open</v>
      </c>
      <c r="B262" s="80">
        <f>Invoice!C365</f>
        <v>0</v>
      </c>
      <c r="C262" s="81">
        <f>'Accounting Invoice (100EUR)'!B264</f>
        <v>0</v>
      </c>
      <c r="D262" s="82" t="e">
        <f t="shared" si="11"/>
        <v>#DIV/0!</v>
      </c>
      <c r="E262" s="86">
        <f t="shared" si="12"/>
        <v>0</v>
      </c>
      <c r="F262" s="87">
        <f>Invoice!G365</f>
        <v>0</v>
      </c>
      <c r="G262" s="88">
        <f t="shared" si="13"/>
        <v>0</v>
      </c>
    </row>
    <row r="263" spans="1:7" s="85" customFormat="1" hidden="1">
      <c r="A263" s="101" t="str">
        <f>'Accounting Invoice (100EUR)'!F367</f>
        <v>first line keep open</v>
      </c>
      <c r="B263" s="80">
        <f>Invoice!C366</f>
        <v>0</v>
      </c>
      <c r="C263" s="81">
        <f>'Accounting Invoice (100EUR)'!B265</f>
        <v>0</v>
      </c>
      <c r="D263" s="82" t="e">
        <f t="shared" si="11"/>
        <v>#DIV/0!</v>
      </c>
      <c r="E263" s="86">
        <f t="shared" si="12"/>
        <v>0</v>
      </c>
      <c r="F263" s="87">
        <f>Invoice!G366</f>
        <v>0</v>
      </c>
      <c r="G263" s="88">
        <f t="shared" si="13"/>
        <v>0</v>
      </c>
    </row>
    <row r="264" spans="1:7" s="85" customFormat="1" hidden="1">
      <c r="A264" s="101" t="str">
        <f>'Accounting Invoice (100EUR)'!F368</f>
        <v>first line keep open</v>
      </c>
      <c r="B264" s="80">
        <f>Invoice!C367</f>
        <v>0</v>
      </c>
      <c r="C264" s="81">
        <f>'Accounting Invoice (100EUR)'!B266</f>
        <v>0</v>
      </c>
      <c r="D264" s="82" t="e">
        <f t="shared" si="11"/>
        <v>#DIV/0!</v>
      </c>
      <c r="E264" s="86">
        <f t="shared" si="12"/>
        <v>0</v>
      </c>
      <c r="F264" s="87">
        <f>Invoice!G367</f>
        <v>0</v>
      </c>
      <c r="G264" s="88">
        <f t="shared" si="13"/>
        <v>0</v>
      </c>
    </row>
    <row r="265" spans="1:7" s="85" customFormat="1" hidden="1">
      <c r="A265" s="101" t="str">
        <f>'Accounting Invoice (100EUR)'!F369</f>
        <v>first line keep open</v>
      </c>
      <c r="B265" s="80">
        <f>Invoice!C368</f>
        <v>0</v>
      </c>
      <c r="C265" s="81">
        <f>'Accounting Invoice (100EUR)'!B267</f>
        <v>0</v>
      </c>
      <c r="D265" s="82" t="e">
        <f t="shared" si="11"/>
        <v>#DIV/0!</v>
      </c>
      <c r="E265" s="86">
        <f t="shared" si="12"/>
        <v>0</v>
      </c>
      <c r="F265" s="87">
        <f>Invoice!G368</f>
        <v>0</v>
      </c>
      <c r="G265" s="88">
        <f t="shared" si="13"/>
        <v>0</v>
      </c>
    </row>
    <row r="266" spans="1:7" s="85" customFormat="1" hidden="1">
      <c r="A266" s="101" t="str">
        <f>'Accounting Invoice (100EUR)'!F370</f>
        <v>first line keep open</v>
      </c>
      <c r="B266" s="80">
        <f>Invoice!C369</f>
        <v>0</v>
      </c>
      <c r="C266" s="81">
        <f>'Accounting Invoice (100EUR)'!B268</f>
        <v>0</v>
      </c>
      <c r="D266" s="82" t="e">
        <f t="shared" si="11"/>
        <v>#DIV/0!</v>
      </c>
      <c r="E266" s="86">
        <f t="shared" si="12"/>
        <v>0</v>
      </c>
      <c r="F266" s="87">
        <f>Invoice!G369</f>
        <v>0</v>
      </c>
      <c r="G266" s="88">
        <f t="shared" si="13"/>
        <v>0</v>
      </c>
    </row>
    <row r="267" spans="1:7" s="85" customFormat="1" hidden="1">
      <c r="A267" s="101" t="str">
        <f>'Accounting Invoice (100EUR)'!F371</f>
        <v>first line keep open</v>
      </c>
      <c r="B267" s="80">
        <f>Invoice!C370</f>
        <v>0</v>
      </c>
      <c r="C267" s="81">
        <f>'Accounting Invoice (100EUR)'!B269</f>
        <v>0</v>
      </c>
      <c r="D267" s="82" t="e">
        <f t="shared" si="11"/>
        <v>#DIV/0!</v>
      </c>
      <c r="E267" s="86">
        <f t="shared" si="12"/>
        <v>0</v>
      </c>
      <c r="F267" s="87">
        <f>Invoice!G370</f>
        <v>0</v>
      </c>
      <c r="G267" s="88">
        <f t="shared" si="13"/>
        <v>0</v>
      </c>
    </row>
    <row r="268" spans="1:7" s="85" customFormat="1" hidden="1">
      <c r="A268" s="101" t="str">
        <f>'Accounting Invoice (100EUR)'!F372</f>
        <v>first line keep open</v>
      </c>
      <c r="B268" s="80">
        <f>Invoice!C371</f>
        <v>0</v>
      </c>
      <c r="C268" s="81">
        <f>'Accounting Invoice (100EUR)'!B270</f>
        <v>0</v>
      </c>
      <c r="D268" s="82" t="e">
        <f t="shared" si="11"/>
        <v>#DIV/0!</v>
      </c>
      <c r="E268" s="86">
        <f t="shared" si="12"/>
        <v>0</v>
      </c>
      <c r="F268" s="87">
        <f>Invoice!G371</f>
        <v>0</v>
      </c>
      <c r="G268" s="88">
        <f t="shared" si="13"/>
        <v>0</v>
      </c>
    </row>
    <row r="269" spans="1:7" s="85" customFormat="1" hidden="1">
      <c r="A269" s="101" t="str">
        <f>'Accounting Invoice (100EUR)'!F373</f>
        <v>first line keep open</v>
      </c>
      <c r="B269" s="80">
        <f>Invoice!C372</f>
        <v>0</v>
      </c>
      <c r="C269" s="81">
        <f>'Accounting Invoice (100EUR)'!B271</f>
        <v>0</v>
      </c>
      <c r="D269" s="82" t="e">
        <f t="shared" si="11"/>
        <v>#DIV/0!</v>
      </c>
      <c r="E269" s="86">
        <f t="shared" si="12"/>
        <v>0</v>
      </c>
      <c r="F269" s="87">
        <f>Invoice!G372</f>
        <v>0</v>
      </c>
      <c r="G269" s="88">
        <f t="shared" si="13"/>
        <v>0</v>
      </c>
    </row>
    <row r="270" spans="1:7" s="85" customFormat="1" hidden="1">
      <c r="A270" s="101" t="str">
        <f>'Accounting Invoice (100EUR)'!F374</f>
        <v>first line keep open</v>
      </c>
      <c r="B270" s="80">
        <f>Invoice!C373</f>
        <v>0</v>
      </c>
      <c r="C270" s="81">
        <f>'Accounting Invoice (100EUR)'!B272</f>
        <v>0</v>
      </c>
      <c r="D270" s="82" t="e">
        <f t="shared" si="11"/>
        <v>#DIV/0!</v>
      </c>
      <c r="E270" s="86">
        <f t="shared" si="12"/>
        <v>0</v>
      </c>
      <c r="F270" s="87">
        <f>Invoice!G373</f>
        <v>0</v>
      </c>
      <c r="G270" s="88">
        <f t="shared" si="13"/>
        <v>0</v>
      </c>
    </row>
    <row r="271" spans="1:7" s="85" customFormat="1" hidden="1">
      <c r="A271" s="101" t="str">
        <f>'Accounting Invoice (100EUR)'!F375</f>
        <v>first line keep open</v>
      </c>
      <c r="B271" s="80">
        <f>Invoice!C374</f>
        <v>0</v>
      </c>
      <c r="C271" s="81">
        <f>'Accounting Invoice (100EUR)'!B273</f>
        <v>0</v>
      </c>
      <c r="D271" s="82" t="e">
        <f t="shared" si="11"/>
        <v>#DIV/0!</v>
      </c>
      <c r="E271" s="86">
        <f t="shared" si="12"/>
        <v>0</v>
      </c>
      <c r="F271" s="87">
        <f>Invoice!G374</f>
        <v>0</v>
      </c>
      <c r="G271" s="88">
        <f t="shared" si="13"/>
        <v>0</v>
      </c>
    </row>
    <row r="272" spans="1:7" s="85" customFormat="1" hidden="1">
      <c r="A272" s="101" t="str">
        <f>'Accounting Invoice (100EUR)'!F376</f>
        <v>first line keep open</v>
      </c>
      <c r="B272" s="80">
        <f>Invoice!C375</f>
        <v>0</v>
      </c>
      <c r="C272" s="81">
        <f>'Accounting Invoice (100EUR)'!B274</f>
        <v>0</v>
      </c>
      <c r="D272" s="82" t="e">
        <f t="shared" si="11"/>
        <v>#DIV/0!</v>
      </c>
      <c r="E272" s="86">
        <f t="shared" si="12"/>
        <v>0</v>
      </c>
      <c r="F272" s="87">
        <f>Invoice!G375</f>
        <v>0</v>
      </c>
      <c r="G272" s="88">
        <f t="shared" si="13"/>
        <v>0</v>
      </c>
    </row>
    <row r="273" spans="1:7" s="85" customFormat="1" hidden="1">
      <c r="A273" s="101" t="str">
        <f>'Accounting Invoice (100EUR)'!F377</f>
        <v>first line keep open</v>
      </c>
      <c r="B273" s="80">
        <f>Invoice!C376</f>
        <v>0</v>
      </c>
      <c r="C273" s="81">
        <f>'Accounting Invoice (100EUR)'!B275</f>
        <v>0</v>
      </c>
      <c r="D273" s="82" t="e">
        <f t="shared" si="11"/>
        <v>#DIV/0!</v>
      </c>
      <c r="E273" s="86">
        <f t="shared" si="12"/>
        <v>0</v>
      </c>
      <c r="F273" s="87">
        <f>Invoice!G376</f>
        <v>0</v>
      </c>
      <c r="G273" s="88">
        <f t="shared" si="13"/>
        <v>0</v>
      </c>
    </row>
    <row r="274" spans="1:7" s="85" customFormat="1" hidden="1">
      <c r="A274" s="101" t="str">
        <f>'Accounting Invoice (100EUR)'!F378</f>
        <v>first line keep open</v>
      </c>
      <c r="B274" s="80">
        <f>Invoice!C377</f>
        <v>0</v>
      </c>
      <c r="C274" s="81">
        <f>'Accounting Invoice (100EUR)'!B276</f>
        <v>0</v>
      </c>
      <c r="D274" s="82" t="e">
        <f t="shared" si="11"/>
        <v>#DIV/0!</v>
      </c>
      <c r="E274" s="86">
        <f t="shared" si="12"/>
        <v>0</v>
      </c>
      <c r="F274" s="87">
        <f>Invoice!G377</f>
        <v>0</v>
      </c>
      <c r="G274" s="88">
        <f t="shared" si="13"/>
        <v>0</v>
      </c>
    </row>
    <row r="275" spans="1:7" s="85" customFormat="1" hidden="1">
      <c r="A275" s="101" t="str">
        <f>'Accounting Invoice (100EUR)'!F379</f>
        <v>first line keep open</v>
      </c>
      <c r="B275" s="80">
        <f>Invoice!C378</f>
        <v>0</v>
      </c>
      <c r="C275" s="81">
        <f>'Accounting Invoice (100EUR)'!B277</f>
        <v>0</v>
      </c>
      <c r="D275" s="82" t="e">
        <f t="shared" si="11"/>
        <v>#DIV/0!</v>
      </c>
      <c r="E275" s="86">
        <f t="shared" si="12"/>
        <v>0</v>
      </c>
      <c r="F275" s="87">
        <f>Invoice!G378</f>
        <v>0</v>
      </c>
      <c r="G275" s="88">
        <f t="shared" si="13"/>
        <v>0</v>
      </c>
    </row>
    <row r="276" spans="1:7" s="85" customFormat="1" hidden="1">
      <c r="A276" s="101" t="str">
        <f>'Accounting Invoice (100EUR)'!F380</f>
        <v>first line keep open</v>
      </c>
      <c r="B276" s="80">
        <f>Invoice!C379</f>
        <v>0</v>
      </c>
      <c r="C276" s="81">
        <f>'Accounting Invoice (100EUR)'!B278</f>
        <v>0</v>
      </c>
      <c r="D276" s="82" t="e">
        <f t="shared" ref="D276:D339" si="14">F276/D271</f>
        <v>#DIV/0!</v>
      </c>
      <c r="E276" s="86">
        <f t="shared" si="12"/>
        <v>0</v>
      </c>
      <c r="F276" s="87">
        <f>Invoice!G379</f>
        <v>0</v>
      </c>
      <c r="G276" s="88">
        <f t="shared" si="13"/>
        <v>0</v>
      </c>
    </row>
    <row r="277" spans="1:7" s="85" customFormat="1" hidden="1">
      <c r="A277" s="101" t="str">
        <f>'Accounting Invoice (100EUR)'!F381</f>
        <v>first line keep open</v>
      </c>
      <c r="B277" s="80">
        <f>Invoice!C380</f>
        <v>0</v>
      </c>
      <c r="C277" s="81">
        <f>'Accounting Invoice (100EUR)'!B279</f>
        <v>0</v>
      </c>
      <c r="D277" s="82" t="e">
        <f t="shared" si="14"/>
        <v>#DIV/0!</v>
      </c>
      <c r="E277" s="86">
        <f t="shared" si="12"/>
        <v>0</v>
      </c>
      <c r="F277" s="87">
        <f>Invoice!G380</f>
        <v>0</v>
      </c>
      <c r="G277" s="88">
        <f t="shared" si="13"/>
        <v>0</v>
      </c>
    </row>
    <row r="278" spans="1:7" s="85" customFormat="1" hidden="1">
      <c r="A278" s="101" t="str">
        <f>'Accounting Invoice (100EUR)'!F382</f>
        <v>first line keep open</v>
      </c>
      <c r="B278" s="80">
        <f>Invoice!C381</f>
        <v>0</v>
      </c>
      <c r="C278" s="81">
        <f>'Accounting Invoice (100EUR)'!B280</f>
        <v>0</v>
      </c>
      <c r="D278" s="82" t="e">
        <f t="shared" si="14"/>
        <v>#DIV/0!</v>
      </c>
      <c r="E278" s="86">
        <f t="shared" si="12"/>
        <v>0</v>
      </c>
      <c r="F278" s="87">
        <f>Invoice!G381</f>
        <v>0</v>
      </c>
      <c r="G278" s="88">
        <f t="shared" si="13"/>
        <v>0</v>
      </c>
    </row>
    <row r="279" spans="1:7" s="85" customFormat="1" hidden="1">
      <c r="A279" s="101" t="str">
        <f>'Accounting Invoice (100EUR)'!F383</f>
        <v>first line keep open</v>
      </c>
      <c r="B279" s="80">
        <f>Invoice!C382</f>
        <v>0</v>
      </c>
      <c r="C279" s="81">
        <f>'Accounting Invoice (100EUR)'!B281</f>
        <v>0</v>
      </c>
      <c r="D279" s="82" t="e">
        <f t="shared" si="14"/>
        <v>#DIV/0!</v>
      </c>
      <c r="E279" s="86">
        <f t="shared" si="12"/>
        <v>0</v>
      </c>
      <c r="F279" s="87">
        <f>Invoice!G382</f>
        <v>0</v>
      </c>
      <c r="G279" s="88">
        <f t="shared" si="13"/>
        <v>0</v>
      </c>
    </row>
    <row r="280" spans="1:7" s="85" customFormat="1" hidden="1">
      <c r="A280" s="101" t="str">
        <f>'Accounting Invoice (100EUR)'!F384</f>
        <v>first line keep open</v>
      </c>
      <c r="B280" s="80">
        <f>Invoice!C383</f>
        <v>0</v>
      </c>
      <c r="C280" s="81">
        <f>'Accounting Invoice (100EUR)'!B282</f>
        <v>0</v>
      </c>
      <c r="D280" s="82" t="e">
        <f t="shared" si="14"/>
        <v>#DIV/0!</v>
      </c>
      <c r="E280" s="86">
        <f t="shared" si="12"/>
        <v>0</v>
      </c>
      <c r="F280" s="87">
        <f>Invoice!G383</f>
        <v>0</v>
      </c>
      <c r="G280" s="88">
        <f t="shared" si="13"/>
        <v>0</v>
      </c>
    </row>
    <row r="281" spans="1:7" s="85" customFormat="1" hidden="1">
      <c r="A281" s="101" t="str">
        <f>'Accounting Invoice (100EUR)'!F385</f>
        <v>first line keep open</v>
      </c>
      <c r="B281" s="80">
        <f>Invoice!C384</f>
        <v>0</v>
      </c>
      <c r="C281" s="81">
        <f>'Accounting Invoice (100EUR)'!B283</f>
        <v>0</v>
      </c>
      <c r="D281" s="82" t="e">
        <f t="shared" si="14"/>
        <v>#DIV/0!</v>
      </c>
      <c r="E281" s="86">
        <f t="shared" si="12"/>
        <v>0</v>
      </c>
      <c r="F281" s="87">
        <f>Invoice!G384</f>
        <v>0</v>
      </c>
      <c r="G281" s="88">
        <f t="shared" si="13"/>
        <v>0</v>
      </c>
    </row>
    <row r="282" spans="1:7" s="85" customFormat="1" hidden="1">
      <c r="A282" s="101" t="str">
        <f>'Accounting Invoice (100EUR)'!F386</f>
        <v>first line keep open</v>
      </c>
      <c r="B282" s="80">
        <f>Invoice!C385</f>
        <v>0</v>
      </c>
      <c r="C282" s="81">
        <f>'Accounting Invoice (100EUR)'!B284</f>
        <v>0</v>
      </c>
      <c r="D282" s="82" t="e">
        <f t="shared" si="14"/>
        <v>#DIV/0!</v>
      </c>
      <c r="E282" s="86">
        <f t="shared" si="12"/>
        <v>0</v>
      </c>
      <c r="F282" s="87">
        <f>Invoice!G385</f>
        <v>0</v>
      </c>
      <c r="G282" s="88">
        <f t="shared" si="13"/>
        <v>0</v>
      </c>
    </row>
    <row r="283" spans="1:7" s="85" customFormat="1" hidden="1">
      <c r="A283" s="101" t="str">
        <f>'Accounting Invoice (100EUR)'!F387</f>
        <v>first line keep open</v>
      </c>
      <c r="B283" s="80">
        <f>Invoice!C386</f>
        <v>0</v>
      </c>
      <c r="C283" s="81">
        <f>'Accounting Invoice (100EUR)'!B285</f>
        <v>0</v>
      </c>
      <c r="D283" s="82" t="e">
        <f t="shared" si="14"/>
        <v>#DIV/0!</v>
      </c>
      <c r="E283" s="86">
        <f t="shared" ref="E283:E346" si="15">G283/$D$14</f>
        <v>0</v>
      </c>
      <c r="F283" s="87">
        <f>Invoice!G386</f>
        <v>0</v>
      </c>
      <c r="G283" s="88">
        <f t="shared" si="13"/>
        <v>0</v>
      </c>
    </row>
    <row r="284" spans="1:7" s="85" customFormat="1" hidden="1">
      <c r="A284" s="101" t="str">
        <f>'Accounting Invoice (100EUR)'!F388</f>
        <v>first line keep open</v>
      </c>
      <c r="B284" s="80">
        <f>Invoice!C387</f>
        <v>0</v>
      </c>
      <c r="C284" s="81">
        <f>'Accounting Invoice (100EUR)'!B286</f>
        <v>0</v>
      </c>
      <c r="D284" s="82" t="e">
        <f t="shared" si="14"/>
        <v>#DIV/0!</v>
      </c>
      <c r="E284" s="86">
        <f t="shared" si="15"/>
        <v>0</v>
      </c>
      <c r="F284" s="87">
        <f>Invoice!G387</f>
        <v>0</v>
      </c>
      <c r="G284" s="88">
        <f t="shared" si="13"/>
        <v>0</v>
      </c>
    </row>
    <row r="285" spans="1:7" s="85" customFormat="1" hidden="1">
      <c r="A285" s="101" t="str">
        <f>'Accounting Invoice (100EUR)'!F389</f>
        <v>first line keep open</v>
      </c>
      <c r="B285" s="80">
        <f>Invoice!C388</f>
        <v>0</v>
      </c>
      <c r="C285" s="81">
        <f>'Accounting Invoice (100EUR)'!B287</f>
        <v>0</v>
      </c>
      <c r="D285" s="82" t="e">
        <f t="shared" si="14"/>
        <v>#DIV/0!</v>
      </c>
      <c r="E285" s="86">
        <f t="shared" si="15"/>
        <v>0</v>
      </c>
      <c r="F285" s="87">
        <f>Invoice!G388</f>
        <v>0</v>
      </c>
      <c r="G285" s="88">
        <f t="shared" si="13"/>
        <v>0</v>
      </c>
    </row>
    <row r="286" spans="1:7" s="85" customFormat="1" hidden="1">
      <c r="A286" s="101" t="str">
        <f>'Accounting Invoice (100EUR)'!F390</f>
        <v>first line keep open</v>
      </c>
      <c r="B286" s="80">
        <f>Invoice!C389</f>
        <v>0</v>
      </c>
      <c r="C286" s="81">
        <f>'Accounting Invoice (100EUR)'!B288</f>
        <v>0</v>
      </c>
      <c r="D286" s="82" t="e">
        <f t="shared" si="14"/>
        <v>#DIV/0!</v>
      </c>
      <c r="E286" s="86">
        <f t="shared" si="15"/>
        <v>0</v>
      </c>
      <c r="F286" s="87">
        <f>Invoice!G389</f>
        <v>0</v>
      </c>
      <c r="G286" s="88">
        <f t="shared" si="13"/>
        <v>0</v>
      </c>
    </row>
    <row r="287" spans="1:7" s="85" customFormat="1" hidden="1">
      <c r="A287" s="101" t="str">
        <f>'Accounting Invoice (100EUR)'!F391</f>
        <v>first line keep open</v>
      </c>
      <c r="B287" s="80">
        <f>Invoice!C390</f>
        <v>0</v>
      </c>
      <c r="C287" s="81">
        <f>'Accounting Invoice (100EUR)'!B289</f>
        <v>0</v>
      </c>
      <c r="D287" s="82" t="e">
        <f t="shared" si="14"/>
        <v>#DIV/0!</v>
      </c>
      <c r="E287" s="86">
        <f t="shared" si="15"/>
        <v>0</v>
      </c>
      <c r="F287" s="87">
        <f>Invoice!G390</f>
        <v>0</v>
      </c>
      <c r="G287" s="88">
        <f t="shared" si="13"/>
        <v>0</v>
      </c>
    </row>
    <row r="288" spans="1:7" s="85" customFormat="1" hidden="1">
      <c r="A288" s="101" t="str">
        <f>'Accounting Invoice (100EUR)'!F392</f>
        <v>first line keep open</v>
      </c>
      <c r="B288" s="80">
        <f>Invoice!C391</f>
        <v>0</v>
      </c>
      <c r="C288" s="81">
        <f>'Accounting Invoice (100EUR)'!B290</f>
        <v>0</v>
      </c>
      <c r="D288" s="82" t="e">
        <f t="shared" si="14"/>
        <v>#DIV/0!</v>
      </c>
      <c r="E288" s="86">
        <f t="shared" si="15"/>
        <v>0</v>
      </c>
      <c r="F288" s="87">
        <f>Invoice!G391</f>
        <v>0</v>
      </c>
      <c r="G288" s="88">
        <f t="shared" si="13"/>
        <v>0</v>
      </c>
    </row>
    <row r="289" spans="1:7" s="85" customFormat="1" hidden="1">
      <c r="A289" s="101" t="str">
        <f>'Accounting Invoice (100EUR)'!F393</f>
        <v>first line keep open</v>
      </c>
      <c r="B289" s="80">
        <f>Invoice!C392</f>
        <v>0</v>
      </c>
      <c r="C289" s="81">
        <f>'Accounting Invoice (100EUR)'!B291</f>
        <v>0</v>
      </c>
      <c r="D289" s="82" t="e">
        <f t="shared" si="14"/>
        <v>#DIV/0!</v>
      </c>
      <c r="E289" s="86">
        <f t="shared" si="15"/>
        <v>0</v>
      </c>
      <c r="F289" s="87">
        <f>Invoice!G392</f>
        <v>0</v>
      </c>
      <c r="G289" s="88">
        <f t="shared" si="13"/>
        <v>0</v>
      </c>
    </row>
    <row r="290" spans="1:7" s="85" customFormat="1" hidden="1">
      <c r="A290" s="101" t="str">
        <f>'Accounting Invoice (100EUR)'!F394</f>
        <v>first line keep open</v>
      </c>
      <c r="B290" s="80">
        <f>Invoice!C393</f>
        <v>0</v>
      </c>
      <c r="C290" s="81">
        <f>'Accounting Invoice (100EUR)'!B292</f>
        <v>0</v>
      </c>
      <c r="D290" s="82" t="e">
        <f t="shared" si="14"/>
        <v>#DIV/0!</v>
      </c>
      <c r="E290" s="86">
        <f t="shared" si="15"/>
        <v>0</v>
      </c>
      <c r="F290" s="87">
        <f>Invoice!G393</f>
        <v>0</v>
      </c>
      <c r="G290" s="88">
        <f t="shared" si="13"/>
        <v>0</v>
      </c>
    </row>
    <row r="291" spans="1:7" s="85" customFormat="1" hidden="1">
      <c r="A291" s="101" t="str">
        <f>'Accounting Invoice (100EUR)'!F395</f>
        <v>first line keep open</v>
      </c>
      <c r="B291" s="80">
        <f>Invoice!C394</f>
        <v>0</v>
      </c>
      <c r="C291" s="81">
        <f>'Accounting Invoice (100EUR)'!B293</f>
        <v>0</v>
      </c>
      <c r="D291" s="82" t="e">
        <f t="shared" si="14"/>
        <v>#DIV/0!</v>
      </c>
      <c r="E291" s="86">
        <f t="shared" si="15"/>
        <v>0</v>
      </c>
      <c r="F291" s="87">
        <f>Invoice!G394</f>
        <v>0</v>
      </c>
      <c r="G291" s="88">
        <f t="shared" si="13"/>
        <v>0</v>
      </c>
    </row>
    <row r="292" spans="1:7" s="85" customFormat="1" hidden="1">
      <c r="A292" s="101" t="str">
        <f>'Accounting Invoice (100EUR)'!F396</f>
        <v>first line keep open</v>
      </c>
      <c r="B292" s="80">
        <f>Invoice!C395</f>
        <v>0</v>
      </c>
      <c r="C292" s="81">
        <f>'Accounting Invoice (100EUR)'!B294</f>
        <v>0</v>
      </c>
      <c r="D292" s="82" t="e">
        <f t="shared" si="14"/>
        <v>#DIV/0!</v>
      </c>
      <c r="E292" s="86">
        <f t="shared" si="15"/>
        <v>0</v>
      </c>
      <c r="F292" s="87">
        <f>Invoice!G395</f>
        <v>0</v>
      </c>
      <c r="G292" s="88">
        <f t="shared" si="13"/>
        <v>0</v>
      </c>
    </row>
    <row r="293" spans="1:7" s="85" customFormat="1" hidden="1">
      <c r="A293" s="101" t="str">
        <f>'Accounting Invoice (100EUR)'!F397</f>
        <v>first line keep open</v>
      </c>
      <c r="B293" s="80">
        <f>Invoice!C396</f>
        <v>0</v>
      </c>
      <c r="C293" s="81">
        <f>'Accounting Invoice (100EUR)'!B295</f>
        <v>0</v>
      </c>
      <c r="D293" s="82" t="e">
        <f t="shared" si="14"/>
        <v>#DIV/0!</v>
      </c>
      <c r="E293" s="86">
        <f t="shared" si="15"/>
        <v>0</v>
      </c>
      <c r="F293" s="87">
        <f>Invoice!G396</f>
        <v>0</v>
      </c>
      <c r="G293" s="88">
        <f t="shared" si="13"/>
        <v>0</v>
      </c>
    </row>
    <row r="294" spans="1:7" s="85" customFormat="1" hidden="1">
      <c r="A294" s="101" t="str">
        <f>'Accounting Invoice (100EUR)'!F398</f>
        <v>first line keep open</v>
      </c>
      <c r="B294" s="80">
        <f>Invoice!C397</f>
        <v>0</v>
      </c>
      <c r="C294" s="81">
        <f>'Accounting Invoice (100EUR)'!B296</f>
        <v>0</v>
      </c>
      <c r="D294" s="82" t="e">
        <f t="shared" si="14"/>
        <v>#DIV/0!</v>
      </c>
      <c r="E294" s="86">
        <f t="shared" si="15"/>
        <v>0</v>
      </c>
      <c r="F294" s="87">
        <f>Invoice!G397</f>
        <v>0</v>
      </c>
      <c r="G294" s="88">
        <f t="shared" si="13"/>
        <v>0</v>
      </c>
    </row>
    <row r="295" spans="1:7" s="85" customFormat="1" hidden="1">
      <c r="A295" s="101" t="str">
        <f>'Accounting Invoice (100EUR)'!F399</f>
        <v>first line keep open</v>
      </c>
      <c r="B295" s="80">
        <f>Invoice!C398</f>
        <v>0</v>
      </c>
      <c r="C295" s="81">
        <f>'Accounting Invoice (100EUR)'!B297</f>
        <v>0</v>
      </c>
      <c r="D295" s="82" t="e">
        <f t="shared" si="14"/>
        <v>#DIV/0!</v>
      </c>
      <c r="E295" s="86">
        <f t="shared" si="15"/>
        <v>0</v>
      </c>
      <c r="F295" s="87">
        <f>Invoice!G398</f>
        <v>0</v>
      </c>
      <c r="G295" s="88">
        <f t="shared" si="13"/>
        <v>0</v>
      </c>
    </row>
    <row r="296" spans="1:7" s="85" customFormat="1" hidden="1">
      <c r="A296" s="101" t="str">
        <f>'Accounting Invoice (100EUR)'!F400</f>
        <v>first line keep open</v>
      </c>
      <c r="B296" s="80">
        <f>Invoice!C399</f>
        <v>0</v>
      </c>
      <c r="C296" s="81">
        <f>'Accounting Invoice (100EUR)'!B298</f>
        <v>0</v>
      </c>
      <c r="D296" s="82" t="e">
        <f t="shared" si="14"/>
        <v>#DIV/0!</v>
      </c>
      <c r="E296" s="86">
        <f t="shared" si="15"/>
        <v>0</v>
      </c>
      <c r="F296" s="87">
        <f>Invoice!G399</f>
        <v>0</v>
      </c>
      <c r="G296" s="88">
        <f t="shared" si="13"/>
        <v>0</v>
      </c>
    </row>
    <row r="297" spans="1:7" s="85" customFormat="1" hidden="1">
      <c r="A297" s="101" t="str">
        <f>'Accounting Invoice (100EUR)'!F401</f>
        <v>first line keep open</v>
      </c>
      <c r="B297" s="80">
        <f>Invoice!C400</f>
        <v>0</v>
      </c>
      <c r="C297" s="81">
        <f>'Accounting Invoice (100EUR)'!B299</f>
        <v>0</v>
      </c>
      <c r="D297" s="82" t="e">
        <f t="shared" si="14"/>
        <v>#DIV/0!</v>
      </c>
      <c r="E297" s="86">
        <f t="shared" si="15"/>
        <v>0</v>
      </c>
      <c r="F297" s="87">
        <f>Invoice!G400</f>
        <v>0</v>
      </c>
      <c r="G297" s="88">
        <f t="shared" si="13"/>
        <v>0</v>
      </c>
    </row>
    <row r="298" spans="1:7" s="85" customFormat="1" hidden="1">
      <c r="A298" s="101" t="str">
        <f>'Accounting Invoice (100EUR)'!F402</f>
        <v>first line keep open</v>
      </c>
      <c r="B298" s="80">
        <f>Invoice!C401</f>
        <v>0</v>
      </c>
      <c r="C298" s="81">
        <f>'Accounting Invoice (100EUR)'!B300</f>
        <v>0</v>
      </c>
      <c r="D298" s="82" t="e">
        <f t="shared" si="14"/>
        <v>#DIV/0!</v>
      </c>
      <c r="E298" s="86">
        <f t="shared" si="15"/>
        <v>0</v>
      </c>
      <c r="F298" s="87">
        <f>Invoice!G401</f>
        <v>0</v>
      </c>
      <c r="G298" s="88">
        <f t="shared" si="13"/>
        <v>0</v>
      </c>
    </row>
    <row r="299" spans="1:7" s="85" customFormat="1" hidden="1">
      <c r="A299" s="101" t="str">
        <f>'Accounting Invoice (100EUR)'!F403</f>
        <v>first line keep open</v>
      </c>
      <c r="B299" s="80">
        <f>Invoice!C402</f>
        <v>0</v>
      </c>
      <c r="C299" s="81">
        <f>'Accounting Invoice (100EUR)'!B301</f>
        <v>0</v>
      </c>
      <c r="D299" s="82" t="e">
        <f t="shared" si="14"/>
        <v>#DIV/0!</v>
      </c>
      <c r="E299" s="86">
        <f t="shared" si="15"/>
        <v>0</v>
      </c>
      <c r="F299" s="87">
        <f>Invoice!G402</f>
        <v>0</v>
      </c>
      <c r="G299" s="88">
        <f t="shared" si="13"/>
        <v>0</v>
      </c>
    </row>
    <row r="300" spans="1:7" s="85" customFormat="1" hidden="1">
      <c r="A300" s="101" t="str">
        <f>'Accounting Invoice (100EUR)'!F404</f>
        <v>first line keep open</v>
      </c>
      <c r="B300" s="80">
        <f>Invoice!C403</f>
        <v>0</v>
      </c>
      <c r="C300" s="81">
        <f>'Accounting Invoice (100EUR)'!B302</f>
        <v>0</v>
      </c>
      <c r="D300" s="82" t="e">
        <f t="shared" si="14"/>
        <v>#DIV/0!</v>
      </c>
      <c r="E300" s="86">
        <f t="shared" si="15"/>
        <v>0</v>
      </c>
      <c r="F300" s="87">
        <f>Invoice!G403</f>
        <v>0</v>
      </c>
      <c r="G300" s="88">
        <f t="shared" si="13"/>
        <v>0</v>
      </c>
    </row>
    <row r="301" spans="1:7" s="85" customFormat="1" hidden="1">
      <c r="A301" s="101" t="str">
        <f>'Accounting Invoice (100EUR)'!F405</f>
        <v>first line keep open</v>
      </c>
      <c r="B301" s="80">
        <f>Invoice!C404</f>
        <v>0</v>
      </c>
      <c r="C301" s="81">
        <f>'Accounting Invoice (100EUR)'!B303</f>
        <v>0</v>
      </c>
      <c r="D301" s="82" t="e">
        <f t="shared" si="14"/>
        <v>#DIV/0!</v>
      </c>
      <c r="E301" s="86">
        <f t="shared" si="15"/>
        <v>0</v>
      </c>
      <c r="F301" s="87">
        <f>Invoice!G404</f>
        <v>0</v>
      </c>
      <c r="G301" s="88">
        <f t="shared" ref="G301:G364" si="16">C301*F301</f>
        <v>0</v>
      </c>
    </row>
    <row r="302" spans="1:7" s="85" customFormat="1" hidden="1">
      <c r="A302" s="101" t="str">
        <f>'Accounting Invoice (100EUR)'!F406</f>
        <v>first line keep open</v>
      </c>
      <c r="B302" s="80">
        <f>Invoice!C405</f>
        <v>0</v>
      </c>
      <c r="C302" s="81">
        <f>'Accounting Invoice (100EUR)'!B304</f>
        <v>0</v>
      </c>
      <c r="D302" s="82" t="e">
        <f t="shared" si="14"/>
        <v>#DIV/0!</v>
      </c>
      <c r="E302" s="86">
        <f t="shared" si="15"/>
        <v>0</v>
      </c>
      <c r="F302" s="87">
        <f>Invoice!G405</f>
        <v>0</v>
      </c>
      <c r="G302" s="88">
        <f t="shared" si="16"/>
        <v>0</v>
      </c>
    </row>
    <row r="303" spans="1:7" s="85" customFormat="1" hidden="1">
      <c r="A303" s="101" t="str">
        <f>'Accounting Invoice (100EUR)'!F407</f>
        <v>first line keep open</v>
      </c>
      <c r="B303" s="80">
        <f>Invoice!C406</f>
        <v>0</v>
      </c>
      <c r="C303" s="81">
        <f>'Accounting Invoice (100EUR)'!B305</f>
        <v>0</v>
      </c>
      <c r="D303" s="82" t="e">
        <f t="shared" si="14"/>
        <v>#DIV/0!</v>
      </c>
      <c r="E303" s="86">
        <f t="shared" si="15"/>
        <v>0</v>
      </c>
      <c r="F303" s="87">
        <f>Invoice!G406</f>
        <v>0</v>
      </c>
      <c r="G303" s="88">
        <f t="shared" si="16"/>
        <v>0</v>
      </c>
    </row>
    <row r="304" spans="1:7" s="85" customFormat="1" hidden="1">
      <c r="A304" s="101" t="str">
        <f>'Accounting Invoice (100EUR)'!F408</f>
        <v>first line keep open</v>
      </c>
      <c r="B304" s="80">
        <f>Invoice!C407</f>
        <v>0</v>
      </c>
      <c r="C304" s="81">
        <f>'Accounting Invoice (100EUR)'!B306</f>
        <v>0</v>
      </c>
      <c r="D304" s="82" t="e">
        <f t="shared" si="14"/>
        <v>#DIV/0!</v>
      </c>
      <c r="E304" s="86">
        <f t="shared" si="15"/>
        <v>0</v>
      </c>
      <c r="F304" s="87">
        <f>Invoice!G407</f>
        <v>0</v>
      </c>
      <c r="G304" s="88">
        <f t="shared" si="16"/>
        <v>0</v>
      </c>
    </row>
    <row r="305" spans="1:7" s="85" customFormat="1" hidden="1">
      <c r="A305" s="101" t="str">
        <f>'Accounting Invoice (100EUR)'!F409</f>
        <v>first line keep open</v>
      </c>
      <c r="B305" s="80">
        <f>Invoice!C408</f>
        <v>0</v>
      </c>
      <c r="C305" s="81">
        <f>'Accounting Invoice (100EUR)'!B307</f>
        <v>0</v>
      </c>
      <c r="D305" s="82" t="e">
        <f t="shared" si="14"/>
        <v>#DIV/0!</v>
      </c>
      <c r="E305" s="86">
        <f t="shared" si="15"/>
        <v>0</v>
      </c>
      <c r="F305" s="87">
        <f>Invoice!G408</f>
        <v>0</v>
      </c>
      <c r="G305" s="88">
        <f t="shared" si="16"/>
        <v>0</v>
      </c>
    </row>
    <row r="306" spans="1:7" s="85" customFormat="1" hidden="1">
      <c r="A306" s="101" t="str">
        <f>'Accounting Invoice (100EUR)'!F410</f>
        <v>first line keep open</v>
      </c>
      <c r="B306" s="80">
        <f>Invoice!C409</f>
        <v>0</v>
      </c>
      <c r="C306" s="81">
        <f>'Accounting Invoice (100EUR)'!B308</f>
        <v>0</v>
      </c>
      <c r="D306" s="82" t="e">
        <f t="shared" si="14"/>
        <v>#DIV/0!</v>
      </c>
      <c r="E306" s="86">
        <f t="shared" si="15"/>
        <v>0</v>
      </c>
      <c r="F306" s="87">
        <f>Invoice!G409</f>
        <v>0</v>
      </c>
      <c r="G306" s="88">
        <f t="shared" si="16"/>
        <v>0</v>
      </c>
    </row>
    <row r="307" spans="1:7" s="85" customFormat="1" hidden="1">
      <c r="A307" s="101" t="str">
        <f>'Accounting Invoice (100EUR)'!F411</f>
        <v>first line keep open</v>
      </c>
      <c r="B307" s="80">
        <f>Invoice!C410</f>
        <v>0</v>
      </c>
      <c r="C307" s="81">
        <f>'Accounting Invoice (100EUR)'!B309</f>
        <v>0</v>
      </c>
      <c r="D307" s="82" t="e">
        <f t="shared" si="14"/>
        <v>#DIV/0!</v>
      </c>
      <c r="E307" s="86">
        <f t="shared" si="15"/>
        <v>0</v>
      </c>
      <c r="F307" s="87">
        <f>Invoice!G410</f>
        <v>0</v>
      </c>
      <c r="G307" s="88">
        <f t="shared" si="16"/>
        <v>0</v>
      </c>
    </row>
    <row r="308" spans="1:7" s="85" customFormat="1" hidden="1">
      <c r="A308" s="101" t="str">
        <f>'Accounting Invoice (100EUR)'!F412</f>
        <v>first line keep open</v>
      </c>
      <c r="B308" s="80">
        <f>Invoice!C411</f>
        <v>0</v>
      </c>
      <c r="C308" s="81">
        <f>'Accounting Invoice (100EUR)'!B310</f>
        <v>0</v>
      </c>
      <c r="D308" s="82" t="e">
        <f t="shared" si="14"/>
        <v>#DIV/0!</v>
      </c>
      <c r="E308" s="86">
        <f t="shared" si="15"/>
        <v>0</v>
      </c>
      <c r="F308" s="87">
        <f>Invoice!G411</f>
        <v>0</v>
      </c>
      <c r="G308" s="88">
        <f t="shared" si="16"/>
        <v>0</v>
      </c>
    </row>
    <row r="309" spans="1:7" s="85" customFormat="1" hidden="1">
      <c r="A309" s="101" t="str">
        <f>'Accounting Invoice (100EUR)'!F413</f>
        <v>first line keep open</v>
      </c>
      <c r="B309" s="80">
        <f>Invoice!C412</f>
        <v>0</v>
      </c>
      <c r="C309" s="81">
        <f>'Accounting Invoice (100EUR)'!B311</f>
        <v>0</v>
      </c>
      <c r="D309" s="82" t="e">
        <f t="shared" si="14"/>
        <v>#DIV/0!</v>
      </c>
      <c r="E309" s="86">
        <f t="shared" si="15"/>
        <v>0</v>
      </c>
      <c r="F309" s="87">
        <f>Invoice!G412</f>
        <v>0</v>
      </c>
      <c r="G309" s="88">
        <f t="shared" si="16"/>
        <v>0</v>
      </c>
    </row>
    <row r="310" spans="1:7" s="85" customFormat="1" hidden="1">
      <c r="A310" s="101" t="str">
        <f>'Accounting Invoice (100EUR)'!F414</f>
        <v>first line keep open</v>
      </c>
      <c r="B310" s="80">
        <f>Invoice!C413</f>
        <v>0</v>
      </c>
      <c r="C310" s="81">
        <f>'Accounting Invoice (100EUR)'!B312</f>
        <v>0</v>
      </c>
      <c r="D310" s="82" t="e">
        <f t="shared" si="14"/>
        <v>#DIV/0!</v>
      </c>
      <c r="E310" s="86">
        <f t="shared" si="15"/>
        <v>0</v>
      </c>
      <c r="F310" s="87">
        <f>Invoice!G413</f>
        <v>0</v>
      </c>
      <c r="G310" s="88">
        <f t="shared" si="16"/>
        <v>0</v>
      </c>
    </row>
    <row r="311" spans="1:7" s="85" customFormat="1" hidden="1">
      <c r="A311" s="101" t="str">
        <f>'Accounting Invoice (100EUR)'!F415</f>
        <v>first line keep open</v>
      </c>
      <c r="B311" s="80">
        <f>Invoice!C414</f>
        <v>0</v>
      </c>
      <c r="C311" s="81">
        <f>'Accounting Invoice (100EUR)'!B313</f>
        <v>0</v>
      </c>
      <c r="D311" s="82" t="e">
        <f t="shared" si="14"/>
        <v>#DIV/0!</v>
      </c>
      <c r="E311" s="86">
        <f t="shared" si="15"/>
        <v>0</v>
      </c>
      <c r="F311" s="87">
        <f>Invoice!G414</f>
        <v>0</v>
      </c>
      <c r="G311" s="88">
        <f t="shared" si="16"/>
        <v>0</v>
      </c>
    </row>
    <row r="312" spans="1:7" s="85" customFormat="1" hidden="1">
      <c r="A312" s="101" t="str">
        <f>'Accounting Invoice (100EUR)'!F416</f>
        <v>first line keep open</v>
      </c>
      <c r="B312" s="80">
        <f>Invoice!C415</f>
        <v>0</v>
      </c>
      <c r="C312" s="81">
        <f>'Accounting Invoice (100EUR)'!B314</f>
        <v>0</v>
      </c>
      <c r="D312" s="82" t="e">
        <f t="shared" si="14"/>
        <v>#DIV/0!</v>
      </c>
      <c r="E312" s="86">
        <f t="shared" si="15"/>
        <v>0</v>
      </c>
      <c r="F312" s="87">
        <f>Invoice!G415</f>
        <v>0</v>
      </c>
      <c r="G312" s="88">
        <f t="shared" si="16"/>
        <v>0</v>
      </c>
    </row>
    <row r="313" spans="1:7" s="85" customFormat="1" hidden="1">
      <c r="A313" s="101" t="str">
        <f>'Accounting Invoice (100EUR)'!F417</f>
        <v>first line keep open</v>
      </c>
      <c r="B313" s="80">
        <f>Invoice!C416</f>
        <v>0</v>
      </c>
      <c r="C313" s="81">
        <f>'Accounting Invoice (100EUR)'!B315</f>
        <v>0</v>
      </c>
      <c r="D313" s="82" t="e">
        <f t="shared" si="14"/>
        <v>#DIV/0!</v>
      </c>
      <c r="E313" s="86">
        <f t="shared" si="15"/>
        <v>0</v>
      </c>
      <c r="F313" s="87">
        <f>Invoice!G416</f>
        <v>0</v>
      </c>
      <c r="G313" s="88">
        <f t="shared" si="16"/>
        <v>0</v>
      </c>
    </row>
    <row r="314" spans="1:7" s="85" customFormat="1" hidden="1">
      <c r="A314" s="101" t="str">
        <f>'Accounting Invoice (100EUR)'!F418</f>
        <v>first line keep open</v>
      </c>
      <c r="B314" s="80">
        <f>Invoice!C417</f>
        <v>0</v>
      </c>
      <c r="C314" s="81">
        <f>'Accounting Invoice (100EUR)'!B316</f>
        <v>0</v>
      </c>
      <c r="D314" s="82" t="e">
        <f t="shared" si="14"/>
        <v>#DIV/0!</v>
      </c>
      <c r="E314" s="86">
        <f t="shared" si="15"/>
        <v>0</v>
      </c>
      <c r="F314" s="87">
        <f>Invoice!G417</f>
        <v>0</v>
      </c>
      <c r="G314" s="88">
        <f t="shared" si="16"/>
        <v>0</v>
      </c>
    </row>
    <row r="315" spans="1:7" s="85" customFormat="1" hidden="1">
      <c r="A315" s="101" t="str">
        <f>'Accounting Invoice (100EUR)'!F419</f>
        <v>first line keep open</v>
      </c>
      <c r="B315" s="80">
        <f>Invoice!C418</f>
        <v>0</v>
      </c>
      <c r="C315" s="81">
        <f>'Accounting Invoice (100EUR)'!B317</f>
        <v>0</v>
      </c>
      <c r="D315" s="82" t="e">
        <f t="shared" si="14"/>
        <v>#DIV/0!</v>
      </c>
      <c r="E315" s="86">
        <f t="shared" si="15"/>
        <v>0</v>
      </c>
      <c r="F315" s="87">
        <f>Invoice!G418</f>
        <v>0</v>
      </c>
      <c r="G315" s="88">
        <f t="shared" si="16"/>
        <v>0</v>
      </c>
    </row>
    <row r="316" spans="1:7" s="85" customFormat="1" hidden="1">
      <c r="A316" s="101" t="str">
        <f>'Accounting Invoice (100EUR)'!F420</f>
        <v>first line keep open</v>
      </c>
      <c r="B316" s="80">
        <f>Invoice!C419</f>
        <v>0</v>
      </c>
      <c r="C316" s="81">
        <f>'Accounting Invoice (100EUR)'!B318</f>
        <v>0</v>
      </c>
      <c r="D316" s="82" t="e">
        <f t="shared" si="14"/>
        <v>#DIV/0!</v>
      </c>
      <c r="E316" s="86">
        <f t="shared" si="15"/>
        <v>0</v>
      </c>
      <c r="F316" s="87">
        <f>Invoice!G419</f>
        <v>0</v>
      </c>
      <c r="G316" s="88">
        <f t="shared" si="16"/>
        <v>0</v>
      </c>
    </row>
    <row r="317" spans="1:7" s="85" customFormat="1" hidden="1">
      <c r="A317" s="101" t="str">
        <f>'Accounting Invoice (100EUR)'!F421</f>
        <v>first line keep open</v>
      </c>
      <c r="B317" s="80">
        <f>Invoice!C420</f>
        <v>0</v>
      </c>
      <c r="C317" s="81">
        <f>'Accounting Invoice (100EUR)'!B319</f>
        <v>0</v>
      </c>
      <c r="D317" s="82" t="e">
        <f t="shared" si="14"/>
        <v>#DIV/0!</v>
      </c>
      <c r="E317" s="86">
        <f t="shared" si="15"/>
        <v>0</v>
      </c>
      <c r="F317" s="87">
        <f>Invoice!G420</f>
        <v>0</v>
      </c>
      <c r="G317" s="88">
        <f t="shared" si="16"/>
        <v>0</v>
      </c>
    </row>
    <row r="318" spans="1:7" s="85" customFormat="1" hidden="1">
      <c r="A318" s="101" t="str">
        <f>'Accounting Invoice (100EUR)'!F422</f>
        <v>first line keep open</v>
      </c>
      <c r="B318" s="80">
        <f>Invoice!C421</f>
        <v>0</v>
      </c>
      <c r="C318" s="81">
        <f>'Accounting Invoice (100EUR)'!B320</f>
        <v>0</v>
      </c>
      <c r="D318" s="82" t="e">
        <f t="shared" si="14"/>
        <v>#DIV/0!</v>
      </c>
      <c r="E318" s="86">
        <f t="shared" si="15"/>
        <v>0</v>
      </c>
      <c r="F318" s="87">
        <f>Invoice!G421</f>
        <v>0</v>
      </c>
      <c r="G318" s="88">
        <f t="shared" si="16"/>
        <v>0</v>
      </c>
    </row>
    <row r="319" spans="1:7" s="85" customFormat="1" hidden="1">
      <c r="A319" s="101" t="str">
        <f>'Accounting Invoice (100EUR)'!F423</f>
        <v>first line keep open</v>
      </c>
      <c r="B319" s="80">
        <f>Invoice!C422</f>
        <v>0</v>
      </c>
      <c r="C319" s="81">
        <f>'Accounting Invoice (100EUR)'!B321</f>
        <v>0</v>
      </c>
      <c r="D319" s="82" t="e">
        <f t="shared" si="14"/>
        <v>#DIV/0!</v>
      </c>
      <c r="E319" s="86">
        <f t="shared" si="15"/>
        <v>0</v>
      </c>
      <c r="F319" s="87">
        <f>Invoice!G422</f>
        <v>0</v>
      </c>
      <c r="G319" s="88">
        <f t="shared" si="16"/>
        <v>0</v>
      </c>
    </row>
    <row r="320" spans="1:7" s="85" customFormat="1" hidden="1">
      <c r="A320" s="101" t="str">
        <f>'Accounting Invoice (100EUR)'!F424</f>
        <v>first line keep open</v>
      </c>
      <c r="B320" s="80">
        <f>Invoice!C423</f>
        <v>0</v>
      </c>
      <c r="C320" s="81">
        <f>'Accounting Invoice (100EUR)'!B322</f>
        <v>0</v>
      </c>
      <c r="D320" s="82" t="e">
        <f t="shared" si="14"/>
        <v>#DIV/0!</v>
      </c>
      <c r="E320" s="86">
        <f t="shared" si="15"/>
        <v>0</v>
      </c>
      <c r="F320" s="87">
        <f>Invoice!G423</f>
        <v>0</v>
      </c>
      <c r="G320" s="88">
        <f t="shared" si="16"/>
        <v>0</v>
      </c>
    </row>
    <row r="321" spans="1:7" s="85" customFormat="1" hidden="1">
      <c r="A321" s="101" t="str">
        <f>'Accounting Invoice (100EUR)'!F425</f>
        <v>first line keep open</v>
      </c>
      <c r="B321" s="80">
        <f>Invoice!C424</f>
        <v>0</v>
      </c>
      <c r="C321" s="81">
        <f>'Accounting Invoice (100EUR)'!B323</f>
        <v>0</v>
      </c>
      <c r="D321" s="82" t="e">
        <f t="shared" si="14"/>
        <v>#DIV/0!</v>
      </c>
      <c r="E321" s="86">
        <f t="shared" si="15"/>
        <v>0</v>
      </c>
      <c r="F321" s="87">
        <f>Invoice!G424</f>
        <v>0</v>
      </c>
      <c r="G321" s="88">
        <f t="shared" si="16"/>
        <v>0</v>
      </c>
    </row>
    <row r="322" spans="1:7" s="85" customFormat="1" hidden="1">
      <c r="A322" s="101" t="str">
        <f>'Accounting Invoice (100EUR)'!F426</f>
        <v>first line keep open</v>
      </c>
      <c r="B322" s="80">
        <f>Invoice!C425</f>
        <v>0</v>
      </c>
      <c r="C322" s="81">
        <f>'Accounting Invoice (100EUR)'!B324</f>
        <v>0</v>
      </c>
      <c r="D322" s="82" t="e">
        <f t="shared" si="14"/>
        <v>#DIV/0!</v>
      </c>
      <c r="E322" s="86">
        <f t="shared" si="15"/>
        <v>0</v>
      </c>
      <c r="F322" s="87">
        <f>Invoice!G425</f>
        <v>0</v>
      </c>
      <c r="G322" s="88">
        <f t="shared" si="16"/>
        <v>0</v>
      </c>
    </row>
    <row r="323" spans="1:7" s="85" customFormat="1" hidden="1">
      <c r="A323" s="101" t="str">
        <f>'Accounting Invoice (100EUR)'!F427</f>
        <v>first line keep open</v>
      </c>
      <c r="B323" s="80">
        <f>Invoice!C426</f>
        <v>0</v>
      </c>
      <c r="C323" s="81">
        <f>'Accounting Invoice (100EUR)'!B325</f>
        <v>0</v>
      </c>
      <c r="D323" s="82" t="e">
        <f t="shared" si="14"/>
        <v>#DIV/0!</v>
      </c>
      <c r="E323" s="86">
        <f t="shared" si="15"/>
        <v>0</v>
      </c>
      <c r="F323" s="87">
        <f>Invoice!G426</f>
        <v>0</v>
      </c>
      <c r="G323" s="88">
        <f t="shared" si="16"/>
        <v>0</v>
      </c>
    </row>
    <row r="324" spans="1:7" s="85" customFormat="1" hidden="1">
      <c r="A324" s="101" t="str">
        <f>'Accounting Invoice (100EUR)'!F428</f>
        <v>first line keep open</v>
      </c>
      <c r="B324" s="80">
        <f>Invoice!C427</f>
        <v>0</v>
      </c>
      <c r="C324" s="81">
        <f>'Accounting Invoice (100EUR)'!B326</f>
        <v>0</v>
      </c>
      <c r="D324" s="82" t="e">
        <f t="shared" si="14"/>
        <v>#DIV/0!</v>
      </c>
      <c r="E324" s="86">
        <f t="shared" si="15"/>
        <v>0</v>
      </c>
      <c r="F324" s="87">
        <f>Invoice!G427</f>
        <v>0</v>
      </c>
      <c r="G324" s="88">
        <f t="shared" si="16"/>
        <v>0</v>
      </c>
    </row>
    <row r="325" spans="1:7" s="85" customFormat="1" hidden="1">
      <c r="A325" s="101" t="str">
        <f>'Accounting Invoice (100EUR)'!F429</f>
        <v>first line keep open</v>
      </c>
      <c r="B325" s="80">
        <f>Invoice!C428</f>
        <v>0</v>
      </c>
      <c r="C325" s="81">
        <f>'Accounting Invoice (100EUR)'!B327</f>
        <v>0</v>
      </c>
      <c r="D325" s="82" t="e">
        <f t="shared" si="14"/>
        <v>#DIV/0!</v>
      </c>
      <c r="E325" s="86">
        <f t="shared" si="15"/>
        <v>0</v>
      </c>
      <c r="F325" s="87">
        <f>Invoice!G428</f>
        <v>0</v>
      </c>
      <c r="G325" s="88">
        <f t="shared" si="16"/>
        <v>0</v>
      </c>
    </row>
    <row r="326" spans="1:7" s="85" customFormat="1" hidden="1">
      <c r="A326" s="101" t="str">
        <f>'Accounting Invoice (100EUR)'!F430</f>
        <v>first line keep open</v>
      </c>
      <c r="B326" s="80">
        <f>Invoice!C429</f>
        <v>0</v>
      </c>
      <c r="C326" s="81">
        <f>'Accounting Invoice (100EUR)'!B328</f>
        <v>0</v>
      </c>
      <c r="D326" s="82" t="e">
        <f t="shared" si="14"/>
        <v>#DIV/0!</v>
      </c>
      <c r="E326" s="86">
        <f t="shared" si="15"/>
        <v>0</v>
      </c>
      <c r="F326" s="87">
        <f>Invoice!G429</f>
        <v>0</v>
      </c>
      <c r="G326" s="88">
        <f t="shared" si="16"/>
        <v>0</v>
      </c>
    </row>
    <row r="327" spans="1:7" s="85" customFormat="1" hidden="1">
      <c r="A327" s="101" t="str">
        <f>'Accounting Invoice (100EUR)'!F431</f>
        <v>first line keep open</v>
      </c>
      <c r="B327" s="80">
        <f>Invoice!C430</f>
        <v>0</v>
      </c>
      <c r="C327" s="81">
        <f>'Accounting Invoice (100EUR)'!B329</f>
        <v>0</v>
      </c>
      <c r="D327" s="82" t="e">
        <f t="shared" si="14"/>
        <v>#DIV/0!</v>
      </c>
      <c r="E327" s="86">
        <f t="shared" si="15"/>
        <v>0</v>
      </c>
      <c r="F327" s="87">
        <f>Invoice!G430</f>
        <v>0</v>
      </c>
      <c r="G327" s="88">
        <f t="shared" si="16"/>
        <v>0</v>
      </c>
    </row>
    <row r="328" spans="1:7" s="85" customFormat="1" hidden="1">
      <c r="A328" s="101" t="str">
        <f>'Accounting Invoice (100EUR)'!F432</f>
        <v>first line keep open</v>
      </c>
      <c r="B328" s="80">
        <f>Invoice!C431</f>
        <v>0</v>
      </c>
      <c r="C328" s="81">
        <f>'Accounting Invoice (100EUR)'!B330</f>
        <v>0</v>
      </c>
      <c r="D328" s="82" t="e">
        <f t="shared" si="14"/>
        <v>#DIV/0!</v>
      </c>
      <c r="E328" s="86">
        <f t="shared" si="15"/>
        <v>0</v>
      </c>
      <c r="F328" s="87">
        <f>Invoice!G431</f>
        <v>0</v>
      </c>
      <c r="G328" s="88">
        <f t="shared" si="16"/>
        <v>0</v>
      </c>
    </row>
    <row r="329" spans="1:7" s="85" customFormat="1" hidden="1">
      <c r="A329" s="101" t="str">
        <f>'Accounting Invoice (100EUR)'!F433</f>
        <v>first line keep open</v>
      </c>
      <c r="B329" s="80">
        <f>Invoice!C432</f>
        <v>0</v>
      </c>
      <c r="C329" s="81">
        <f>'Accounting Invoice (100EUR)'!B331</f>
        <v>0</v>
      </c>
      <c r="D329" s="82" t="e">
        <f t="shared" si="14"/>
        <v>#DIV/0!</v>
      </c>
      <c r="E329" s="86">
        <f t="shared" si="15"/>
        <v>0</v>
      </c>
      <c r="F329" s="87">
        <f>Invoice!G432</f>
        <v>0</v>
      </c>
      <c r="G329" s="88">
        <f t="shared" si="16"/>
        <v>0</v>
      </c>
    </row>
    <row r="330" spans="1:7" s="85" customFormat="1" hidden="1">
      <c r="A330" s="101" t="str">
        <f>'Accounting Invoice (100EUR)'!F434</f>
        <v>first line keep open</v>
      </c>
      <c r="B330" s="80">
        <f>Invoice!C433</f>
        <v>0</v>
      </c>
      <c r="C330" s="81">
        <f>'Accounting Invoice (100EUR)'!B332</f>
        <v>0</v>
      </c>
      <c r="D330" s="82" t="e">
        <f t="shared" si="14"/>
        <v>#DIV/0!</v>
      </c>
      <c r="E330" s="86">
        <f t="shared" si="15"/>
        <v>0</v>
      </c>
      <c r="F330" s="87">
        <f>Invoice!G433</f>
        <v>0</v>
      </c>
      <c r="G330" s="88">
        <f t="shared" si="16"/>
        <v>0</v>
      </c>
    </row>
    <row r="331" spans="1:7" s="85" customFormat="1" hidden="1">
      <c r="A331" s="101" t="str">
        <f>'Accounting Invoice (100EUR)'!F435</f>
        <v>first line keep open</v>
      </c>
      <c r="B331" s="80">
        <f>Invoice!C434</f>
        <v>0</v>
      </c>
      <c r="C331" s="81">
        <f>'Accounting Invoice (100EUR)'!B333</f>
        <v>0</v>
      </c>
      <c r="D331" s="82" t="e">
        <f t="shared" si="14"/>
        <v>#DIV/0!</v>
      </c>
      <c r="E331" s="86">
        <f t="shared" si="15"/>
        <v>0</v>
      </c>
      <c r="F331" s="87">
        <f>Invoice!G434</f>
        <v>0</v>
      </c>
      <c r="G331" s="88">
        <f t="shared" si="16"/>
        <v>0</v>
      </c>
    </row>
    <row r="332" spans="1:7" s="85" customFormat="1" hidden="1">
      <c r="A332" s="101" t="str">
        <f>'Accounting Invoice (100EUR)'!F436</f>
        <v>first line keep open</v>
      </c>
      <c r="B332" s="80">
        <f>Invoice!C435</f>
        <v>0</v>
      </c>
      <c r="C332" s="81">
        <f>'Accounting Invoice (100EUR)'!B334</f>
        <v>0</v>
      </c>
      <c r="D332" s="82" t="e">
        <f t="shared" si="14"/>
        <v>#DIV/0!</v>
      </c>
      <c r="E332" s="86">
        <f t="shared" si="15"/>
        <v>0</v>
      </c>
      <c r="F332" s="87">
        <f>Invoice!G435</f>
        <v>0</v>
      </c>
      <c r="G332" s="88">
        <f t="shared" si="16"/>
        <v>0</v>
      </c>
    </row>
    <row r="333" spans="1:7" s="85" customFormat="1" hidden="1">
      <c r="A333" s="101" t="str">
        <f>'Accounting Invoice (100EUR)'!F437</f>
        <v>first line keep open</v>
      </c>
      <c r="B333" s="80">
        <f>Invoice!C436</f>
        <v>0</v>
      </c>
      <c r="C333" s="81">
        <f>'Accounting Invoice (100EUR)'!B335</f>
        <v>0</v>
      </c>
      <c r="D333" s="82" t="e">
        <f t="shared" si="14"/>
        <v>#DIV/0!</v>
      </c>
      <c r="E333" s="86">
        <f t="shared" si="15"/>
        <v>0</v>
      </c>
      <c r="F333" s="87">
        <f>Invoice!G436</f>
        <v>0</v>
      </c>
      <c r="G333" s="88">
        <f t="shared" si="16"/>
        <v>0</v>
      </c>
    </row>
    <row r="334" spans="1:7" s="85" customFormat="1" hidden="1">
      <c r="A334" s="101" t="str">
        <f>'Accounting Invoice (100EUR)'!F438</f>
        <v>first line keep open</v>
      </c>
      <c r="B334" s="80">
        <f>Invoice!C437</f>
        <v>0</v>
      </c>
      <c r="C334" s="81">
        <f>'Accounting Invoice (100EUR)'!B336</f>
        <v>0</v>
      </c>
      <c r="D334" s="82" t="e">
        <f t="shared" si="14"/>
        <v>#DIV/0!</v>
      </c>
      <c r="E334" s="86">
        <f t="shared" si="15"/>
        <v>0</v>
      </c>
      <c r="F334" s="87">
        <f>Invoice!G437</f>
        <v>0</v>
      </c>
      <c r="G334" s="88">
        <f t="shared" si="16"/>
        <v>0</v>
      </c>
    </row>
    <row r="335" spans="1:7" s="85" customFormat="1" hidden="1">
      <c r="A335" s="101" t="str">
        <f>'Accounting Invoice (100EUR)'!F439</f>
        <v>first line keep open</v>
      </c>
      <c r="B335" s="80">
        <f>Invoice!C438</f>
        <v>0</v>
      </c>
      <c r="C335" s="81">
        <f>'Accounting Invoice (100EUR)'!B337</f>
        <v>0</v>
      </c>
      <c r="D335" s="82" t="e">
        <f t="shared" si="14"/>
        <v>#DIV/0!</v>
      </c>
      <c r="E335" s="86">
        <f t="shared" si="15"/>
        <v>0</v>
      </c>
      <c r="F335" s="87">
        <f>Invoice!G438</f>
        <v>0</v>
      </c>
      <c r="G335" s="88">
        <f t="shared" si="16"/>
        <v>0</v>
      </c>
    </row>
    <row r="336" spans="1:7" s="85" customFormat="1" hidden="1">
      <c r="A336" s="101" t="str">
        <f>'Accounting Invoice (100EUR)'!F440</f>
        <v>first line keep open</v>
      </c>
      <c r="B336" s="80">
        <f>Invoice!C439</f>
        <v>0</v>
      </c>
      <c r="C336" s="81">
        <f>'Accounting Invoice (100EUR)'!B338</f>
        <v>0</v>
      </c>
      <c r="D336" s="82" t="e">
        <f t="shared" si="14"/>
        <v>#DIV/0!</v>
      </c>
      <c r="E336" s="86">
        <f t="shared" si="15"/>
        <v>0</v>
      </c>
      <c r="F336" s="87">
        <f>Invoice!G439</f>
        <v>0</v>
      </c>
      <c r="G336" s="88">
        <f t="shared" si="16"/>
        <v>0</v>
      </c>
    </row>
    <row r="337" spans="1:7" s="85" customFormat="1" hidden="1">
      <c r="A337" s="101" t="str">
        <f>'Accounting Invoice (100EUR)'!F441</f>
        <v>first line keep open</v>
      </c>
      <c r="B337" s="80">
        <f>Invoice!C440</f>
        <v>0</v>
      </c>
      <c r="C337" s="81">
        <f>'Accounting Invoice (100EUR)'!B339</f>
        <v>0</v>
      </c>
      <c r="D337" s="82" t="e">
        <f t="shared" si="14"/>
        <v>#DIV/0!</v>
      </c>
      <c r="E337" s="86">
        <f t="shared" si="15"/>
        <v>0</v>
      </c>
      <c r="F337" s="87">
        <f>Invoice!G440</f>
        <v>0</v>
      </c>
      <c r="G337" s="88">
        <f t="shared" si="16"/>
        <v>0</v>
      </c>
    </row>
    <row r="338" spans="1:7" s="85" customFormat="1" hidden="1">
      <c r="A338" s="101" t="str">
        <f>'Accounting Invoice (100EUR)'!F442</f>
        <v>first line keep open</v>
      </c>
      <c r="B338" s="80">
        <f>Invoice!C441</f>
        <v>0</v>
      </c>
      <c r="C338" s="81">
        <f>'Accounting Invoice (100EUR)'!B340</f>
        <v>0</v>
      </c>
      <c r="D338" s="82" t="e">
        <f t="shared" si="14"/>
        <v>#DIV/0!</v>
      </c>
      <c r="E338" s="86">
        <f t="shared" si="15"/>
        <v>0</v>
      </c>
      <c r="F338" s="87">
        <f>Invoice!G441</f>
        <v>0</v>
      </c>
      <c r="G338" s="88">
        <f t="shared" si="16"/>
        <v>0</v>
      </c>
    </row>
    <row r="339" spans="1:7" s="85" customFormat="1" hidden="1">
      <c r="A339" s="101" t="str">
        <f>'Accounting Invoice (100EUR)'!F443</f>
        <v>first line keep open</v>
      </c>
      <c r="B339" s="80">
        <f>Invoice!C442</f>
        <v>0</v>
      </c>
      <c r="C339" s="81">
        <f>'Accounting Invoice (100EUR)'!B341</f>
        <v>0</v>
      </c>
      <c r="D339" s="82" t="e">
        <f t="shared" si="14"/>
        <v>#DIV/0!</v>
      </c>
      <c r="E339" s="86">
        <f t="shared" si="15"/>
        <v>0</v>
      </c>
      <c r="F339" s="87">
        <f>Invoice!G442</f>
        <v>0</v>
      </c>
      <c r="G339" s="88">
        <f t="shared" si="16"/>
        <v>0</v>
      </c>
    </row>
    <row r="340" spans="1:7" s="85" customFormat="1" hidden="1">
      <c r="A340" s="101" t="str">
        <f>'Accounting Invoice (100EUR)'!F444</f>
        <v>first line keep open</v>
      </c>
      <c r="B340" s="80">
        <f>Invoice!C443</f>
        <v>0</v>
      </c>
      <c r="C340" s="81">
        <f>'Accounting Invoice (100EUR)'!B342</f>
        <v>0</v>
      </c>
      <c r="D340" s="82" t="e">
        <f t="shared" ref="D340:D403" si="17">F340/D335</f>
        <v>#DIV/0!</v>
      </c>
      <c r="E340" s="86">
        <f t="shared" si="15"/>
        <v>0</v>
      </c>
      <c r="F340" s="87">
        <f>Invoice!G443</f>
        <v>0</v>
      </c>
      <c r="G340" s="88">
        <f t="shared" si="16"/>
        <v>0</v>
      </c>
    </row>
    <row r="341" spans="1:7" s="85" customFormat="1" hidden="1">
      <c r="A341" s="101" t="str">
        <f>'Accounting Invoice (100EUR)'!F445</f>
        <v>first line keep open</v>
      </c>
      <c r="B341" s="80">
        <f>Invoice!C444</f>
        <v>0</v>
      </c>
      <c r="C341" s="81">
        <f>'Accounting Invoice (100EUR)'!B343</f>
        <v>0</v>
      </c>
      <c r="D341" s="82" t="e">
        <f t="shared" si="17"/>
        <v>#DIV/0!</v>
      </c>
      <c r="E341" s="86">
        <f t="shared" si="15"/>
        <v>0</v>
      </c>
      <c r="F341" s="87">
        <f>Invoice!G444</f>
        <v>0</v>
      </c>
      <c r="G341" s="88">
        <f t="shared" si="16"/>
        <v>0</v>
      </c>
    </row>
    <row r="342" spans="1:7" s="85" customFormat="1" hidden="1">
      <c r="A342" s="101" t="str">
        <f>'Accounting Invoice (100EUR)'!F446</f>
        <v>first line keep open</v>
      </c>
      <c r="B342" s="80">
        <f>Invoice!C445</f>
        <v>0</v>
      </c>
      <c r="C342" s="81">
        <f>'Accounting Invoice (100EUR)'!B344</f>
        <v>0</v>
      </c>
      <c r="D342" s="82" t="e">
        <f t="shared" si="17"/>
        <v>#DIV/0!</v>
      </c>
      <c r="E342" s="86">
        <f t="shared" si="15"/>
        <v>0</v>
      </c>
      <c r="F342" s="87">
        <f>Invoice!G445</f>
        <v>0</v>
      </c>
      <c r="G342" s="88">
        <f t="shared" si="16"/>
        <v>0</v>
      </c>
    </row>
    <row r="343" spans="1:7" s="85" customFormat="1" hidden="1">
      <c r="A343" s="101" t="str">
        <f>'Accounting Invoice (100EUR)'!F447</f>
        <v>first line keep open</v>
      </c>
      <c r="B343" s="80">
        <f>Invoice!C446</f>
        <v>0</v>
      </c>
      <c r="C343" s="81">
        <f>'Accounting Invoice (100EUR)'!B345</f>
        <v>0</v>
      </c>
      <c r="D343" s="82" t="e">
        <f t="shared" si="17"/>
        <v>#DIV/0!</v>
      </c>
      <c r="E343" s="86">
        <f t="shared" si="15"/>
        <v>0</v>
      </c>
      <c r="F343" s="87">
        <f>Invoice!G446</f>
        <v>0</v>
      </c>
      <c r="G343" s="88">
        <f t="shared" si="16"/>
        <v>0</v>
      </c>
    </row>
    <row r="344" spans="1:7" s="85" customFormat="1" hidden="1">
      <c r="A344" s="101" t="str">
        <f>'Accounting Invoice (100EUR)'!F448</f>
        <v>first line keep open</v>
      </c>
      <c r="B344" s="80">
        <f>Invoice!C447</f>
        <v>0</v>
      </c>
      <c r="C344" s="81">
        <f>'Accounting Invoice (100EUR)'!B346</f>
        <v>0</v>
      </c>
      <c r="D344" s="82" t="e">
        <f t="shared" si="17"/>
        <v>#DIV/0!</v>
      </c>
      <c r="E344" s="86">
        <f t="shared" si="15"/>
        <v>0</v>
      </c>
      <c r="F344" s="87">
        <f>Invoice!G447</f>
        <v>0</v>
      </c>
      <c r="G344" s="88">
        <f t="shared" si="16"/>
        <v>0</v>
      </c>
    </row>
    <row r="345" spans="1:7" s="85" customFormat="1" hidden="1">
      <c r="A345" s="101" t="str">
        <f>'Accounting Invoice (100EUR)'!F449</f>
        <v>first line keep open</v>
      </c>
      <c r="B345" s="80">
        <f>Invoice!C448</f>
        <v>0</v>
      </c>
      <c r="C345" s="81">
        <f>'Accounting Invoice (100EUR)'!B347</f>
        <v>0</v>
      </c>
      <c r="D345" s="82" t="e">
        <f t="shared" si="17"/>
        <v>#DIV/0!</v>
      </c>
      <c r="E345" s="86">
        <f t="shared" si="15"/>
        <v>0</v>
      </c>
      <c r="F345" s="87">
        <f>Invoice!G448</f>
        <v>0</v>
      </c>
      <c r="G345" s="88">
        <f t="shared" si="16"/>
        <v>0</v>
      </c>
    </row>
    <row r="346" spans="1:7" s="85" customFormat="1" hidden="1">
      <c r="A346" s="101" t="str">
        <f>'Accounting Invoice (100EUR)'!F450</f>
        <v>first line keep open</v>
      </c>
      <c r="B346" s="80">
        <f>Invoice!C449</f>
        <v>0</v>
      </c>
      <c r="C346" s="81">
        <f>'Accounting Invoice (100EUR)'!B348</f>
        <v>0</v>
      </c>
      <c r="D346" s="82" t="e">
        <f t="shared" si="17"/>
        <v>#DIV/0!</v>
      </c>
      <c r="E346" s="86">
        <f t="shared" si="15"/>
        <v>0</v>
      </c>
      <c r="F346" s="87">
        <f>Invoice!G449</f>
        <v>0</v>
      </c>
      <c r="G346" s="88">
        <f t="shared" si="16"/>
        <v>0</v>
      </c>
    </row>
    <row r="347" spans="1:7" s="85" customFormat="1" hidden="1">
      <c r="A347" s="101" t="str">
        <f>'Accounting Invoice (100EUR)'!F451</f>
        <v>first line keep open</v>
      </c>
      <c r="B347" s="80">
        <f>Invoice!C450</f>
        <v>0</v>
      </c>
      <c r="C347" s="81">
        <f>'Accounting Invoice (100EUR)'!B349</f>
        <v>0</v>
      </c>
      <c r="D347" s="82" t="e">
        <f t="shared" si="17"/>
        <v>#DIV/0!</v>
      </c>
      <c r="E347" s="86">
        <f t="shared" ref="E347:E410" si="18">G347/$D$14</f>
        <v>0</v>
      </c>
      <c r="F347" s="87">
        <f>Invoice!G450</f>
        <v>0</v>
      </c>
      <c r="G347" s="88">
        <f t="shared" si="16"/>
        <v>0</v>
      </c>
    </row>
    <row r="348" spans="1:7" s="85" customFormat="1" hidden="1">
      <c r="A348" s="101" t="str">
        <f>'Accounting Invoice (100EUR)'!F452</f>
        <v>first line keep open</v>
      </c>
      <c r="B348" s="80">
        <f>Invoice!C451</f>
        <v>0</v>
      </c>
      <c r="C348" s="81">
        <f>'Accounting Invoice (100EUR)'!B350</f>
        <v>0</v>
      </c>
      <c r="D348" s="82" t="e">
        <f t="shared" si="17"/>
        <v>#DIV/0!</v>
      </c>
      <c r="E348" s="86">
        <f t="shared" si="18"/>
        <v>0</v>
      </c>
      <c r="F348" s="87">
        <f>Invoice!G451</f>
        <v>0</v>
      </c>
      <c r="G348" s="88">
        <f t="shared" si="16"/>
        <v>0</v>
      </c>
    </row>
    <row r="349" spans="1:7" s="85" customFormat="1" hidden="1">
      <c r="A349" s="101" t="str">
        <f>'Accounting Invoice (100EUR)'!F453</f>
        <v>first line keep open</v>
      </c>
      <c r="B349" s="80">
        <f>Invoice!C452</f>
        <v>0</v>
      </c>
      <c r="C349" s="81">
        <f>'Accounting Invoice (100EUR)'!B351</f>
        <v>0</v>
      </c>
      <c r="D349" s="82" t="e">
        <f t="shared" si="17"/>
        <v>#DIV/0!</v>
      </c>
      <c r="E349" s="86">
        <f t="shared" si="18"/>
        <v>0</v>
      </c>
      <c r="F349" s="87">
        <f>Invoice!G452</f>
        <v>0</v>
      </c>
      <c r="G349" s="88">
        <f t="shared" si="16"/>
        <v>0</v>
      </c>
    </row>
    <row r="350" spans="1:7" s="85" customFormat="1" hidden="1">
      <c r="A350" s="101" t="str">
        <f>'Accounting Invoice (100EUR)'!F454</f>
        <v>first line keep open</v>
      </c>
      <c r="B350" s="80">
        <f>Invoice!C453</f>
        <v>0</v>
      </c>
      <c r="C350" s="81">
        <f>'Accounting Invoice (100EUR)'!B352</f>
        <v>0</v>
      </c>
      <c r="D350" s="82" t="e">
        <f t="shared" si="17"/>
        <v>#DIV/0!</v>
      </c>
      <c r="E350" s="86">
        <f t="shared" si="18"/>
        <v>0</v>
      </c>
      <c r="F350" s="87">
        <f>Invoice!G453</f>
        <v>0</v>
      </c>
      <c r="G350" s="88">
        <f t="shared" si="16"/>
        <v>0</v>
      </c>
    </row>
    <row r="351" spans="1:7" s="85" customFormat="1" hidden="1">
      <c r="A351" s="101" t="str">
        <f>'Accounting Invoice (100EUR)'!F455</f>
        <v>first line keep open</v>
      </c>
      <c r="B351" s="80">
        <f>Invoice!C454</f>
        <v>0</v>
      </c>
      <c r="C351" s="81">
        <f>'Accounting Invoice (100EUR)'!B353</f>
        <v>0</v>
      </c>
      <c r="D351" s="82" t="e">
        <f t="shared" si="17"/>
        <v>#DIV/0!</v>
      </c>
      <c r="E351" s="86">
        <f t="shared" si="18"/>
        <v>0</v>
      </c>
      <c r="F351" s="87">
        <f>Invoice!G454</f>
        <v>0</v>
      </c>
      <c r="G351" s="88">
        <f t="shared" si="16"/>
        <v>0</v>
      </c>
    </row>
    <row r="352" spans="1:7" s="85" customFormat="1" hidden="1">
      <c r="A352" s="101" t="str">
        <f>'Accounting Invoice (100EUR)'!F456</f>
        <v>first line keep open</v>
      </c>
      <c r="B352" s="80">
        <f>Invoice!C455</f>
        <v>0</v>
      </c>
      <c r="C352" s="81">
        <f>'Accounting Invoice (100EUR)'!B354</f>
        <v>0</v>
      </c>
      <c r="D352" s="82" t="e">
        <f t="shared" si="17"/>
        <v>#DIV/0!</v>
      </c>
      <c r="E352" s="86">
        <f t="shared" si="18"/>
        <v>0</v>
      </c>
      <c r="F352" s="87">
        <f>Invoice!G455</f>
        <v>0</v>
      </c>
      <c r="G352" s="88">
        <f t="shared" si="16"/>
        <v>0</v>
      </c>
    </row>
    <row r="353" spans="1:7" s="85" customFormat="1" hidden="1">
      <c r="A353" s="101" t="str">
        <f>'Accounting Invoice (100EUR)'!F457</f>
        <v>first line keep open</v>
      </c>
      <c r="B353" s="80">
        <f>Invoice!C456</f>
        <v>0</v>
      </c>
      <c r="C353" s="81">
        <f>'Accounting Invoice (100EUR)'!B355</f>
        <v>0</v>
      </c>
      <c r="D353" s="82" t="e">
        <f t="shared" si="17"/>
        <v>#DIV/0!</v>
      </c>
      <c r="E353" s="86">
        <f t="shared" si="18"/>
        <v>0</v>
      </c>
      <c r="F353" s="87">
        <f>Invoice!G456</f>
        <v>0</v>
      </c>
      <c r="G353" s="88">
        <f t="shared" si="16"/>
        <v>0</v>
      </c>
    </row>
    <row r="354" spans="1:7" s="85" customFormat="1" hidden="1">
      <c r="A354" s="101" t="str">
        <f>'Accounting Invoice (100EUR)'!F458</f>
        <v>first line keep open</v>
      </c>
      <c r="B354" s="80">
        <f>Invoice!C457</f>
        <v>0</v>
      </c>
      <c r="C354" s="81">
        <f>'Accounting Invoice (100EUR)'!B356</f>
        <v>0</v>
      </c>
      <c r="D354" s="82" t="e">
        <f t="shared" si="17"/>
        <v>#DIV/0!</v>
      </c>
      <c r="E354" s="86">
        <f t="shared" si="18"/>
        <v>0</v>
      </c>
      <c r="F354" s="87">
        <f>Invoice!G457</f>
        <v>0</v>
      </c>
      <c r="G354" s="88">
        <f t="shared" si="16"/>
        <v>0</v>
      </c>
    </row>
    <row r="355" spans="1:7" s="85" customFormat="1" hidden="1">
      <c r="A355" s="101" t="str">
        <f>'Accounting Invoice (100EUR)'!F459</f>
        <v>first line keep open</v>
      </c>
      <c r="B355" s="80">
        <f>Invoice!C458</f>
        <v>0</v>
      </c>
      <c r="C355" s="81">
        <f>'Accounting Invoice (100EUR)'!B357</f>
        <v>0</v>
      </c>
      <c r="D355" s="82" t="e">
        <f t="shared" si="17"/>
        <v>#DIV/0!</v>
      </c>
      <c r="E355" s="86">
        <f t="shared" si="18"/>
        <v>0</v>
      </c>
      <c r="F355" s="87">
        <f>Invoice!G458</f>
        <v>0</v>
      </c>
      <c r="G355" s="88">
        <f t="shared" si="16"/>
        <v>0</v>
      </c>
    </row>
    <row r="356" spans="1:7" s="85" customFormat="1" hidden="1">
      <c r="A356" s="101" t="str">
        <f>'Accounting Invoice (100EUR)'!F460</f>
        <v>first line keep open</v>
      </c>
      <c r="B356" s="80">
        <f>Invoice!C459</f>
        <v>0</v>
      </c>
      <c r="C356" s="81">
        <f>'Accounting Invoice (100EUR)'!B358</f>
        <v>0</v>
      </c>
      <c r="D356" s="82" t="e">
        <f t="shared" si="17"/>
        <v>#DIV/0!</v>
      </c>
      <c r="E356" s="86">
        <f t="shared" si="18"/>
        <v>0</v>
      </c>
      <c r="F356" s="87">
        <f>Invoice!G459</f>
        <v>0</v>
      </c>
      <c r="G356" s="88">
        <f t="shared" si="16"/>
        <v>0</v>
      </c>
    </row>
    <row r="357" spans="1:7" s="85" customFormat="1" hidden="1">
      <c r="A357" s="101" t="str">
        <f>'Accounting Invoice (100EUR)'!F461</f>
        <v>first line keep open</v>
      </c>
      <c r="B357" s="80">
        <f>Invoice!C460</f>
        <v>0</v>
      </c>
      <c r="C357" s="81">
        <f>'Accounting Invoice (100EUR)'!B359</f>
        <v>0</v>
      </c>
      <c r="D357" s="82" t="e">
        <f t="shared" si="17"/>
        <v>#DIV/0!</v>
      </c>
      <c r="E357" s="86">
        <f t="shared" si="18"/>
        <v>0</v>
      </c>
      <c r="F357" s="87">
        <f>Invoice!G460</f>
        <v>0</v>
      </c>
      <c r="G357" s="88">
        <f t="shared" si="16"/>
        <v>0</v>
      </c>
    </row>
    <row r="358" spans="1:7" s="85" customFormat="1" hidden="1">
      <c r="A358" s="101" t="str">
        <f>'Accounting Invoice (100EUR)'!F462</f>
        <v>first line keep open</v>
      </c>
      <c r="B358" s="80">
        <f>Invoice!C461</f>
        <v>0</v>
      </c>
      <c r="C358" s="81">
        <f>'Accounting Invoice (100EUR)'!B360</f>
        <v>0</v>
      </c>
      <c r="D358" s="82" t="e">
        <f t="shared" si="17"/>
        <v>#DIV/0!</v>
      </c>
      <c r="E358" s="86">
        <f t="shared" si="18"/>
        <v>0</v>
      </c>
      <c r="F358" s="87">
        <f>Invoice!G461</f>
        <v>0</v>
      </c>
      <c r="G358" s="88">
        <f t="shared" si="16"/>
        <v>0</v>
      </c>
    </row>
    <row r="359" spans="1:7" s="85" customFormat="1" hidden="1">
      <c r="A359" s="101" t="str">
        <f>'Accounting Invoice (100EUR)'!F463</f>
        <v>first line keep open</v>
      </c>
      <c r="B359" s="80">
        <f>Invoice!C462</f>
        <v>0</v>
      </c>
      <c r="C359" s="81">
        <f>'Accounting Invoice (100EUR)'!B361</f>
        <v>0</v>
      </c>
      <c r="D359" s="82" t="e">
        <f t="shared" si="17"/>
        <v>#DIV/0!</v>
      </c>
      <c r="E359" s="86">
        <f t="shared" si="18"/>
        <v>0</v>
      </c>
      <c r="F359" s="87">
        <f>Invoice!G462</f>
        <v>0</v>
      </c>
      <c r="G359" s="88">
        <f t="shared" si="16"/>
        <v>0</v>
      </c>
    </row>
    <row r="360" spans="1:7" s="85" customFormat="1" hidden="1">
      <c r="A360" s="101" t="str">
        <f>'Accounting Invoice (100EUR)'!F464</f>
        <v>first line keep open</v>
      </c>
      <c r="B360" s="80">
        <f>Invoice!C463</f>
        <v>0</v>
      </c>
      <c r="C360" s="81">
        <f>'Accounting Invoice (100EUR)'!B362</f>
        <v>0</v>
      </c>
      <c r="D360" s="82" t="e">
        <f t="shared" si="17"/>
        <v>#DIV/0!</v>
      </c>
      <c r="E360" s="86">
        <f t="shared" si="18"/>
        <v>0</v>
      </c>
      <c r="F360" s="87">
        <f>Invoice!G463</f>
        <v>0</v>
      </c>
      <c r="G360" s="88">
        <f t="shared" si="16"/>
        <v>0</v>
      </c>
    </row>
    <row r="361" spans="1:7" s="85" customFormat="1" hidden="1">
      <c r="A361" s="101" t="str">
        <f>'Accounting Invoice (100EUR)'!F465</f>
        <v>first line keep open</v>
      </c>
      <c r="B361" s="80">
        <f>Invoice!C464</f>
        <v>0</v>
      </c>
      <c r="C361" s="81">
        <f>'Accounting Invoice (100EUR)'!B363</f>
        <v>0</v>
      </c>
      <c r="D361" s="82" t="e">
        <f t="shared" si="17"/>
        <v>#DIV/0!</v>
      </c>
      <c r="E361" s="86">
        <f t="shared" si="18"/>
        <v>0</v>
      </c>
      <c r="F361" s="87">
        <f>Invoice!G464</f>
        <v>0</v>
      </c>
      <c r="G361" s="88">
        <f t="shared" si="16"/>
        <v>0</v>
      </c>
    </row>
    <row r="362" spans="1:7" s="85" customFormat="1" hidden="1">
      <c r="A362" s="101" t="str">
        <f>'Accounting Invoice (100EUR)'!F466</f>
        <v>first line keep open</v>
      </c>
      <c r="B362" s="80">
        <f>Invoice!C465</f>
        <v>0</v>
      </c>
      <c r="C362" s="81">
        <f>'Accounting Invoice (100EUR)'!B364</f>
        <v>0</v>
      </c>
      <c r="D362" s="82" t="e">
        <f t="shared" si="17"/>
        <v>#DIV/0!</v>
      </c>
      <c r="E362" s="86">
        <f t="shared" si="18"/>
        <v>0</v>
      </c>
      <c r="F362" s="87">
        <f>Invoice!G465</f>
        <v>0</v>
      </c>
      <c r="G362" s="88">
        <f t="shared" si="16"/>
        <v>0</v>
      </c>
    </row>
    <row r="363" spans="1:7" s="85" customFormat="1" hidden="1">
      <c r="A363" s="101" t="str">
        <f>'Accounting Invoice (100EUR)'!F467</f>
        <v>first line keep open</v>
      </c>
      <c r="B363" s="80">
        <f>Invoice!C466</f>
        <v>0</v>
      </c>
      <c r="C363" s="81">
        <f>'Accounting Invoice (100EUR)'!B365</f>
        <v>0</v>
      </c>
      <c r="D363" s="82" t="e">
        <f t="shared" si="17"/>
        <v>#DIV/0!</v>
      </c>
      <c r="E363" s="86">
        <f t="shared" si="18"/>
        <v>0</v>
      </c>
      <c r="F363" s="87">
        <f>Invoice!G466</f>
        <v>0</v>
      </c>
      <c r="G363" s="88">
        <f t="shared" si="16"/>
        <v>0</v>
      </c>
    </row>
    <row r="364" spans="1:7" s="85" customFormat="1" hidden="1">
      <c r="A364" s="101" t="str">
        <f>'Accounting Invoice (100EUR)'!F468</f>
        <v>first line keep open</v>
      </c>
      <c r="B364" s="80">
        <f>Invoice!C467</f>
        <v>0</v>
      </c>
      <c r="C364" s="81">
        <f>'Accounting Invoice (100EUR)'!B366</f>
        <v>0</v>
      </c>
      <c r="D364" s="82" t="e">
        <f t="shared" si="17"/>
        <v>#DIV/0!</v>
      </c>
      <c r="E364" s="86">
        <f t="shared" si="18"/>
        <v>0</v>
      </c>
      <c r="F364" s="87">
        <f>Invoice!G467</f>
        <v>0</v>
      </c>
      <c r="G364" s="88">
        <f t="shared" si="16"/>
        <v>0</v>
      </c>
    </row>
    <row r="365" spans="1:7" s="85" customFormat="1" hidden="1">
      <c r="A365" s="101" t="str">
        <f>'Accounting Invoice (100EUR)'!F469</f>
        <v>first line keep open</v>
      </c>
      <c r="B365" s="80">
        <f>Invoice!C468</f>
        <v>0</v>
      </c>
      <c r="C365" s="81">
        <f>'Accounting Invoice (100EUR)'!B367</f>
        <v>0</v>
      </c>
      <c r="D365" s="82" t="e">
        <f t="shared" si="17"/>
        <v>#DIV/0!</v>
      </c>
      <c r="E365" s="86">
        <f t="shared" si="18"/>
        <v>0</v>
      </c>
      <c r="F365" s="87">
        <f>Invoice!G468</f>
        <v>0</v>
      </c>
      <c r="G365" s="88">
        <f t="shared" ref="G365:G428" si="19">C365*F365</f>
        <v>0</v>
      </c>
    </row>
    <row r="366" spans="1:7" s="85" customFormat="1" hidden="1">
      <c r="A366" s="101" t="str">
        <f>'Accounting Invoice (100EUR)'!F470</f>
        <v>first line keep open</v>
      </c>
      <c r="B366" s="80">
        <f>Invoice!C469</f>
        <v>0</v>
      </c>
      <c r="C366" s="81">
        <f>'Accounting Invoice (100EUR)'!B368</f>
        <v>0</v>
      </c>
      <c r="D366" s="82" t="e">
        <f t="shared" si="17"/>
        <v>#DIV/0!</v>
      </c>
      <c r="E366" s="86">
        <f t="shared" si="18"/>
        <v>0</v>
      </c>
      <c r="F366" s="87">
        <f>Invoice!G469</f>
        <v>0</v>
      </c>
      <c r="G366" s="88">
        <f t="shared" si="19"/>
        <v>0</v>
      </c>
    </row>
    <row r="367" spans="1:7" s="85" customFormat="1" hidden="1">
      <c r="A367" s="101" t="str">
        <f>'Accounting Invoice (100EUR)'!F471</f>
        <v>first line keep open</v>
      </c>
      <c r="B367" s="80">
        <f>Invoice!C470</f>
        <v>0</v>
      </c>
      <c r="C367" s="81">
        <f>'Accounting Invoice (100EUR)'!B369</f>
        <v>0</v>
      </c>
      <c r="D367" s="82" t="e">
        <f t="shared" si="17"/>
        <v>#DIV/0!</v>
      </c>
      <c r="E367" s="86">
        <f t="shared" si="18"/>
        <v>0</v>
      </c>
      <c r="F367" s="87">
        <f>Invoice!G470</f>
        <v>0</v>
      </c>
      <c r="G367" s="88">
        <f t="shared" si="19"/>
        <v>0</v>
      </c>
    </row>
    <row r="368" spans="1:7" s="85" customFormat="1" hidden="1">
      <c r="A368" s="101" t="str">
        <f>'Accounting Invoice (100EUR)'!F472</f>
        <v>first line keep open</v>
      </c>
      <c r="B368" s="80">
        <f>Invoice!C471</f>
        <v>0</v>
      </c>
      <c r="C368" s="81">
        <f>'Accounting Invoice (100EUR)'!B370</f>
        <v>0</v>
      </c>
      <c r="D368" s="82" t="e">
        <f t="shared" si="17"/>
        <v>#DIV/0!</v>
      </c>
      <c r="E368" s="86">
        <f t="shared" si="18"/>
        <v>0</v>
      </c>
      <c r="F368" s="87">
        <f>Invoice!G471</f>
        <v>0</v>
      </c>
      <c r="G368" s="88">
        <f t="shared" si="19"/>
        <v>0</v>
      </c>
    </row>
    <row r="369" spans="1:7" s="85" customFormat="1" hidden="1">
      <c r="A369" s="101" t="str">
        <f>'Accounting Invoice (100EUR)'!F473</f>
        <v>first line keep open</v>
      </c>
      <c r="B369" s="80">
        <f>Invoice!C472</f>
        <v>0</v>
      </c>
      <c r="C369" s="81">
        <f>'Accounting Invoice (100EUR)'!B371</f>
        <v>0</v>
      </c>
      <c r="D369" s="82" t="e">
        <f t="shared" si="17"/>
        <v>#DIV/0!</v>
      </c>
      <c r="E369" s="86">
        <f t="shared" si="18"/>
        <v>0</v>
      </c>
      <c r="F369" s="87">
        <f>Invoice!G472</f>
        <v>0</v>
      </c>
      <c r="G369" s="88">
        <f t="shared" si="19"/>
        <v>0</v>
      </c>
    </row>
    <row r="370" spans="1:7" s="85" customFormat="1" hidden="1">
      <c r="A370" s="101" t="str">
        <f>'Accounting Invoice (100EUR)'!F474</f>
        <v>first line keep open</v>
      </c>
      <c r="B370" s="80">
        <f>Invoice!C473</f>
        <v>0</v>
      </c>
      <c r="C370" s="81">
        <f>'Accounting Invoice (100EUR)'!B372</f>
        <v>0</v>
      </c>
      <c r="D370" s="82" t="e">
        <f t="shared" si="17"/>
        <v>#DIV/0!</v>
      </c>
      <c r="E370" s="86">
        <f t="shared" si="18"/>
        <v>0</v>
      </c>
      <c r="F370" s="87">
        <f>Invoice!G473</f>
        <v>0</v>
      </c>
      <c r="G370" s="88">
        <f t="shared" si="19"/>
        <v>0</v>
      </c>
    </row>
    <row r="371" spans="1:7" s="85" customFormat="1" hidden="1">
      <c r="A371" s="101" t="str">
        <f>'Accounting Invoice (100EUR)'!F475</f>
        <v>first line keep open</v>
      </c>
      <c r="B371" s="80">
        <f>Invoice!C474</f>
        <v>0</v>
      </c>
      <c r="C371" s="81">
        <f>'Accounting Invoice (100EUR)'!B373</f>
        <v>0</v>
      </c>
      <c r="D371" s="82" t="e">
        <f t="shared" si="17"/>
        <v>#DIV/0!</v>
      </c>
      <c r="E371" s="86">
        <f t="shared" si="18"/>
        <v>0</v>
      </c>
      <c r="F371" s="87">
        <f>Invoice!G474</f>
        <v>0</v>
      </c>
      <c r="G371" s="88">
        <f t="shared" si="19"/>
        <v>0</v>
      </c>
    </row>
    <row r="372" spans="1:7" s="85" customFormat="1" hidden="1">
      <c r="A372" s="101" t="str">
        <f>'Accounting Invoice (100EUR)'!F476</f>
        <v>first line keep open</v>
      </c>
      <c r="B372" s="80">
        <f>Invoice!C475</f>
        <v>0</v>
      </c>
      <c r="C372" s="81">
        <f>'Accounting Invoice (100EUR)'!B374</f>
        <v>0</v>
      </c>
      <c r="D372" s="82" t="e">
        <f t="shared" si="17"/>
        <v>#DIV/0!</v>
      </c>
      <c r="E372" s="86">
        <f t="shared" si="18"/>
        <v>0</v>
      </c>
      <c r="F372" s="87">
        <f>Invoice!G475</f>
        <v>0</v>
      </c>
      <c r="G372" s="88">
        <f t="shared" si="19"/>
        <v>0</v>
      </c>
    </row>
    <row r="373" spans="1:7" s="85" customFormat="1" hidden="1">
      <c r="A373" s="101" t="str">
        <f>'Accounting Invoice (100EUR)'!F477</f>
        <v>first line keep open</v>
      </c>
      <c r="B373" s="80">
        <f>Invoice!C476</f>
        <v>0</v>
      </c>
      <c r="C373" s="81">
        <f>'Accounting Invoice (100EUR)'!B375</f>
        <v>0</v>
      </c>
      <c r="D373" s="82" t="e">
        <f t="shared" si="17"/>
        <v>#DIV/0!</v>
      </c>
      <c r="E373" s="86">
        <f t="shared" si="18"/>
        <v>0</v>
      </c>
      <c r="F373" s="87">
        <f>Invoice!G476</f>
        <v>0</v>
      </c>
      <c r="G373" s="88">
        <f t="shared" si="19"/>
        <v>0</v>
      </c>
    </row>
    <row r="374" spans="1:7" s="85" customFormat="1" hidden="1">
      <c r="A374" s="101" t="str">
        <f>'Accounting Invoice (100EUR)'!F478</f>
        <v>first line keep open</v>
      </c>
      <c r="B374" s="80">
        <f>Invoice!C477</f>
        <v>0</v>
      </c>
      <c r="C374" s="81">
        <f>'Accounting Invoice (100EUR)'!B376</f>
        <v>0</v>
      </c>
      <c r="D374" s="82" t="e">
        <f t="shared" si="17"/>
        <v>#DIV/0!</v>
      </c>
      <c r="E374" s="86">
        <f t="shared" si="18"/>
        <v>0</v>
      </c>
      <c r="F374" s="87">
        <f>Invoice!G477</f>
        <v>0</v>
      </c>
      <c r="G374" s="88">
        <f t="shared" si="19"/>
        <v>0</v>
      </c>
    </row>
    <row r="375" spans="1:7" s="85" customFormat="1" hidden="1">
      <c r="A375" s="101" t="str">
        <f>'Accounting Invoice (100EUR)'!F479</f>
        <v>first line keep open</v>
      </c>
      <c r="B375" s="80">
        <f>Invoice!C478</f>
        <v>0</v>
      </c>
      <c r="C375" s="81">
        <f>'Accounting Invoice (100EUR)'!B377</f>
        <v>0</v>
      </c>
      <c r="D375" s="82" t="e">
        <f t="shared" si="17"/>
        <v>#DIV/0!</v>
      </c>
      <c r="E375" s="86">
        <f t="shared" si="18"/>
        <v>0</v>
      </c>
      <c r="F375" s="87">
        <f>Invoice!G478</f>
        <v>0</v>
      </c>
      <c r="G375" s="88">
        <f t="shared" si="19"/>
        <v>0</v>
      </c>
    </row>
    <row r="376" spans="1:7" s="85" customFormat="1" hidden="1">
      <c r="A376" s="101" t="str">
        <f>'Accounting Invoice (100EUR)'!F480</f>
        <v>first line keep open</v>
      </c>
      <c r="B376" s="80">
        <f>Invoice!C479</f>
        <v>0</v>
      </c>
      <c r="C376" s="81">
        <f>'Accounting Invoice (100EUR)'!B378</f>
        <v>0</v>
      </c>
      <c r="D376" s="82" t="e">
        <f t="shared" si="17"/>
        <v>#DIV/0!</v>
      </c>
      <c r="E376" s="86">
        <f t="shared" si="18"/>
        <v>0</v>
      </c>
      <c r="F376" s="87">
        <f>Invoice!G479</f>
        <v>0</v>
      </c>
      <c r="G376" s="88">
        <f t="shared" si="19"/>
        <v>0</v>
      </c>
    </row>
    <row r="377" spans="1:7" s="85" customFormat="1" hidden="1">
      <c r="A377" s="101" t="str">
        <f>'Accounting Invoice (100EUR)'!F481</f>
        <v>first line keep open</v>
      </c>
      <c r="B377" s="80">
        <f>Invoice!C480</f>
        <v>0</v>
      </c>
      <c r="C377" s="81">
        <f>'Accounting Invoice (100EUR)'!B379</f>
        <v>0</v>
      </c>
      <c r="D377" s="82" t="e">
        <f t="shared" si="17"/>
        <v>#DIV/0!</v>
      </c>
      <c r="E377" s="86">
        <f t="shared" si="18"/>
        <v>0</v>
      </c>
      <c r="F377" s="87">
        <f>Invoice!G480</f>
        <v>0</v>
      </c>
      <c r="G377" s="88">
        <f t="shared" si="19"/>
        <v>0</v>
      </c>
    </row>
    <row r="378" spans="1:7" s="85" customFormat="1" hidden="1">
      <c r="A378" s="101" t="str">
        <f>'Accounting Invoice (100EUR)'!F482</f>
        <v>first line keep open</v>
      </c>
      <c r="B378" s="80">
        <f>Invoice!C481</f>
        <v>0</v>
      </c>
      <c r="C378" s="81">
        <f>'Accounting Invoice (100EUR)'!B380</f>
        <v>0</v>
      </c>
      <c r="D378" s="82" t="e">
        <f t="shared" si="17"/>
        <v>#DIV/0!</v>
      </c>
      <c r="E378" s="86">
        <f t="shared" si="18"/>
        <v>0</v>
      </c>
      <c r="F378" s="87">
        <f>Invoice!G481</f>
        <v>0</v>
      </c>
      <c r="G378" s="88">
        <f t="shared" si="19"/>
        <v>0</v>
      </c>
    </row>
    <row r="379" spans="1:7" s="85" customFormat="1" hidden="1">
      <c r="A379" s="101" t="str">
        <f>'Accounting Invoice (100EUR)'!F483</f>
        <v>first line keep open</v>
      </c>
      <c r="B379" s="80">
        <f>Invoice!C482</f>
        <v>0</v>
      </c>
      <c r="C379" s="81">
        <f>'Accounting Invoice (100EUR)'!B381</f>
        <v>0</v>
      </c>
      <c r="D379" s="82" t="e">
        <f t="shared" si="17"/>
        <v>#DIV/0!</v>
      </c>
      <c r="E379" s="86">
        <f t="shared" si="18"/>
        <v>0</v>
      </c>
      <c r="F379" s="87">
        <f>Invoice!G482</f>
        <v>0</v>
      </c>
      <c r="G379" s="88">
        <f t="shared" si="19"/>
        <v>0</v>
      </c>
    </row>
    <row r="380" spans="1:7" s="85" customFormat="1" hidden="1">
      <c r="A380" s="101" t="str">
        <f>'Accounting Invoice (100EUR)'!F484</f>
        <v>first line keep open</v>
      </c>
      <c r="B380" s="80">
        <f>Invoice!C483</f>
        <v>0</v>
      </c>
      <c r="C380" s="81">
        <f>'Accounting Invoice (100EUR)'!B382</f>
        <v>0</v>
      </c>
      <c r="D380" s="82" t="e">
        <f t="shared" si="17"/>
        <v>#DIV/0!</v>
      </c>
      <c r="E380" s="86">
        <f t="shared" si="18"/>
        <v>0</v>
      </c>
      <c r="F380" s="87">
        <f>Invoice!G483</f>
        <v>0</v>
      </c>
      <c r="G380" s="88">
        <f t="shared" si="19"/>
        <v>0</v>
      </c>
    </row>
    <row r="381" spans="1:7" s="85" customFormat="1" hidden="1">
      <c r="A381" s="101" t="str">
        <f>'Accounting Invoice (100EUR)'!F485</f>
        <v>first line keep open</v>
      </c>
      <c r="B381" s="80">
        <f>Invoice!C484</f>
        <v>0</v>
      </c>
      <c r="C381" s="81">
        <f>'Accounting Invoice (100EUR)'!B383</f>
        <v>0</v>
      </c>
      <c r="D381" s="82" t="e">
        <f t="shared" si="17"/>
        <v>#DIV/0!</v>
      </c>
      <c r="E381" s="86">
        <f t="shared" si="18"/>
        <v>0</v>
      </c>
      <c r="F381" s="87">
        <f>Invoice!G484</f>
        <v>0</v>
      </c>
      <c r="G381" s="88">
        <f t="shared" si="19"/>
        <v>0</v>
      </c>
    </row>
    <row r="382" spans="1:7" s="85" customFormat="1" hidden="1">
      <c r="A382" s="101" t="str">
        <f>'Accounting Invoice (100EUR)'!F486</f>
        <v>first line keep open</v>
      </c>
      <c r="B382" s="80">
        <f>Invoice!C485</f>
        <v>0</v>
      </c>
      <c r="C382" s="81">
        <f>'Accounting Invoice (100EUR)'!B384</f>
        <v>0</v>
      </c>
      <c r="D382" s="82" t="e">
        <f t="shared" si="17"/>
        <v>#DIV/0!</v>
      </c>
      <c r="E382" s="86">
        <f t="shared" si="18"/>
        <v>0</v>
      </c>
      <c r="F382" s="87">
        <f>Invoice!G485</f>
        <v>0</v>
      </c>
      <c r="G382" s="88">
        <f t="shared" si="19"/>
        <v>0</v>
      </c>
    </row>
    <row r="383" spans="1:7" s="85" customFormat="1" hidden="1">
      <c r="A383" s="101" t="str">
        <f>'Accounting Invoice (100EUR)'!F487</f>
        <v>first line keep open</v>
      </c>
      <c r="B383" s="80">
        <f>Invoice!C486</f>
        <v>0</v>
      </c>
      <c r="C383" s="81">
        <f>'Accounting Invoice (100EUR)'!B385</f>
        <v>0</v>
      </c>
      <c r="D383" s="82" t="e">
        <f t="shared" si="17"/>
        <v>#DIV/0!</v>
      </c>
      <c r="E383" s="86">
        <f t="shared" si="18"/>
        <v>0</v>
      </c>
      <c r="F383" s="87">
        <f>Invoice!G486</f>
        <v>0</v>
      </c>
      <c r="G383" s="88">
        <f t="shared" si="19"/>
        <v>0</v>
      </c>
    </row>
    <row r="384" spans="1:7" s="85" customFormat="1" hidden="1">
      <c r="A384" s="101" t="str">
        <f>'Accounting Invoice (100EUR)'!F488</f>
        <v>first line keep open</v>
      </c>
      <c r="B384" s="80">
        <f>Invoice!C487</f>
        <v>0</v>
      </c>
      <c r="C384" s="81">
        <f>'Accounting Invoice (100EUR)'!B386</f>
        <v>0</v>
      </c>
      <c r="D384" s="82" t="e">
        <f t="shared" si="17"/>
        <v>#DIV/0!</v>
      </c>
      <c r="E384" s="86">
        <f t="shared" si="18"/>
        <v>0</v>
      </c>
      <c r="F384" s="87">
        <f>Invoice!G487</f>
        <v>0</v>
      </c>
      <c r="G384" s="88">
        <f t="shared" si="19"/>
        <v>0</v>
      </c>
    </row>
    <row r="385" spans="1:7" s="85" customFormat="1" hidden="1">
      <c r="A385" s="101" t="str">
        <f>'Accounting Invoice (100EUR)'!F489</f>
        <v>first line keep open</v>
      </c>
      <c r="B385" s="80">
        <f>Invoice!C488</f>
        <v>0</v>
      </c>
      <c r="C385" s="81">
        <f>'Accounting Invoice (100EUR)'!B387</f>
        <v>0</v>
      </c>
      <c r="D385" s="82" t="e">
        <f t="shared" si="17"/>
        <v>#DIV/0!</v>
      </c>
      <c r="E385" s="86">
        <f t="shared" si="18"/>
        <v>0</v>
      </c>
      <c r="F385" s="87">
        <f>Invoice!G488</f>
        <v>0</v>
      </c>
      <c r="G385" s="88">
        <f t="shared" si="19"/>
        <v>0</v>
      </c>
    </row>
    <row r="386" spans="1:7" s="85" customFormat="1" hidden="1">
      <c r="A386" s="101" t="str">
        <f>'Accounting Invoice (100EUR)'!F490</f>
        <v>first line keep open</v>
      </c>
      <c r="B386" s="80">
        <f>Invoice!C489</f>
        <v>0</v>
      </c>
      <c r="C386" s="81">
        <f>'Accounting Invoice (100EUR)'!B388</f>
        <v>0</v>
      </c>
      <c r="D386" s="82" t="e">
        <f t="shared" si="17"/>
        <v>#DIV/0!</v>
      </c>
      <c r="E386" s="86">
        <f t="shared" si="18"/>
        <v>0</v>
      </c>
      <c r="F386" s="87">
        <f>Invoice!G489</f>
        <v>0</v>
      </c>
      <c r="G386" s="88">
        <f t="shared" si="19"/>
        <v>0</v>
      </c>
    </row>
    <row r="387" spans="1:7" s="85" customFormat="1" hidden="1">
      <c r="A387" s="101" t="str">
        <f>'Accounting Invoice (100EUR)'!F491</f>
        <v>first line keep open</v>
      </c>
      <c r="B387" s="80">
        <f>Invoice!C490</f>
        <v>0</v>
      </c>
      <c r="C387" s="81">
        <f>'Accounting Invoice (100EUR)'!B389</f>
        <v>0</v>
      </c>
      <c r="D387" s="82" t="e">
        <f t="shared" si="17"/>
        <v>#DIV/0!</v>
      </c>
      <c r="E387" s="86">
        <f t="shared" si="18"/>
        <v>0</v>
      </c>
      <c r="F387" s="87">
        <f>Invoice!G490</f>
        <v>0</v>
      </c>
      <c r="G387" s="88">
        <f t="shared" si="19"/>
        <v>0</v>
      </c>
    </row>
    <row r="388" spans="1:7" s="85" customFormat="1" hidden="1">
      <c r="A388" s="101" t="str">
        <f>'Accounting Invoice (100EUR)'!F492</f>
        <v>first line keep open</v>
      </c>
      <c r="B388" s="80">
        <f>Invoice!C491</f>
        <v>0</v>
      </c>
      <c r="C388" s="81">
        <f>'Accounting Invoice (100EUR)'!B390</f>
        <v>0</v>
      </c>
      <c r="D388" s="82" t="e">
        <f t="shared" si="17"/>
        <v>#DIV/0!</v>
      </c>
      <c r="E388" s="86">
        <f t="shared" si="18"/>
        <v>0</v>
      </c>
      <c r="F388" s="87">
        <f>Invoice!G491</f>
        <v>0</v>
      </c>
      <c r="G388" s="88">
        <f t="shared" si="19"/>
        <v>0</v>
      </c>
    </row>
    <row r="389" spans="1:7" s="85" customFormat="1" hidden="1">
      <c r="A389" s="101" t="str">
        <f>'Accounting Invoice (100EUR)'!F493</f>
        <v>first line keep open</v>
      </c>
      <c r="B389" s="80">
        <f>Invoice!C492</f>
        <v>0</v>
      </c>
      <c r="C389" s="81">
        <f>'Accounting Invoice (100EUR)'!B391</f>
        <v>0</v>
      </c>
      <c r="D389" s="82" t="e">
        <f t="shared" si="17"/>
        <v>#DIV/0!</v>
      </c>
      <c r="E389" s="86">
        <f t="shared" si="18"/>
        <v>0</v>
      </c>
      <c r="F389" s="87">
        <f>Invoice!G492</f>
        <v>0</v>
      </c>
      <c r="G389" s="88">
        <f t="shared" si="19"/>
        <v>0</v>
      </c>
    </row>
    <row r="390" spans="1:7" s="85" customFormat="1" hidden="1">
      <c r="A390" s="101" t="str">
        <f>'Accounting Invoice (100EUR)'!F494</f>
        <v>first line keep open</v>
      </c>
      <c r="B390" s="80">
        <f>Invoice!C493</f>
        <v>0</v>
      </c>
      <c r="C390" s="81">
        <f>'Accounting Invoice (100EUR)'!B392</f>
        <v>0</v>
      </c>
      <c r="D390" s="82" t="e">
        <f t="shared" si="17"/>
        <v>#DIV/0!</v>
      </c>
      <c r="E390" s="86">
        <f t="shared" si="18"/>
        <v>0</v>
      </c>
      <c r="F390" s="87">
        <f>Invoice!G493</f>
        <v>0</v>
      </c>
      <c r="G390" s="88">
        <f t="shared" si="19"/>
        <v>0</v>
      </c>
    </row>
    <row r="391" spans="1:7" s="85" customFormat="1" hidden="1">
      <c r="A391" s="101" t="str">
        <f>'Accounting Invoice (100EUR)'!F495</f>
        <v>first line keep open</v>
      </c>
      <c r="B391" s="80">
        <f>Invoice!C494</f>
        <v>0</v>
      </c>
      <c r="C391" s="81">
        <f>'Accounting Invoice (100EUR)'!B393</f>
        <v>0</v>
      </c>
      <c r="D391" s="82" t="e">
        <f t="shared" si="17"/>
        <v>#DIV/0!</v>
      </c>
      <c r="E391" s="86">
        <f t="shared" si="18"/>
        <v>0</v>
      </c>
      <c r="F391" s="87">
        <f>Invoice!G494</f>
        <v>0</v>
      </c>
      <c r="G391" s="88">
        <f t="shared" si="19"/>
        <v>0</v>
      </c>
    </row>
    <row r="392" spans="1:7" s="85" customFormat="1" hidden="1">
      <c r="A392" s="101" t="str">
        <f>'Accounting Invoice (100EUR)'!F496</f>
        <v>first line keep open</v>
      </c>
      <c r="B392" s="80">
        <f>Invoice!C495</f>
        <v>0</v>
      </c>
      <c r="C392" s="81">
        <f>'Accounting Invoice (100EUR)'!B394</f>
        <v>0</v>
      </c>
      <c r="D392" s="82" t="e">
        <f t="shared" si="17"/>
        <v>#DIV/0!</v>
      </c>
      <c r="E392" s="86">
        <f t="shared" si="18"/>
        <v>0</v>
      </c>
      <c r="F392" s="87">
        <f>Invoice!G495</f>
        <v>0</v>
      </c>
      <c r="G392" s="88">
        <f t="shared" si="19"/>
        <v>0</v>
      </c>
    </row>
    <row r="393" spans="1:7" s="85" customFormat="1" hidden="1">
      <c r="A393" s="101" t="str">
        <f>'Accounting Invoice (100EUR)'!F497</f>
        <v>first line keep open</v>
      </c>
      <c r="B393" s="80">
        <f>Invoice!C496</f>
        <v>0</v>
      </c>
      <c r="C393" s="81">
        <f>'Accounting Invoice (100EUR)'!B395</f>
        <v>0</v>
      </c>
      <c r="D393" s="82" t="e">
        <f t="shared" si="17"/>
        <v>#DIV/0!</v>
      </c>
      <c r="E393" s="86">
        <f t="shared" si="18"/>
        <v>0</v>
      </c>
      <c r="F393" s="87">
        <f>Invoice!G496</f>
        <v>0</v>
      </c>
      <c r="G393" s="88">
        <f t="shared" si="19"/>
        <v>0</v>
      </c>
    </row>
    <row r="394" spans="1:7" s="85" customFormat="1" hidden="1">
      <c r="A394" s="101" t="str">
        <f>'Accounting Invoice (100EUR)'!F498</f>
        <v>first line keep open</v>
      </c>
      <c r="B394" s="80">
        <f>Invoice!C497</f>
        <v>0</v>
      </c>
      <c r="C394" s="81">
        <f>'Accounting Invoice (100EUR)'!B396</f>
        <v>0</v>
      </c>
      <c r="D394" s="82" t="e">
        <f t="shared" si="17"/>
        <v>#DIV/0!</v>
      </c>
      <c r="E394" s="86">
        <f t="shared" si="18"/>
        <v>0</v>
      </c>
      <c r="F394" s="87">
        <f>Invoice!G497</f>
        <v>0</v>
      </c>
      <c r="G394" s="88">
        <f t="shared" si="19"/>
        <v>0</v>
      </c>
    </row>
    <row r="395" spans="1:7" s="85" customFormat="1" hidden="1">
      <c r="A395" s="101" t="str">
        <f>'Accounting Invoice (100EUR)'!F499</f>
        <v>first line keep open</v>
      </c>
      <c r="B395" s="80">
        <f>Invoice!C498</f>
        <v>0</v>
      </c>
      <c r="C395" s="81">
        <f>'Accounting Invoice (100EUR)'!B397</f>
        <v>0</v>
      </c>
      <c r="D395" s="82" t="e">
        <f t="shared" si="17"/>
        <v>#DIV/0!</v>
      </c>
      <c r="E395" s="86">
        <f t="shared" si="18"/>
        <v>0</v>
      </c>
      <c r="F395" s="87">
        <f>Invoice!G498</f>
        <v>0</v>
      </c>
      <c r="G395" s="88">
        <f t="shared" si="19"/>
        <v>0</v>
      </c>
    </row>
    <row r="396" spans="1:7" s="85" customFormat="1" hidden="1">
      <c r="A396" s="101" t="str">
        <f>'Accounting Invoice (100EUR)'!F500</f>
        <v>first line keep open</v>
      </c>
      <c r="B396" s="80">
        <f>Invoice!C499</f>
        <v>0</v>
      </c>
      <c r="C396" s="81">
        <f>'Accounting Invoice (100EUR)'!B398</f>
        <v>0</v>
      </c>
      <c r="D396" s="82" t="e">
        <f t="shared" si="17"/>
        <v>#DIV/0!</v>
      </c>
      <c r="E396" s="86">
        <f t="shared" si="18"/>
        <v>0</v>
      </c>
      <c r="F396" s="87">
        <f>Invoice!G499</f>
        <v>0</v>
      </c>
      <c r="G396" s="88">
        <f t="shared" si="19"/>
        <v>0</v>
      </c>
    </row>
    <row r="397" spans="1:7" s="85" customFormat="1" hidden="1">
      <c r="A397" s="101" t="str">
        <f>'Accounting Invoice (100EUR)'!F501</f>
        <v>first line keep open</v>
      </c>
      <c r="B397" s="80">
        <f>Invoice!C500</f>
        <v>0</v>
      </c>
      <c r="C397" s="81">
        <f>'Accounting Invoice (100EUR)'!B399</f>
        <v>0</v>
      </c>
      <c r="D397" s="82" t="e">
        <f t="shared" si="17"/>
        <v>#DIV/0!</v>
      </c>
      <c r="E397" s="86">
        <f t="shared" si="18"/>
        <v>0</v>
      </c>
      <c r="F397" s="87">
        <f>Invoice!G500</f>
        <v>0</v>
      </c>
      <c r="G397" s="88">
        <f t="shared" si="19"/>
        <v>0</v>
      </c>
    </row>
    <row r="398" spans="1:7" s="85" customFormat="1" hidden="1">
      <c r="A398" s="101" t="str">
        <f>'Accounting Invoice (100EUR)'!F502</f>
        <v>first line keep open</v>
      </c>
      <c r="B398" s="80">
        <f>Invoice!C501</f>
        <v>0</v>
      </c>
      <c r="C398" s="81">
        <f>'Accounting Invoice (100EUR)'!B400</f>
        <v>0</v>
      </c>
      <c r="D398" s="82" t="e">
        <f t="shared" si="17"/>
        <v>#DIV/0!</v>
      </c>
      <c r="E398" s="86">
        <f t="shared" si="18"/>
        <v>0</v>
      </c>
      <c r="F398" s="87">
        <f>Invoice!G501</f>
        <v>0</v>
      </c>
      <c r="G398" s="88">
        <f t="shared" si="19"/>
        <v>0</v>
      </c>
    </row>
    <row r="399" spans="1:7" s="85" customFormat="1" hidden="1">
      <c r="A399" s="101" t="str">
        <f>'Accounting Invoice (100EUR)'!F503</f>
        <v>first line keep open</v>
      </c>
      <c r="B399" s="80">
        <f>Invoice!C502</f>
        <v>0</v>
      </c>
      <c r="C399" s="81">
        <f>'Accounting Invoice (100EUR)'!B401</f>
        <v>0</v>
      </c>
      <c r="D399" s="82" t="e">
        <f t="shared" si="17"/>
        <v>#DIV/0!</v>
      </c>
      <c r="E399" s="86">
        <f t="shared" si="18"/>
        <v>0</v>
      </c>
      <c r="F399" s="87">
        <f>Invoice!G502</f>
        <v>0</v>
      </c>
      <c r="G399" s="88">
        <f t="shared" si="19"/>
        <v>0</v>
      </c>
    </row>
    <row r="400" spans="1:7" s="85" customFormat="1" hidden="1">
      <c r="A400" s="101" t="str">
        <f>'Accounting Invoice (100EUR)'!F504</f>
        <v>first line keep open</v>
      </c>
      <c r="B400" s="80">
        <f>Invoice!C503</f>
        <v>0</v>
      </c>
      <c r="C400" s="81">
        <f>'Accounting Invoice (100EUR)'!B402</f>
        <v>0</v>
      </c>
      <c r="D400" s="82" t="e">
        <f t="shared" si="17"/>
        <v>#DIV/0!</v>
      </c>
      <c r="E400" s="86">
        <f t="shared" si="18"/>
        <v>0</v>
      </c>
      <c r="F400" s="87">
        <f>Invoice!G503</f>
        <v>0</v>
      </c>
      <c r="G400" s="88">
        <f t="shared" si="19"/>
        <v>0</v>
      </c>
    </row>
    <row r="401" spans="1:7" s="85" customFormat="1" hidden="1">
      <c r="A401" s="101" t="str">
        <f>'Accounting Invoice (100EUR)'!F505</f>
        <v>first line keep open</v>
      </c>
      <c r="B401" s="80">
        <f>Invoice!C504</f>
        <v>0</v>
      </c>
      <c r="C401" s="81">
        <f>'Accounting Invoice (100EUR)'!B403</f>
        <v>0</v>
      </c>
      <c r="D401" s="82" t="e">
        <f t="shared" si="17"/>
        <v>#DIV/0!</v>
      </c>
      <c r="E401" s="86">
        <f t="shared" si="18"/>
        <v>0</v>
      </c>
      <c r="F401" s="87">
        <f>Invoice!G504</f>
        <v>0</v>
      </c>
      <c r="G401" s="88">
        <f t="shared" si="19"/>
        <v>0</v>
      </c>
    </row>
    <row r="402" spans="1:7" s="85" customFormat="1" hidden="1">
      <c r="A402" s="101" t="str">
        <f>'Accounting Invoice (100EUR)'!F506</f>
        <v>first line keep open</v>
      </c>
      <c r="B402" s="80">
        <f>Invoice!C505</f>
        <v>0</v>
      </c>
      <c r="C402" s="81">
        <f>'Accounting Invoice (100EUR)'!B404</f>
        <v>0</v>
      </c>
      <c r="D402" s="82" t="e">
        <f t="shared" si="17"/>
        <v>#DIV/0!</v>
      </c>
      <c r="E402" s="86">
        <f t="shared" si="18"/>
        <v>0</v>
      </c>
      <c r="F402" s="87">
        <f>Invoice!G505</f>
        <v>0</v>
      </c>
      <c r="G402" s="88">
        <f t="shared" si="19"/>
        <v>0</v>
      </c>
    </row>
    <row r="403" spans="1:7" s="85" customFormat="1" hidden="1">
      <c r="A403" s="101" t="str">
        <f>'Accounting Invoice (100EUR)'!F507</f>
        <v>first line keep open</v>
      </c>
      <c r="B403" s="80">
        <f>Invoice!C506</f>
        <v>0</v>
      </c>
      <c r="C403" s="81">
        <f>'Accounting Invoice (100EUR)'!B405</f>
        <v>0</v>
      </c>
      <c r="D403" s="82" t="e">
        <f t="shared" si="17"/>
        <v>#DIV/0!</v>
      </c>
      <c r="E403" s="86">
        <f t="shared" si="18"/>
        <v>0</v>
      </c>
      <c r="F403" s="87">
        <f>Invoice!G506</f>
        <v>0</v>
      </c>
      <c r="G403" s="88">
        <f t="shared" si="19"/>
        <v>0</v>
      </c>
    </row>
    <row r="404" spans="1:7" s="85" customFormat="1" hidden="1">
      <c r="A404" s="101" t="str">
        <f>'Accounting Invoice (100EUR)'!F508</f>
        <v>first line keep open</v>
      </c>
      <c r="B404" s="80">
        <f>Invoice!C507</f>
        <v>0</v>
      </c>
      <c r="C404" s="81">
        <f>'Accounting Invoice (100EUR)'!B406</f>
        <v>0</v>
      </c>
      <c r="D404" s="82" t="e">
        <f t="shared" ref="D404:D467" si="20">F404/D399</f>
        <v>#DIV/0!</v>
      </c>
      <c r="E404" s="86">
        <f t="shared" si="18"/>
        <v>0</v>
      </c>
      <c r="F404" s="87">
        <f>Invoice!G507</f>
        <v>0</v>
      </c>
      <c r="G404" s="88">
        <f t="shared" si="19"/>
        <v>0</v>
      </c>
    </row>
    <row r="405" spans="1:7" s="85" customFormat="1" hidden="1">
      <c r="A405" s="101" t="str">
        <f>'Accounting Invoice (100EUR)'!F509</f>
        <v>first line keep open</v>
      </c>
      <c r="B405" s="80">
        <f>Invoice!C508</f>
        <v>0</v>
      </c>
      <c r="C405" s="81">
        <f>'Accounting Invoice (100EUR)'!B407</f>
        <v>0</v>
      </c>
      <c r="D405" s="82" t="e">
        <f t="shared" si="20"/>
        <v>#DIV/0!</v>
      </c>
      <c r="E405" s="86">
        <f t="shared" si="18"/>
        <v>0</v>
      </c>
      <c r="F405" s="87">
        <f>Invoice!G508</f>
        <v>0</v>
      </c>
      <c r="G405" s="88">
        <f t="shared" si="19"/>
        <v>0</v>
      </c>
    </row>
    <row r="406" spans="1:7" s="85" customFormat="1" hidden="1">
      <c r="A406" s="101" t="str">
        <f>'Accounting Invoice (100EUR)'!F510</f>
        <v>first line keep open</v>
      </c>
      <c r="B406" s="80">
        <f>Invoice!C509</f>
        <v>0</v>
      </c>
      <c r="C406" s="81">
        <f>'Accounting Invoice (100EUR)'!B408</f>
        <v>0</v>
      </c>
      <c r="D406" s="82" t="e">
        <f t="shared" si="20"/>
        <v>#DIV/0!</v>
      </c>
      <c r="E406" s="86">
        <f t="shared" si="18"/>
        <v>0</v>
      </c>
      <c r="F406" s="87">
        <f>Invoice!G509</f>
        <v>0</v>
      </c>
      <c r="G406" s="88">
        <f t="shared" si="19"/>
        <v>0</v>
      </c>
    </row>
    <row r="407" spans="1:7" s="85" customFormat="1" hidden="1">
      <c r="A407" s="101" t="str">
        <f>'Accounting Invoice (100EUR)'!F511</f>
        <v>first line keep open</v>
      </c>
      <c r="B407" s="80">
        <f>Invoice!C510</f>
        <v>0</v>
      </c>
      <c r="C407" s="81">
        <f>'Accounting Invoice (100EUR)'!B409</f>
        <v>0</v>
      </c>
      <c r="D407" s="82" t="e">
        <f t="shared" si="20"/>
        <v>#DIV/0!</v>
      </c>
      <c r="E407" s="86">
        <f t="shared" si="18"/>
        <v>0</v>
      </c>
      <c r="F407" s="87">
        <f>Invoice!G510</f>
        <v>0</v>
      </c>
      <c r="G407" s="88">
        <f t="shared" si="19"/>
        <v>0</v>
      </c>
    </row>
    <row r="408" spans="1:7" s="85" customFormat="1" hidden="1">
      <c r="A408" s="101" t="str">
        <f>'Accounting Invoice (100EUR)'!F512</f>
        <v>first line keep open</v>
      </c>
      <c r="B408" s="80">
        <f>Invoice!C511</f>
        <v>0</v>
      </c>
      <c r="C408" s="81">
        <f>'Accounting Invoice (100EUR)'!B410</f>
        <v>0</v>
      </c>
      <c r="D408" s="82" t="e">
        <f t="shared" si="20"/>
        <v>#DIV/0!</v>
      </c>
      <c r="E408" s="86">
        <f t="shared" si="18"/>
        <v>0</v>
      </c>
      <c r="F408" s="87">
        <f>Invoice!G511</f>
        <v>0</v>
      </c>
      <c r="G408" s="88">
        <f t="shared" si="19"/>
        <v>0</v>
      </c>
    </row>
    <row r="409" spans="1:7" s="85" customFormat="1" hidden="1">
      <c r="A409" s="101" t="str">
        <f>'Accounting Invoice (100EUR)'!F513</f>
        <v>first line keep open</v>
      </c>
      <c r="B409" s="80">
        <f>Invoice!C512</f>
        <v>0</v>
      </c>
      <c r="C409" s="81">
        <f>'Accounting Invoice (100EUR)'!B411</f>
        <v>0</v>
      </c>
      <c r="D409" s="82" t="e">
        <f t="shared" si="20"/>
        <v>#DIV/0!</v>
      </c>
      <c r="E409" s="86">
        <f t="shared" si="18"/>
        <v>0</v>
      </c>
      <c r="F409" s="87">
        <f>Invoice!G512</f>
        <v>0</v>
      </c>
      <c r="G409" s="88">
        <f t="shared" si="19"/>
        <v>0</v>
      </c>
    </row>
    <row r="410" spans="1:7" s="85" customFormat="1" hidden="1">
      <c r="A410" s="101" t="str">
        <f>'Accounting Invoice (100EUR)'!F514</f>
        <v>first line keep open</v>
      </c>
      <c r="B410" s="80">
        <f>Invoice!C513</f>
        <v>0</v>
      </c>
      <c r="C410" s="81">
        <f>'Accounting Invoice (100EUR)'!B412</f>
        <v>0</v>
      </c>
      <c r="D410" s="82" t="e">
        <f t="shared" si="20"/>
        <v>#DIV/0!</v>
      </c>
      <c r="E410" s="86">
        <f t="shared" si="18"/>
        <v>0</v>
      </c>
      <c r="F410" s="87">
        <f>Invoice!G513</f>
        <v>0</v>
      </c>
      <c r="G410" s="88">
        <f t="shared" si="19"/>
        <v>0</v>
      </c>
    </row>
    <row r="411" spans="1:7" s="85" customFormat="1" hidden="1">
      <c r="A411" s="101" t="str">
        <f>'Accounting Invoice (100EUR)'!F515</f>
        <v>first line keep open</v>
      </c>
      <c r="B411" s="80">
        <f>Invoice!C514</f>
        <v>0</v>
      </c>
      <c r="C411" s="81">
        <f>'Accounting Invoice (100EUR)'!B413</f>
        <v>0</v>
      </c>
      <c r="D411" s="82" t="e">
        <f t="shared" si="20"/>
        <v>#DIV/0!</v>
      </c>
      <c r="E411" s="86">
        <f t="shared" ref="E411:E474" si="21">G411/$D$14</f>
        <v>0</v>
      </c>
      <c r="F411" s="87">
        <f>Invoice!G514</f>
        <v>0</v>
      </c>
      <c r="G411" s="88">
        <f t="shared" si="19"/>
        <v>0</v>
      </c>
    </row>
    <row r="412" spans="1:7" s="85" customFormat="1" hidden="1">
      <c r="A412" s="101" t="str">
        <f>'Accounting Invoice (100EUR)'!F516</f>
        <v>first line keep open</v>
      </c>
      <c r="B412" s="80">
        <f>Invoice!C515</f>
        <v>0</v>
      </c>
      <c r="C412" s="81">
        <f>'Accounting Invoice (100EUR)'!B414</f>
        <v>0</v>
      </c>
      <c r="D412" s="82" t="e">
        <f t="shared" si="20"/>
        <v>#DIV/0!</v>
      </c>
      <c r="E412" s="86">
        <f t="shared" si="21"/>
        <v>0</v>
      </c>
      <c r="F412" s="87">
        <f>Invoice!G515</f>
        <v>0</v>
      </c>
      <c r="G412" s="88">
        <f t="shared" si="19"/>
        <v>0</v>
      </c>
    </row>
    <row r="413" spans="1:7" s="85" customFormat="1" hidden="1">
      <c r="A413" s="101" t="str">
        <f>'Accounting Invoice (100EUR)'!F517</f>
        <v>first line keep open</v>
      </c>
      <c r="B413" s="80">
        <f>Invoice!C516</f>
        <v>0</v>
      </c>
      <c r="C413" s="81">
        <f>'Accounting Invoice (100EUR)'!B415</f>
        <v>0</v>
      </c>
      <c r="D413" s="82" t="e">
        <f t="shared" si="20"/>
        <v>#DIV/0!</v>
      </c>
      <c r="E413" s="86">
        <f t="shared" si="21"/>
        <v>0</v>
      </c>
      <c r="F413" s="87">
        <f>Invoice!G516</f>
        <v>0</v>
      </c>
      <c r="G413" s="88">
        <f t="shared" si="19"/>
        <v>0</v>
      </c>
    </row>
    <row r="414" spans="1:7" s="85" customFormat="1" hidden="1">
      <c r="A414" s="101" t="str">
        <f>'Accounting Invoice (100EUR)'!F518</f>
        <v>first line keep open</v>
      </c>
      <c r="B414" s="80">
        <f>Invoice!C517</f>
        <v>0</v>
      </c>
      <c r="C414" s="81">
        <f>'Accounting Invoice (100EUR)'!B416</f>
        <v>0</v>
      </c>
      <c r="D414" s="82" t="e">
        <f t="shared" si="20"/>
        <v>#DIV/0!</v>
      </c>
      <c r="E414" s="86">
        <f t="shared" si="21"/>
        <v>0</v>
      </c>
      <c r="F414" s="87">
        <f>Invoice!G517</f>
        <v>0</v>
      </c>
      <c r="G414" s="88">
        <f t="shared" si="19"/>
        <v>0</v>
      </c>
    </row>
    <row r="415" spans="1:7" s="85" customFormat="1" hidden="1">
      <c r="A415" s="101" t="str">
        <f>'Accounting Invoice (100EUR)'!F519</f>
        <v>first line keep open</v>
      </c>
      <c r="B415" s="80">
        <f>Invoice!C518</f>
        <v>0</v>
      </c>
      <c r="C415" s="81">
        <f>'Accounting Invoice (100EUR)'!B417</f>
        <v>0</v>
      </c>
      <c r="D415" s="82" t="e">
        <f t="shared" si="20"/>
        <v>#DIV/0!</v>
      </c>
      <c r="E415" s="86">
        <f t="shared" si="21"/>
        <v>0</v>
      </c>
      <c r="F415" s="87">
        <f>Invoice!G518</f>
        <v>0</v>
      </c>
      <c r="G415" s="88">
        <f t="shared" si="19"/>
        <v>0</v>
      </c>
    </row>
    <row r="416" spans="1:7" s="85" customFormat="1" hidden="1">
      <c r="A416" s="101" t="str">
        <f>'Accounting Invoice (100EUR)'!F520</f>
        <v>first line keep open</v>
      </c>
      <c r="B416" s="80">
        <f>Invoice!C519</f>
        <v>0</v>
      </c>
      <c r="C416" s="81">
        <f>'Accounting Invoice (100EUR)'!B418</f>
        <v>0</v>
      </c>
      <c r="D416" s="82" t="e">
        <f t="shared" si="20"/>
        <v>#DIV/0!</v>
      </c>
      <c r="E416" s="86">
        <f t="shared" si="21"/>
        <v>0</v>
      </c>
      <c r="F416" s="87">
        <f>Invoice!G519</f>
        <v>0</v>
      </c>
      <c r="G416" s="88">
        <f t="shared" si="19"/>
        <v>0</v>
      </c>
    </row>
    <row r="417" spans="1:7" s="85" customFormat="1" hidden="1">
      <c r="A417" s="101" t="str">
        <f>'Accounting Invoice (100EUR)'!F521</f>
        <v>first line keep open</v>
      </c>
      <c r="B417" s="80">
        <f>Invoice!C520</f>
        <v>0</v>
      </c>
      <c r="C417" s="81">
        <f>'Accounting Invoice (100EUR)'!B419</f>
        <v>0</v>
      </c>
      <c r="D417" s="82" t="e">
        <f t="shared" si="20"/>
        <v>#DIV/0!</v>
      </c>
      <c r="E417" s="86">
        <f t="shared" si="21"/>
        <v>0</v>
      </c>
      <c r="F417" s="87">
        <f>Invoice!G520</f>
        <v>0</v>
      </c>
      <c r="G417" s="88">
        <f t="shared" si="19"/>
        <v>0</v>
      </c>
    </row>
    <row r="418" spans="1:7" s="85" customFormat="1" hidden="1">
      <c r="A418" s="101" t="str">
        <f>'Accounting Invoice (100EUR)'!F522</f>
        <v>first line keep open</v>
      </c>
      <c r="B418" s="80">
        <f>Invoice!C521</f>
        <v>0</v>
      </c>
      <c r="C418" s="81">
        <f>'Accounting Invoice (100EUR)'!B420</f>
        <v>0</v>
      </c>
      <c r="D418" s="82" t="e">
        <f t="shared" si="20"/>
        <v>#DIV/0!</v>
      </c>
      <c r="E418" s="86">
        <f t="shared" si="21"/>
        <v>0</v>
      </c>
      <c r="F418" s="87">
        <f>Invoice!G521</f>
        <v>0</v>
      </c>
      <c r="G418" s="88">
        <f t="shared" si="19"/>
        <v>0</v>
      </c>
    </row>
    <row r="419" spans="1:7" s="85" customFormat="1" hidden="1">
      <c r="A419" s="101" t="str">
        <f>'Accounting Invoice (100EUR)'!F523</f>
        <v>first line keep open</v>
      </c>
      <c r="B419" s="80">
        <f>Invoice!C522</f>
        <v>0</v>
      </c>
      <c r="C419" s="81">
        <f>'Accounting Invoice (100EUR)'!B421</f>
        <v>0</v>
      </c>
      <c r="D419" s="82" t="e">
        <f t="shared" si="20"/>
        <v>#DIV/0!</v>
      </c>
      <c r="E419" s="86">
        <f t="shared" si="21"/>
        <v>0</v>
      </c>
      <c r="F419" s="87">
        <f>Invoice!G522</f>
        <v>0</v>
      </c>
      <c r="G419" s="88">
        <f t="shared" si="19"/>
        <v>0</v>
      </c>
    </row>
    <row r="420" spans="1:7" s="85" customFormat="1" hidden="1">
      <c r="A420" s="101" t="str">
        <f>'Accounting Invoice (100EUR)'!F524</f>
        <v>first line keep open</v>
      </c>
      <c r="B420" s="80">
        <f>Invoice!C523</f>
        <v>0</v>
      </c>
      <c r="C420" s="81">
        <f>'Accounting Invoice (100EUR)'!B422</f>
        <v>0</v>
      </c>
      <c r="D420" s="82" t="e">
        <f t="shared" si="20"/>
        <v>#DIV/0!</v>
      </c>
      <c r="E420" s="86">
        <f t="shared" si="21"/>
        <v>0</v>
      </c>
      <c r="F420" s="87">
        <f>Invoice!G523</f>
        <v>0</v>
      </c>
      <c r="G420" s="88">
        <f t="shared" si="19"/>
        <v>0</v>
      </c>
    </row>
    <row r="421" spans="1:7" s="85" customFormat="1" hidden="1">
      <c r="A421" s="101" t="str">
        <f>'Accounting Invoice (100EUR)'!F525</f>
        <v>first line keep open</v>
      </c>
      <c r="B421" s="80">
        <f>Invoice!C524</f>
        <v>0</v>
      </c>
      <c r="C421" s="81">
        <f>'Accounting Invoice (100EUR)'!B423</f>
        <v>0</v>
      </c>
      <c r="D421" s="82" t="e">
        <f t="shared" si="20"/>
        <v>#DIV/0!</v>
      </c>
      <c r="E421" s="86">
        <f t="shared" si="21"/>
        <v>0</v>
      </c>
      <c r="F421" s="87">
        <f>Invoice!G524</f>
        <v>0</v>
      </c>
      <c r="G421" s="88">
        <f t="shared" si="19"/>
        <v>0</v>
      </c>
    </row>
    <row r="422" spans="1:7" s="85" customFormat="1" hidden="1">
      <c r="A422" s="101" t="str">
        <f>'Accounting Invoice (100EUR)'!F526</f>
        <v>first line keep open</v>
      </c>
      <c r="B422" s="80">
        <f>Invoice!C525</f>
        <v>0</v>
      </c>
      <c r="C422" s="81">
        <f>'Accounting Invoice (100EUR)'!B424</f>
        <v>0</v>
      </c>
      <c r="D422" s="82" t="e">
        <f t="shared" si="20"/>
        <v>#DIV/0!</v>
      </c>
      <c r="E422" s="86">
        <f t="shared" si="21"/>
        <v>0</v>
      </c>
      <c r="F422" s="87">
        <f>Invoice!G525</f>
        <v>0</v>
      </c>
      <c r="G422" s="88">
        <f t="shared" si="19"/>
        <v>0</v>
      </c>
    </row>
    <row r="423" spans="1:7" s="85" customFormat="1" hidden="1">
      <c r="A423" s="101" t="str">
        <f>'Accounting Invoice (100EUR)'!F527</f>
        <v>first line keep open</v>
      </c>
      <c r="B423" s="80">
        <f>Invoice!C526</f>
        <v>0</v>
      </c>
      <c r="C423" s="81">
        <f>'Accounting Invoice (100EUR)'!B425</f>
        <v>0</v>
      </c>
      <c r="D423" s="82" t="e">
        <f t="shared" si="20"/>
        <v>#DIV/0!</v>
      </c>
      <c r="E423" s="86">
        <f t="shared" si="21"/>
        <v>0</v>
      </c>
      <c r="F423" s="87">
        <f>Invoice!G526</f>
        <v>0</v>
      </c>
      <c r="G423" s="88">
        <f t="shared" si="19"/>
        <v>0</v>
      </c>
    </row>
    <row r="424" spans="1:7" s="85" customFormat="1" hidden="1">
      <c r="A424" s="101" t="str">
        <f>'Accounting Invoice (100EUR)'!F528</f>
        <v>first line keep open</v>
      </c>
      <c r="B424" s="80">
        <f>Invoice!C527</f>
        <v>0</v>
      </c>
      <c r="C424" s="81">
        <f>'Accounting Invoice (100EUR)'!B426</f>
        <v>0</v>
      </c>
      <c r="D424" s="82" t="e">
        <f t="shared" si="20"/>
        <v>#DIV/0!</v>
      </c>
      <c r="E424" s="86">
        <f t="shared" si="21"/>
        <v>0</v>
      </c>
      <c r="F424" s="87">
        <f>Invoice!G527</f>
        <v>0</v>
      </c>
      <c r="G424" s="88">
        <f t="shared" si="19"/>
        <v>0</v>
      </c>
    </row>
    <row r="425" spans="1:7" s="85" customFormat="1" hidden="1">
      <c r="A425" s="101" t="str">
        <f>'Accounting Invoice (100EUR)'!F529</f>
        <v>first line keep open</v>
      </c>
      <c r="B425" s="80">
        <f>Invoice!C528</f>
        <v>0</v>
      </c>
      <c r="C425" s="81">
        <f>'Accounting Invoice (100EUR)'!B427</f>
        <v>0</v>
      </c>
      <c r="D425" s="82" t="e">
        <f t="shared" si="20"/>
        <v>#DIV/0!</v>
      </c>
      <c r="E425" s="86">
        <f t="shared" si="21"/>
        <v>0</v>
      </c>
      <c r="F425" s="87">
        <f>Invoice!G528</f>
        <v>0</v>
      </c>
      <c r="G425" s="88">
        <f t="shared" si="19"/>
        <v>0</v>
      </c>
    </row>
    <row r="426" spans="1:7" s="85" customFormat="1" hidden="1">
      <c r="A426" s="101" t="str">
        <f>'Accounting Invoice (100EUR)'!F530</f>
        <v>first line keep open</v>
      </c>
      <c r="B426" s="80">
        <f>Invoice!C529</f>
        <v>0</v>
      </c>
      <c r="C426" s="81">
        <f>'Accounting Invoice (100EUR)'!B428</f>
        <v>0</v>
      </c>
      <c r="D426" s="82" t="e">
        <f t="shared" si="20"/>
        <v>#DIV/0!</v>
      </c>
      <c r="E426" s="86">
        <f t="shared" si="21"/>
        <v>0</v>
      </c>
      <c r="F426" s="87">
        <f>Invoice!G529</f>
        <v>0</v>
      </c>
      <c r="G426" s="88">
        <f t="shared" si="19"/>
        <v>0</v>
      </c>
    </row>
    <row r="427" spans="1:7" s="85" customFormat="1" hidden="1">
      <c r="A427" s="101" t="str">
        <f>'Accounting Invoice (100EUR)'!F531</f>
        <v>first line keep open</v>
      </c>
      <c r="B427" s="80">
        <f>Invoice!C530</f>
        <v>0</v>
      </c>
      <c r="C427" s="81">
        <f>'Accounting Invoice (100EUR)'!B429</f>
        <v>0</v>
      </c>
      <c r="D427" s="82" t="e">
        <f t="shared" si="20"/>
        <v>#DIV/0!</v>
      </c>
      <c r="E427" s="86">
        <f t="shared" si="21"/>
        <v>0</v>
      </c>
      <c r="F427" s="87">
        <f>Invoice!G530</f>
        <v>0</v>
      </c>
      <c r="G427" s="88">
        <f t="shared" si="19"/>
        <v>0</v>
      </c>
    </row>
    <row r="428" spans="1:7" s="85" customFormat="1" hidden="1">
      <c r="A428" s="101" t="str">
        <f>'Accounting Invoice (100EUR)'!F532</f>
        <v>first line keep open</v>
      </c>
      <c r="B428" s="80">
        <f>Invoice!C531</f>
        <v>0</v>
      </c>
      <c r="C428" s="81">
        <f>'Accounting Invoice (100EUR)'!B430</f>
        <v>0</v>
      </c>
      <c r="D428" s="82" t="e">
        <f t="shared" si="20"/>
        <v>#DIV/0!</v>
      </c>
      <c r="E428" s="86">
        <f t="shared" si="21"/>
        <v>0</v>
      </c>
      <c r="F428" s="87">
        <f>Invoice!G531</f>
        <v>0</v>
      </c>
      <c r="G428" s="88">
        <f t="shared" si="19"/>
        <v>0</v>
      </c>
    </row>
    <row r="429" spans="1:7" s="85" customFormat="1" hidden="1">
      <c r="A429" s="101" t="str">
        <f>'Accounting Invoice (100EUR)'!F533</f>
        <v>first line keep open</v>
      </c>
      <c r="B429" s="80">
        <f>Invoice!C532</f>
        <v>0</v>
      </c>
      <c r="C429" s="81">
        <f>'Accounting Invoice (100EUR)'!B431</f>
        <v>0</v>
      </c>
      <c r="D429" s="82" t="e">
        <f t="shared" si="20"/>
        <v>#DIV/0!</v>
      </c>
      <c r="E429" s="86">
        <f t="shared" si="21"/>
        <v>0</v>
      </c>
      <c r="F429" s="87">
        <f>Invoice!G532</f>
        <v>0</v>
      </c>
      <c r="G429" s="88">
        <f t="shared" ref="G429:G492" si="22">C429*F429</f>
        <v>0</v>
      </c>
    </row>
    <row r="430" spans="1:7" s="85" customFormat="1" hidden="1">
      <c r="A430" s="101" t="str">
        <f>'Accounting Invoice (100EUR)'!F534</f>
        <v>first line keep open</v>
      </c>
      <c r="B430" s="80">
        <f>Invoice!C533</f>
        <v>0</v>
      </c>
      <c r="C430" s="81">
        <f>'Accounting Invoice (100EUR)'!B432</f>
        <v>0</v>
      </c>
      <c r="D430" s="82" t="e">
        <f t="shared" si="20"/>
        <v>#DIV/0!</v>
      </c>
      <c r="E430" s="86">
        <f t="shared" si="21"/>
        <v>0</v>
      </c>
      <c r="F430" s="87">
        <f>Invoice!G533</f>
        <v>0</v>
      </c>
      <c r="G430" s="88">
        <f t="shared" si="22"/>
        <v>0</v>
      </c>
    </row>
    <row r="431" spans="1:7" s="85" customFormat="1" hidden="1">
      <c r="A431" s="101" t="str">
        <f>'Accounting Invoice (100EUR)'!F535</f>
        <v>first line keep open</v>
      </c>
      <c r="B431" s="80">
        <f>Invoice!C534</f>
        <v>0</v>
      </c>
      <c r="C431" s="81">
        <f>'Accounting Invoice (100EUR)'!B433</f>
        <v>0</v>
      </c>
      <c r="D431" s="82" t="e">
        <f t="shared" si="20"/>
        <v>#DIV/0!</v>
      </c>
      <c r="E431" s="86">
        <f t="shared" si="21"/>
        <v>0</v>
      </c>
      <c r="F431" s="87">
        <f>Invoice!G534</f>
        <v>0</v>
      </c>
      <c r="G431" s="88">
        <f t="shared" si="22"/>
        <v>0</v>
      </c>
    </row>
    <row r="432" spans="1:7" s="85" customFormat="1" hidden="1">
      <c r="A432" s="101" t="str">
        <f>'Accounting Invoice (100EUR)'!F536</f>
        <v>first line keep open</v>
      </c>
      <c r="B432" s="80">
        <f>Invoice!C535</f>
        <v>0</v>
      </c>
      <c r="C432" s="81">
        <f>'Accounting Invoice (100EUR)'!B434</f>
        <v>0</v>
      </c>
      <c r="D432" s="82" t="e">
        <f t="shared" si="20"/>
        <v>#DIV/0!</v>
      </c>
      <c r="E432" s="86">
        <f t="shared" si="21"/>
        <v>0</v>
      </c>
      <c r="F432" s="87">
        <f>Invoice!G535</f>
        <v>0</v>
      </c>
      <c r="G432" s="88">
        <f t="shared" si="22"/>
        <v>0</v>
      </c>
    </row>
    <row r="433" spans="1:7" s="85" customFormat="1" hidden="1">
      <c r="A433" s="101" t="str">
        <f>'Accounting Invoice (100EUR)'!F537</f>
        <v>first line keep open</v>
      </c>
      <c r="B433" s="80">
        <f>Invoice!C536</f>
        <v>0</v>
      </c>
      <c r="C433" s="81">
        <f>'Accounting Invoice (100EUR)'!B435</f>
        <v>0</v>
      </c>
      <c r="D433" s="82" t="e">
        <f t="shared" si="20"/>
        <v>#DIV/0!</v>
      </c>
      <c r="E433" s="86">
        <f t="shared" si="21"/>
        <v>0</v>
      </c>
      <c r="F433" s="87">
        <f>Invoice!G536</f>
        <v>0</v>
      </c>
      <c r="G433" s="88">
        <f t="shared" si="22"/>
        <v>0</v>
      </c>
    </row>
    <row r="434" spans="1:7" s="85" customFormat="1" hidden="1">
      <c r="A434" s="101" t="str">
        <f>'Accounting Invoice (100EUR)'!F538</f>
        <v>first line keep open</v>
      </c>
      <c r="B434" s="80">
        <f>Invoice!C537</f>
        <v>0</v>
      </c>
      <c r="C434" s="81">
        <f>'Accounting Invoice (100EUR)'!B436</f>
        <v>0</v>
      </c>
      <c r="D434" s="82" t="e">
        <f t="shared" si="20"/>
        <v>#DIV/0!</v>
      </c>
      <c r="E434" s="86">
        <f t="shared" si="21"/>
        <v>0</v>
      </c>
      <c r="F434" s="87">
        <f>Invoice!G537</f>
        <v>0</v>
      </c>
      <c r="G434" s="88">
        <f t="shared" si="22"/>
        <v>0</v>
      </c>
    </row>
    <row r="435" spans="1:7" s="85" customFormat="1" hidden="1">
      <c r="A435" s="101" t="str">
        <f>'Accounting Invoice (100EUR)'!F539</f>
        <v>first line keep open</v>
      </c>
      <c r="B435" s="80">
        <f>Invoice!C538</f>
        <v>0</v>
      </c>
      <c r="C435" s="81">
        <f>'Accounting Invoice (100EUR)'!B437</f>
        <v>0</v>
      </c>
      <c r="D435" s="82" t="e">
        <f t="shared" si="20"/>
        <v>#DIV/0!</v>
      </c>
      <c r="E435" s="86">
        <f t="shared" si="21"/>
        <v>0</v>
      </c>
      <c r="F435" s="87">
        <f>Invoice!G538</f>
        <v>0</v>
      </c>
      <c r="G435" s="88">
        <f t="shared" si="22"/>
        <v>0</v>
      </c>
    </row>
    <row r="436" spans="1:7" s="85" customFormat="1" hidden="1">
      <c r="A436" s="101" t="str">
        <f>'Accounting Invoice (100EUR)'!F540</f>
        <v>first line keep open</v>
      </c>
      <c r="B436" s="80">
        <f>Invoice!C539</f>
        <v>0</v>
      </c>
      <c r="C436" s="81">
        <f>'Accounting Invoice (100EUR)'!B438</f>
        <v>0</v>
      </c>
      <c r="D436" s="82" t="e">
        <f t="shared" si="20"/>
        <v>#DIV/0!</v>
      </c>
      <c r="E436" s="86">
        <f t="shared" si="21"/>
        <v>0</v>
      </c>
      <c r="F436" s="87">
        <f>Invoice!G539</f>
        <v>0</v>
      </c>
      <c r="G436" s="88">
        <f t="shared" si="22"/>
        <v>0</v>
      </c>
    </row>
    <row r="437" spans="1:7" s="85" customFormat="1" hidden="1">
      <c r="A437" s="101" t="str">
        <f>'Accounting Invoice (100EUR)'!F541</f>
        <v>first line keep open</v>
      </c>
      <c r="B437" s="80">
        <f>Invoice!C540</f>
        <v>0</v>
      </c>
      <c r="C437" s="81">
        <f>'Accounting Invoice (100EUR)'!B439</f>
        <v>0</v>
      </c>
      <c r="D437" s="82" t="e">
        <f t="shared" si="20"/>
        <v>#DIV/0!</v>
      </c>
      <c r="E437" s="86">
        <f t="shared" si="21"/>
        <v>0</v>
      </c>
      <c r="F437" s="87">
        <f>Invoice!G540</f>
        <v>0</v>
      </c>
      <c r="G437" s="88">
        <f t="shared" si="22"/>
        <v>0</v>
      </c>
    </row>
    <row r="438" spans="1:7" s="85" customFormat="1" hidden="1">
      <c r="A438" s="101" t="str">
        <f>'Accounting Invoice (100EUR)'!F542</f>
        <v>first line keep open</v>
      </c>
      <c r="B438" s="80">
        <f>Invoice!C541</f>
        <v>0</v>
      </c>
      <c r="C438" s="81">
        <f>'Accounting Invoice (100EUR)'!B440</f>
        <v>0</v>
      </c>
      <c r="D438" s="82" t="e">
        <f t="shared" si="20"/>
        <v>#DIV/0!</v>
      </c>
      <c r="E438" s="86">
        <f t="shared" si="21"/>
        <v>0</v>
      </c>
      <c r="F438" s="87">
        <f>Invoice!G541</f>
        <v>0</v>
      </c>
      <c r="G438" s="88">
        <f t="shared" si="22"/>
        <v>0</v>
      </c>
    </row>
    <row r="439" spans="1:7" s="85" customFormat="1" hidden="1">
      <c r="A439" s="101" t="str">
        <f>'Accounting Invoice (100EUR)'!F543</f>
        <v>first line keep open</v>
      </c>
      <c r="B439" s="80">
        <f>Invoice!C542</f>
        <v>0</v>
      </c>
      <c r="C439" s="81">
        <f>'Accounting Invoice (100EUR)'!B441</f>
        <v>0</v>
      </c>
      <c r="D439" s="82" t="e">
        <f t="shared" si="20"/>
        <v>#DIV/0!</v>
      </c>
      <c r="E439" s="86">
        <f t="shared" si="21"/>
        <v>0</v>
      </c>
      <c r="F439" s="87">
        <f>Invoice!G542</f>
        <v>0</v>
      </c>
      <c r="G439" s="88">
        <f t="shared" si="22"/>
        <v>0</v>
      </c>
    </row>
    <row r="440" spans="1:7" s="85" customFormat="1" hidden="1">
      <c r="A440" s="101" t="str">
        <f>'Accounting Invoice (100EUR)'!F544</f>
        <v>first line keep open</v>
      </c>
      <c r="B440" s="80">
        <f>Invoice!C543</f>
        <v>0</v>
      </c>
      <c r="C440" s="81">
        <f>'Accounting Invoice (100EUR)'!B442</f>
        <v>0</v>
      </c>
      <c r="D440" s="82" t="e">
        <f t="shared" si="20"/>
        <v>#DIV/0!</v>
      </c>
      <c r="E440" s="86">
        <f t="shared" si="21"/>
        <v>0</v>
      </c>
      <c r="F440" s="87">
        <f>Invoice!G543</f>
        <v>0</v>
      </c>
      <c r="G440" s="88">
        <f t="shared" si="22"/>
        <v>0</v>
      </c>
    </row>
    <row r="441" spans="1:7" s="85" customFormat="1" hidden="1">
      <c r="A441" s="101" t="str">
        <f>'Accounting Invoice (100EUR)'!F545</f>
        <v>first line keep open</v>
      </c>
      <c r="B441" s="80">
        <f>Invoice!C544</f>
        <v>0</v>
      </c>
      <c r="C441" s="81">
        <f>'Accounting Invoice (100EUR)'!B443</f>
        <v>0</v>
      </c>
      <c r="D441" s="82" t="e">
        <f t="shared" si="20"/>
        <v>#DIV/0!</v>
      </c>
      <c r="E441" s="86">
        <f t="shared" si="21"/>
        <v>0</v>
      </c>
      <c r="F441" s="87">
        <f>Invoice!G544</f>
        <v>0</v>
      </c>
      <c r="G441" s="88">
        <f t="shared" si="22"/>
        <v>0</v>
      </c>
    </row>
    <row r="442" spans="1:7" s="85" customFormat="1" hidden="1">
      <c r="A442" s="101" t="str">
        <f>'Accounting Invoice (100EUR)'!F546</f>
        <v>first line keep open</v>
      </c>
      <c r="B442" s="80">
        <f>Invoice!C545</f>
        <v>0</v>
      </c>
      <c r="C442" s="81">
        <f>'Accounting Invoice (100EUR)'!B444</f>
        <v>0</v>
      </c>
      <c r="D442" s="82" t="e">
        <f t="shared" si="20"/>
        <v>#DIV/0!</v>
      </c>
      <c r="E442" s="86">
        <f t="shared" si="21"/>
        <v>0</v>
      </c>
      <c r="F442" s="87">
        <f>Invoice!G545</f>
        <v>0</v>
      </c>
      <c r="G442" s="88">
        <f t="shared" si="22"/>
        <v>0</v>
      </c>
    </row>
    <row r="443" spans="1:7" s="85" customFormat="1" hidden="1">
      <c r="A443" s="101" t="str">
        <f>'Accounting Invoice (100EUR)'!F547</f>
        <v>first line keep open</v>
      </c>
      <c r="B443" s="80">
        <f>Invoice!C546</f>
        <v>0</v>
      </c>
      <c r="C443" s="81">
        <f>'Accounting Invoice (100EUR)'!B445</f>
        <v>0</v>
      </c>
      <c r="D443" s="82" t="e">
        <f t="shared" si="20"/>
        <v>#DIV/0!</v>
      </c>
      <c r="E443" s="86">
        <f t="shared" si="21"/>
        <v>0</v>
      </c>
      <c r="F443" s="87">
        <f>Invoice!G546</f>
        <v>0</v>
      </c>
      <c r="G443" s="88">
        <f t="shared" si="22"/>
        <v>0</v>
      </c>
    </row>
    <row r="444" spans="1:7" s="85" customFormat="1" hidden="1">
      <c r="A444" s="101" t="str">
        <f>'Accounting Invoice (100EUR)'!F548</f>
        <v>first line keep open</v>
      </c>
      <c r="B444" s="80">
        <f>Invoice!C547</f>
        <v>0</v>
      </c>
      <c r="C444" s="81">
        <f>'Accounting Invoice (100EUR)'!B446</f>
        <v>0</v>
      </c>
      <c r="D444" s="82" t="e">
        <f t="shared" si="20"/>
        <v>#DIV/0!</v>
      </c>
      <c r="E444" s="86">
        <f t="shared" si="21"/>
        <v>0</v>
      </c>
      <c r="F444" s="87">
        <f>Invoice!G547</f>
        <v>0</v>
      </c>
      <c r="G444" s="88">
        <f t="shared" si="22"/>
        <v>0</v>
      </c>
    </row>
    <row r="445" spans="1:7" s="85" customFormat="1" hidden="1">
      <c r="A445" s="101" t="str">
        <f>'Accounting Invoice (100EUR)'!F549</f>
        <v>first line keep open</v>
      </c>
      <c r="B445" s="80">
        <f>Invoice!C548</f>
        <v>0</v>
      </c>
      <c r="C445" s="81">
        <f>'Accounting Invoice (100EUR)'!B447</f>
        <v>0</v>
      </c>
      <c r="D445" s="82" t="e">
        <f t="shared" si="20"/>
        <v>#DIV/0!</v>
      </c>
      <c r="E445" s="86">
        <f t="shared" si="21"/>
        <v>0</v>
      </c>
      <c r="F445" s="87">
        <f>Invoice!G548</f>
        <v>0</v>
      </c>
      <c r="G445" s="88">
        <f t="shared" si="22"/>
        <v>0</v>
      </c>
    </row>
    <row r="446" spans="1:7" s="85" customFormat="1" hidden="1">
      <c r="A446" s="101" t="str">
        <f>'Accounting Invoice (100EUR)'!F550</f>
        <v>first line keep open</v>
      </c>
      <c r="B446" s="80">
        <f>Invoice!C549</f>
        <v>0</v>
      </c>
      <c r="C446" s="81">
        <f>'Accounting Invoice (100EUR)'!B448</f>
        <v>0</v>
      </c>
      <c r="D446" s="82" t="e">
        <f t="shared" si="20"/>
        <v>#DIV/0!</v>
      </c>
      <c r="E446" s="86">
        <f t="shared" si="21"/>
        <v>0</v>
      </c>
      <c r="F446" s="87">
        <f>Invoice!G549</f>
        <v>0</v>
      </c>
      <c r="G446" s="88">
        <f t="shared" si="22"/>
        <v>0</v>
      </c>
    </row>
    <row r="447" spans="1:7" s="85" customFormat="1" hidden="1">
      <c r="A447" s="101" t="str">
        <f>'Accounting Invoice (100EUR)'!F551</f>
        <v>first line keep open</v>
      </c>
      <c r="B447" s="80">
        <f>Invoice!C550</f>
        <v>0</v>
      </c>
      <c r="C447" s="81">
        <f>'Accounting Invoice (100EUR)'!B449</f>
        <v>0</v>
      </c>
      <c r="D447" s="82" t="e">
        <f t="shared" si="20"/>
        <v>#DIV/0!</v>
      </c>
      <c r="E447" s="86">
        <f t="shared" si="21"/>
        <v>0</v>
      </c>
      <c r="F447" s="87">
        <f>Invoice!G550</f>
        <v>0</v>
      </c>
      <c r="G447" s="88">
        <f t="shared" si="22"/>
        <v>0</v>
      </c>
    </row>
    <row r="448" spans="1:7" s="85" customFormat="1" hidden="1">
      <c r="A448" s="101" t="str">
        <f>'Accounting Invoice (100EUR)'!F552</f>
        <v>first line keep open</v>
      </c>
      <c r="B448" s="80">
        <f>Invoice!C551</f>
        <v>0</v>
      </c>
      <c r="C448" s="81">
        <f>'Accounting Invoice (100EUR)'!B450</f>
        <v>0</v>
      </c>
      <c r="D448" s="82" t="e">
        <f t="shared" si="20"/>
        <v>#DIV/0!</v>
      </c>
      <c r="E448" s="86">
        <f t="shared" si="21"/>
        <v>0</v>
      </c>
      <c r="F448" s="87">
        <f>Invoice!G551</f>
        <v>0</v>
      </c>
      <c r="G448" s="88">
        <f t="shared" si="22"/>
        <v>0</v>
      </c>
    </row>
    <row r="449" spans="1:7" s="85" customFormat="1" hidden="1">
      <c r="A449" s="101" t="str">
        <f>'Accounting Invoice (100EUR)'!F553</f>
        <v>first line keep open</v>
      </c>
      <c r="B449" s="80">
        <f>Invoice!C552</f>
        <v>0</v>
      </c>
      <c r="C449" s="81">
        <f>'Accounting Invoice (100EUR)'!B451</f>
        <v>0</v>
      </c>
      <c r="D449" s="82" t="e">
        <f t="shared" si="20"/>
        <v>#DIV/0!</v>
      </c>
      <c r="E449" s="86">
        <f t="shared" si="21"/>
        <v>0</v>
      </c>
      <c r="F449" s="87">
        <f>Invoice!G552</f>
        <v>0</v>
      </c>
      <c r="G449" s="88">
        <f t="shared" si="22"/>
        <v>0</v>
      </c>
    </row>
    <row r="450" spans="1:7" s="85" customFormat="1" hidden="1">
      <c r="A450" s="101" t="str">
        <f>'Accounting Invoice (100EUR)'!F554</f>
        <v>first line keep open</v>
      </c>
      <c r="B450" s="80">
        <f>Invoice!C553</f>
        <v>0</v>
      </c>
      <c r="C450" s="81">
        <f>'Accounting Invoice (100EUR)'!B452</f>
        <v>0</v>
      </c>
      <c r="D450" s="82" t="e">
        <f t="shared" si="20"/>
        <v>#DIV/0!</v>
      </c>
      <c r="E450" s="86">
        <f t="shared" si="21"/>
        <v>0</v>
      </c>
      <c r="F450" s="87">
        <f>Invoice!G553</f>
        <v>0</v>
      </c>
      <c r="G450" s="88">
        <f t="shared" si="22"/>
        <v>0</v>
      </c>
    </row>
    <row r="451" spans="1:7" s="85" customFormat="1" hidden="1">
      <c r="A451" s="101" t="str">
        <f>'Accounting Invoice (100EUR)'!F555</f>
        <v>first line keep open</v>
      </c>
      <c r="B451" s="80">
        <f>Invoice!C554</f>
        <v>0</v>
      </c>
      <c r="C451" s="81">
        <f>'Accounting Invoice (100EUR)'!B453</f>
        <v>0</v>
      </c>
      <c r="D451" s="82" t="e">
        <f t="shared" si="20"/>
        <v>#DIV/0!</v>
      </c>
      <c r="E451" s="86">
        <f t="shared" si="21"/>
        <v>0</v>
      </c>
      <c r="F451" s="87">
        <f>Invoice!G554</f>
        <v>0</v>
      </c>
      <c r="G451" s="88">
        <f t="shared" si="22"/>
        <v>0</v>
      </c>
    </row>
    <row r="452" spans="1:7" s="85" customFormat="1" hidden="1">
      <c r="A452" s="101" t="str">
        <f>'Accounting Invoice (100EUR)'!F556</f>
        <v>first line keep open</v>
      </c>
      <c r="B452" s="80">
        <f>Invoice!C555</f>
        <v>0</v>
      </c>
      <c r="C452" s="81">
        <f>'Accounting Invoice (100EUR)'!B454</f>
        <v>0</v>
      </c>
      <c r="D452" s="82" t="e">
        <f t="shared" si="20"/>
        <v>#DIV/0!</v>
      </c>
      <c r="E452" s="86">
        <f t="shared" si="21"/>
        <v>0</v>
      </c>
      <c r="F452" s="87">
        <f>Invoice!G555</f>
        <v>0</v>
      </c>
      <c r="G452" s="88">
        <f t="shared" si="22"/>
        <v>0</v>
      </c>
    </row>
    <row r="453" spans="1:7" s="85" customFormat="1" hidden="1">
      <c r="A453" s="101" t="str">
        <f>'Accounting Invoice (100EUR)'!F557</f>
        <v>first line keep open</v>
      </c>
      <c r="B453" s="80">
        <f>Invoice!C556</f>
        <v>0</v>
      </c>
      <c r="C453" s="81">
        <f>'Accounting Invoice (100EUR)'!B455</f>
        <v>0</v>
      </c>
      <c r="D453" s="82" t="e">
        <f t="shared" si="20"/>
        <v>#DIV/0!</v>
      </c>
      <c r="E453" s="86">
        <f t="shared" si="21"/>
        <v>0</v>
      </c>
      <c r="F453" s="87">
        <f>Invoice!G556</f>
        <v>0</v>
      </c>
      <c r="G453" s="88">
        <f t="shared" si="22"/>
        <v>0</v>
      </c>
    </row>
    <row r="454" spans="1:7" s="85" customFormat="1" hidden="1">
      <c r="A454" s="101" t="str">
        <f>'Accounting Invoice (100EUR)'!F558</f>
        <v>first line keep open</v>
      </c>
      <c r="B454" s="80">
        <f>Invoice!C557</f>
        <v>0</v>
      </c>
      <c r="C454" s="81">
        <f>'Accounting Invoice (100EUR)'!B456</f>
        <v>0</v>
      </c>
      <c r="D454" s="82" t="e">
        <f t="shared" si="20"/>
        <v>#DIV/0!</v>
      </c>
      <c r="E454" s="86">
        <f t="shared" si="21"/>
        <v>0</v>
      </c>
      <c r="F454" s="87">
        <f>Invoice!G557</f>
        <v>0</v>
      </c>
      <c r="G454" s="88">
        <f t="shared" si="22"/>
        <v>0</v>
      </c>
    </row>
    <row r="455" spans="1:7" s="85" customFormat="1" hidden="1">
      <c r="A455" s="101" t="str">
        <f>'Accounting Invoice (100EUR)'!F559</f>
        <v>first line keep open</v>
      </c>
      <c r="B455" s="80">
        <f>Invoice!C558</f>
        <v>0</v>
      </c>
      <c r="C455" s="81">
        <f>'Accounting Invoice (100EUR)'!B457</f>
        <v>0</v>
      </c>
      <c r="D455" s="82" t="e">
        <f t="shared" si="20"/>
        <v>#DIV/0!</v>
      </c>
      <c r="E455" s="86">
        <f t="shared" si="21"/>
        <v>0</v>
      </c>
      <c r="F455" s="87">
        <f>Invoice!G558</f>
        <v>0</v>
      </c>
      <c r="G455" s="88">
        <f t="shared" si="22"/>
        <v>0</v>
      </c>
    </row>
    <row r="456" spans="1:7" s="85" customFormat="1" hidden="1">
      <c r="A456" s="101" t="str">
        <f>'Accounting Invoice (100EUR)'!F560</f>
        <v>first line keep open</v>
      </c>
      <c r="B456" s="80">
        <f>Invoice!C559</f>
        <v>0</v>
      </c>
      <c r="C456" s="81">
        <f>'Accounting Invoice (100EUR)'!B458</f>
        <v>0</v>
      </c>
      <c r="D456" s="82" t="e">
        <f t="shared" si="20"/>
        <v>#DIV/0!</v>
      </c>
      <c r="E456" s="86">
        <f t="shared" si="21"/>
        <v>0</v>
      </c>
      <c r="F456" s="87">
        <f>Invoice!G559</f>
        <v>0</v>
      </c>
      <c r="G456" s="88">
        <f t="shared" si="22"/>
        <v>0</v>
      </c>
    </row>
    <row r="457" spans="1:7" s="85" customFormat="1" hidden="1">
      <c r="A457" s="101" t="str">
        <f>'Accounting Invoice (100EUR)'!F561</f>
        <v>first line keep open</v>
      </c>
      <c r="B457" s="80">
        <f>Invoice!C560</f>
        <v>0</v>
      </c>
      <c r="C457" s="81">
        <f>'Accounting Invoice (100EUR)'!B459</f>
        <v>0</v>
      </c>
      <c r="D457" s="82" t="e">
        <f t="shared" si="20"/>
        <v>#DIV/0!</v>
      </c>
      <c r="E457" s="86">
        <f t="shared" si="21"/>
        <v>0</v>
      </c>
      <c r="F457" s="87">
        <f>Invoice!G560</f>
        <v>0</v>
      </c>
      <c r="G457" s="88">
        <f t="shared" si="22"/>
        <v>0</v>
      </c>
    </row>
    <row r="458" spans="1:7" s="85" customFormat="1" hidden="1">
      <c r="A458" s="101" t="str">
        <f>'Accounting Invoice (100EUR)'!F562</f>
        <v>first line keep open</v>
      </c>
      <c r="B458" s="80">
        <f>Invoice!C561</f>
        <v>0</v>
      </c>
      <c r="C458" s="81">
        <f>'Accounting Invoice (100EUR)'!B460</f>
        <v>0</v>
      </c>
      <c r="D458" s="82" t="e">
        <f t="shared" si="20"/>
        <v>#DIV/0!</v>
      </c>
      <c r="E458" s="86">
        <f t="shared" si="21"/>
        <v>0</v>
      </c>
      <c r="F458" s="87">
        <f>Invoice!G561</f>
        <v>0</v>
      </c>
      <c r="G458" s="88">
        <f t="shared" si="22"/>
        <v>0</v>
      </c>
    </row>
    <row r="459" spans="1:7" s="85" customFormat="1" hidden="1">
      <c r="A459" s="101" t="str">
        <f>'Accounting Invoice (100EUR)'!F563</f>
        <v>first line keep open</v>
      </c>
      <c r="B459" s="80">
        <f>Invoice!C562</f>
        <v>0</v>
      </c>
      <c r="C459" s="81">
        <f>'Accounting Invoice (100EUR)'!B461</f>
        <v>0</v>
      </c>
      <c r="D459" s="82" t="e">
        <f t="shared" si="20"/>
        <v>#DIV/0!</v>
      </c>
      <c r="E459" s="86">
        <f t="shared" si="21"/>
        <v>0</v>
      </c>
      <c r="F459" s="87">
        <f>Invoice!G562</f>
        <v>0</v>
      </c>
      <c r="G459" s="88">
        <f t="shared" si="22"/>
        <v>0</v>
      </c>
    </row>
    <row r="460" spans="1:7" s="85" customFormat="1" hidden="1">
      <c r="A460" s="101" t="str">
        <f>'Accounting Invoice (100EUR)'!F564</f>
        <v>first line keep open</v>
      </c>
      <c r="B460" s="80">
        <f>Invoice!C563</f>
        <v>0</v>
      </c>
      <c r="C460" s="81">
        <f>'Accounting Invoice (100EUR)'!B462</f>
        <v>0</v>
      </c>
      <c r="D460" s="82" t="e">
        <f t="shared" si="20"/>
        <v>#DIV/0!</v>
      </c>
      <c r="E460" s="86">
        <f t="shared" si="21"/>
        <v>0</v>
      </c>
      <c r="F460" s="87">
        <f>Invoice!G563</f>
        <v>0</v>
      </c>
      <c r="G460" s="88">
        <f t="shared" si="22"/>
        <v>0</v>
      </c>
    </row>
    <row r="461" spans="1:7" s="85" customFormat="1" hidden="1">
      <c r="A461" s="101" t="str">
        <f>'Accounting Invoice (100EUR)'!F565</f>
        <v>first line keep open</v>
      </c>
      <c r="B461" s="80">
        <f>Invoice!C564</f>
        <v>0</v>
      </c>
      <c r="C461" s="81">
        <f>'Accounting Invoice (100EUR)'!B463</f>
        <v>0</v>
      </c>
      <c r="D461" s="82" t="e">
        <f t="shared" si="20"/>
        <v>#DIV/0!</v>
      </c>
      <c r="E461" s="86">
        <f t="shared" si="21"/>
        <v>0</v>
      </c>
      <c r="F461" s="87">
        <f>Invoice!G564</f>
        <v>0</v>
      </c>
      <c r="G461" s="88">
        <f t="shared" si="22"/>
        <v>0</v>
      </c>
    </row>
    <row r="462" spans="1:7" s="85" customFormat="1" hidden="1">
      <c r="A462" s="101" t="str">
        <f>'Accounting Invoice (100EUR)'!F566</f>
        <v>first line keep open</v>
      </c>
      <c r="B462" s="80">
        <f>Invoice!C565</f>
        <v>0</v>
      </c>
      <c r="C462" s="81">
        <f>'Accounting Invoice (100EUR)'!B464</f>
        <v>0</v>
      </c>
      <c r="D462" s="82" t="e">
        <f t="shared" si="20"/>
        <v>#DIV/0!</v>
      </c>
      <c r="E462" s="86">
        <f t="shared" si="21"/>
        <v>0</v>
      </c>
      <c r="F462" s="87">
        <f>Invoice!G565</f>
        <v>0</v>
      </c>
      <c r="G462" s="88">
        <f t="shared" si="22"/>
        <v>0</v>
      </c>
    </row>
    <row r="463" spans="1:7" s="85" customFormat="1" hidden="1">
      <c r="A463" s="101" t="str">
        <f>'Accounting Invoice (100EUR)'!F567</f>
        <v>first line keep open</v>
      </c>
      <c r="B463" s="80">
        <f>Invoice!C566</f>
        <v>0</v>
      </c>
      <c r="C463" s="81">
        <f>'Accounting Invoice (100EUR)'!B465</f>
        <v>0</v>
      </c>
      <c r="D463" s="82" t="e">
        <f t="shared" si="20"/>
        <v>#DIV/0!</v>
      </c>
      <c r="E463" s="86">
        <f t="shared" si="21"/>
        <v>0</v>
      </c>
      <c r="F463" s="87">
        <f>Invoice!G566</f>
        <v>0</v>
      </c>
      <c r="G463" s="88">
        <f t="shared" si="22"/>
        <v>0</v>
      </c>
    </row>
    <row r="464" spans="1:7" s="85" customFormat="1" hidden="1">
      <c r="A464" s="101" t="str">
        <f>'Accounting Invoice (100EUR)'!F568</f>
        <v>first line keep open</v>
      </c>
      <c r="B464" s="80">
        <f>Invoice!C567</f>
        <v>0</v>
      </c>
      <c r="C464" s="81">
        <f>'Accounting Invoice (100EUR)'!B466</f>
        <v>0</v>
      </c>
      <c r="D464" s="82" t="e">
        <f t="shared" si="20"/>
        <v>#DIV/0!</v>
      </c>
      <c r="E464" s="86">
        <f t="shared" si="21"/>
        <v>0</v>
      </c>
      <c r="F464" s="87">
        <f>Invoice!G567</f>
        <v>0</v>
      </c>
      <c r="G464" s="88">
        <f t="shared" si="22"/>
        <v>0</v>
      </c>
    </row>
    <row r="465" spans="1:7" s="85" customFormat="1" hidden="1">
      <c r="A465" s="101" t="str">
        <f>'Accounting Invoice (100EUR)'!F569</f>
        <v>first line keep open</v>
      </c>
      <c r="B465" s="80">
        <f>Invoice!C568</f>
        <v>0</v>
      </c>
      <c r="C465" s="81">
        <f>'Accounting Invoice (100EUR)'!B467</f>
        <v>0</v>
      </c>
      <c r="D465" s="82" t="e">
        <f t="shared" si="20"/>
        <v>#DIV/0!</v>
      </c>
      <c r="E465" s="86">
        <f t="shared" si="21"/>
        <v>0</v>
      </c>
      <c r="F465" s="87">
        <f>Invoice!G568</f>
        <v>0</v>
      </c>
      <c r="G465" s="88">
        <f t="shared" si="22"/>
        <v>0</v>
      </c>
    </row>
    <row r="466" spans="1:7" s="85" customFormat="1" hidden="1">
      <c r="A466" s="101" t="str">
        <f>'Accounting Invoice (100EUR)'!F570</f>
        <v>first line keep open</v>
      </c>
      <c r="B466" s="80">
        <f>Invoice!C569</f>
        <v>0</v>
      </c>
      <c r="C466" s="81">
        <f>'Accounting Invoice (100EUR)'!B468</f>
        <v>0</v>
      </c>
      <c r="D466" s="82" t="e">
        <f t="shared" si="20"/>
        <v>#DIV/0!</v>
      </c>
      <c r="E466" s="86">
        <f t="shared" si="21"/>
        <v>0</v>
      </c>
      <c r="F466" s="87">
        <f>Invoice!G569</f>
        <v>0</v>
      </c>
      <c r="G466" s="88">
        <f t="shared" si="22"/>
        <v>0</v>
      </c>
    </row>
    <row r="467" spans="1:7" s="85" customFormat="1" hidden="1">
      <c r="A467" s="101" t="str">
        <f>'Accounting Invoice (100EUR)'!F571</f>
        <v>first line keep open</v>
      </c>
      <c r="B467" s="80">
        <f>Invoice!C570</f>
        <v>0</v>
      </c>
      <c r="C467" s="81">
        <f>'Accounting Invoice (100EUR)'!B469</f>
        <v>0</v>
      </c>
      <c r="D467" s="82" t="e">
        <f t="shared" si="20"/>
        <v>#DIV/0!</v>
      </c>
      <c r="E467" s="86">
        <f t="shared" si="21"/>
        <v>0</v>
      </c>
      <c r="F467" s="87">
        <f>Invoice!G570</f>
        <v>0</v>
      </c>
      <c r="G467" s="88">
        <f t="shared" si="22"/>
        <v>0</v>
      </c>
    </row>
    <row r="468" spans="1:7" s="85" customFormat="1" hidden="1">
      <c r="A468" s="101" t="str">
        <f>'Accounting Invoice (100EUR)'!F572</f>
        <v>first line keep open</v>
      </c>
      <c r="B468" s="80">
        <f>Invoice!C571</f>
        <v>0</v>
      </c>
      <c r="C468" s="81">
        <f>'Accounting Invoice (100EUR)'!B470</f>
        <v>0</v>
      </c>
      <c r="D468" s="82" t="e">
        <f t="shared" ref="D468:D531" si="23">F468/D463</f>
        <v>#DIV/0!</v>
      </c>
      <c r="E468" s="86">
        <f t="shared" si="21"/>
        <v>0</v>
      </c>
      <c r="F468" s="87">
        <f>Invoice!G571</f>
        <v>0</v>
      </c>
      <c r="G468" s="88">
        <f t="shared" si="22"/>
        <v>0</v>
      </c>
    </row>
    <row r="469" spans="1:7" s="85" customFormat="1" hidden="1">
      <c r="A469" s="101" t="str">
        <f>'Accounting Invoice (100EUR)'!F573</f>
        <v>first line keep open</v>
      </c>
      <c r="B469" s="80">
        <f>Invoice!C572</f>
        <v>0</v>
      </c>
      <c r="C469" s="81">
        <f>'Accounting Invoice (100EUR)'!B471</f>
        <v>0</v>
      </c>
      <c r="D469" s="82" t="e">
        <f t="shared" si="23"/>
        <v>#DIV/0!</v>
      </c>
      <c r="E469" s="86">
        <f t="shared" si="21"/>
        <v>0</v>
      </c>
      <c r="F469" s="87">
        <f>Invoice!G572</f>
        <v>0</v>
      </c>
      <c r="G469" s="88">
        <f t="shared" si="22"/>
        <v>0</v>
      </c>
    </row>
    <row r="470" spans="1:7" s="85" customFormat="1" hidden="1">
      <c r="A470" s="101" t="str">
        <f>'Accounting Invoice (100EUR)'!F574</f>
        <v>first line keep open</v>
      </c>
      <c r="B470" s="80">
        <f>Invoice!C573</f>
        <v>0</v>
      </c>
      <c r="C470" s="81">
        <f>'Accounting Invoice (100EUR)'!B472</f>
        <v>0</v>
      </c>
      <c r="D470" s="82" t="e">
        <f t="shared" si="23"/>
        <v>#DIV/0!</v>
      </c>
      <c r="E470" s="86">
        <f t="shared" si="21"/>
        <v>0</v>
      </c>
      <c r="F470" s="87">
        <f>Invoice!G573</f>
        <v>0</v>
      </c>
      <c r="G470" s="88">
        <f t="shared" si="22"/>
        <v>0</v>
      </c>
    </row>
    <row r="471" spans="1:7" s="85" customFormat="1" hidden="1">
      <c r="A471" s="101" t="str">
        <f>'Accounting Invoice (100EUR)'!F575</f>
        <v>first line keep open</v>
      </c>
      <c r="B471" s="80">
        <f>Invoice!C574</f>
        <v>0</v>
      </c>
      <c r="C471" s="81">
        <f>'Accounting Invoice (100EUR)'!B473</f>
        <v>0</v>
      </c>
      <c r="D471" s="82" t="e">
        <f t="shared" si="23"/>
        <v>#DIV/0!</v>
      </c>
      <c r="E471" s="86">
        <f t="shared" si="21"/>
        <v>0</v>
      </c>
      <c r="F471" s="87">
        <f>Invoice!G574</f>
        <v>0</v>
      </c>
      <c r="G471" s="88">
        <f t="shared" si="22"/>
        <v>0</v>
      </c>
    </row>
    <row r="472" spans="1:7" s="85" customFormat="1" hidden="1">
      <c r="A472" s="101" t="str">
        <f>'Accounting Invoice (100EUR)'!F576</f>
        <v>first line keep open</v>
      </c>
      <c r="B472" s="80">
        <f>Invoice!C575</f>
        <v>0</v>
      </c>
      <c r="C472" s="81">
        <f>'Accounting Invoice (100EUR)'!B474</f>
        <v>0</v>
      </c>
      <c r="D472" s="82" t="e">
        <f t="shared" si="23"/>
        <v>#DIV/0!</v>
      </c>
      <c r="E472" s="86">
        <f t="shared" si="21"/>
        <v>0</v>
      </c>
      <c r="F472" s="87">
        <f>Invoice!G575</f>
        <v>0</v>
      </c>
      <c r="G472" s="88">
        <f t="shared" si="22"/>
        <v>0</v>
      </c>
    </row>
    <row r="473" spans="1:7" s="85" customFormat="1" hidden="1">
      <c r="A473" s="101" t="str">
        <f>'Accounting Invoice (100EUR)'!F577</f>
        <v>first line keep open</v>
      </c>
      <c r="B473" s="80">
        <f>Invoice!C576</f>
        <v>0</v>
      </c>
      <c r="C473" s="81">
        <f>'Accounting Invoice (100EUR)'!B475</f>
        <v>0</v>
      </c>
      <c r="D473" s="82" t="e">
        <f t="shared" si="23"/>
        <v>#DIV/0!</v>
      </c>
      <c r="E473" s="86">
        <f t="shared" si="21"/>
        <v>0</v>
      </c>
      <c r="F473" s="87">
        <f>Invoice!G576</f>
        <v>0</v>
      </c>
      <c r="G473" s="88">
        <f t="shared" si="22"/>
        <v>0</v>
      </c>
    </row>
    <row r="474" spans="1:7" s="85" customFormat="1" hidden="1">
      <c r="A474" s="101" t="str">
        <f>'Accounting Invoice (100EUR)'!F578</f>
        <v>first line keep open</v>
      </c>
      <c r="B474" s="80">
        <f>Invoice!C577</f>
        <v>0</v>
      </c>
      <c r="C474" s="81">
        <f>'Accounting Invoice (100EUR)'!B476</f>
        <v>0</v>
      </c>
      <c r="D474" s="82" t="e">
        <f t="shared" si="23"/>
        <v>#DIV/0!</v>
      </c>
      <c r="E474" s="86">
        <f t="shared" si="21"/>
        <v>0</v>
      </c>
      <c r="F474" s="87">
        <f>Invoice!G577</f>
        <v>0</v>
      </c>
      <c r="G474" s="88">
        <f t="shared" si="22"/>
        <v>0</v>
      </c>
    </row>
    <row r="475" spans="1:7" s="85" customFormat="1" hidden="1">
      <c r="A475" s="101" t="str">
        <f>'Accounting Invoice (100EUR)'!F579</f>
        <v>first line keep open</v>
      </c>
      <c r="B475" s="80">
        <f>Invoice!C578</f>
        <v>0</v>
      </c>
      <c r="C475" s="81">
        <f>'Accounting Invoice (100EUR)'!B477</f>
        <v>0</v>
      </c>
      <c r="D475" s="82" t="e">
        <f t="shared" si="23"/>
        <v>#DIV/0!</v>
      </c>
      <c r="E475" s="86">
        <f t="shared" ref="E475:E538" si="24">G475/$D$14</f>
        <v>0</v>
      </c>
      <c r="F475" s="87">
        <f>Invoice!G578</f>
        <v>0</v>
      </c>
      <c r="G475" s="88">
        <f t="shared" si="22"/>
        <v>0</v>
      </c>
    </row>
    <row r="476" spans="1:7" s="85" customFormat="1" hidden="1">
      <c r="A476" s="101" t="str">
        <f>'Accounting Invoice (100EUR)'!F580</f>
        <v>first line keep open</v>
      </c>
      <c r="B476" s="80">
        <f>Invoice!C579</f>
        <v>0</v>
      </c>
      <c r="C476" s="81">
        <f>'Accounting Invoice (100EUR)'!B478</f>
        <v>0</v>
      </c>
      <c r="D476" s="82" t="e">
        <f t="shared" si="23"/>
        <v>#DIV/0!</v>
      </c>
      <c r="E476" s="86">
        <f t="shared" si="24"/>
        <v>0</v>
      </c>
      <c r="F476" s="87">
        <f>Invoice!G579</f>
        <v>0</v>
      </c>
      <c r="G476" s="88">
        <f t="shared" si="22"/>
        <v>0</v>
      </c>
    </row>
    <row r="477" spans="1:7" s="85" customFormat="1" hidden="1">
      <c r="A477" s="101" t="str">
        <f>'Accounting Invoice (100EUR)'!F581</f>
        <v>first line keep open</v>
      </c>
      <c r="B477" s="80">
        <f>Invoice!C580</f>
        <v>0</v>
      </c>
      <c r="C477" s="81">
        <f>'Accounting Invoice (100EUR)'!B479</f>
        <v>0</v>
      </c>
      <c r="D477" s="82" t="e">
        <f t="shared" si="23"/>
        <v>#DIV/0!</v>
      </c>
      <c r="E477" s="86">
        <f t="shared" si="24"/>
        <v>0</v>
      </c>
      <c r="F477" s="87">
        <f>Invoice!G580</f>
        <v>0</v>
      </c>
      <c r="G477" s="88">
        <f t="shared" si="22"/>
        <v>0</v>
      </c>
    </row>
    <row r="478" spans="1:7" s="85" customFormat="1" hidden="1">
      <c r="A478" s="101" t="str">
        <f>'Accounting Invoice (100EUR)'!F582</f>
        <v>first line keep open</v>
      </c>
      <c r="B478" s="80">
        <f>Invoice!C581</f>
        <v>0</v>
      </c>
      <c r="C478" s="81">
        <f>'Accounting Invoice (100EUR)'!B480</f>
        <v>0</v>
      </c>
      <c r="D478" s="82" t="e">
        <f t="shared" si="23"/>
        <v>#DIV/0!</v>
      </c>
      <c r="E478" s="86">
        <f t="shared" si="24"/>
        <v>0</v>
      </c>
      <c r="F478" s="87">
        <f>Invoice!G581</f>
        <v>0</v>
      </c>
      <c r="G478" s="88">
        <f t="shared" si="22"/>
        <v>0</v>
      </c>
    </row>
    <row r="479" spans="1:7" s="85" customFormat="1" hidden="1">
      <c r="A479" s="101" t="str">
        <f>'Accounting Invoice (100EUR)'!F583</f>
        <v>first line keep open</v>
      </c>
      <c r="B479" s="80">
        <f>Invoice!C582</f>
        <v>0</v>
      </c>
      <c r="C479" s="81">
        <f>'Accounting Invoice (100EUR)'!B481</f>
        <v>0</v>
      </c>
      <c r="D479" s="82" t="e">
        <f t="shared" si="23"/>
        <v>#DIV/0!</v>
      </c>
      <c r="E479" s="86">
        <f t="shared" si="24"/>
        <v>0</v>
      </c>
      <c r="F479" s="87">
        <f>Invoice!G582</f>
        <v>0</v>
      </c>
      <c r="G479" s="88">
        <f t="shared" si="22"/>
        <v>0</v>
      </c>
    </row>
    <row r="480" spans="1:7" s="85" customFormat="1" hidden="1">
      <c r="A480" s="101" t="str">
        <f>'Accounting Invoice (100EUR)'!F584</f>
        <v>first line keep open</v>
      </c>
      <c r="B480" s="80">
        <f>Invoice!C583</f>
        <v>0</v>
      </c>
      <c r="C480" s="81">
        <f>'Accounting Invoice (100EUR)'!B482</f>
        <v>0</v>
      </c>
      <c r="D480" s="82" t="e">
        <f t="shared" si="23"/>
        <v>#DIV/0!</v>
      </c>
      <c r="E480" s="86">
        <f t="shared" si="24"/>
        <v>0</v>
      </c>
      <c r="F480" s="87">
        <f>Invoice!G583</f>
        <v>0</v>
      </c>
      <c r="G480" s="88">
        <f t="shared" si="22"/>
        <v>0</v>
      </c>
    </row>
    <row r="481" spans="1:7" s="85" customFormat="1" hidden="1">
      <c r="A481" s="101" t="str">
        <f>'Accounting Invoice (100EUR)'!F585</f>
        <v>first line keep open</v>
      </c>
      <c r="B481" s="80">
        <f>Invoice!C584</f>
        <v>0</v>
      </c>
      <c r="C481" s="81">
        <f>'Accounting Invoice (100EUR)'!B483</f>
        <v>0</v>
      </c>
      <c r="D481" s="82" t="e">
        <f t="shared" si="23"/>
        <v>#DIV/0!</v>
      </c>
      <c r="E481" s="86">
        <f t="shared" si="24"/>
        <v>0</v>
      </c>
      <c r="F481" s="87">
        <f>Invoice!G584</f>
        <v>0</v>
      </c>
      <c r="G481" s="88">
        <f t="shared" si="22"/>
        <v>0</v>
      </c>
    </row>
    <row r="482" spans="1:7" s="85" customFormat="1" hidden="1">
      <c r="A482" s="101" t="str">
        <f>'Accounting Invoice (100EUR)'!F586</f>
        <v>first line keep open</v>
      </c>
      <c r="B482" s="80">
        <f>Invoice!C585</f>
        <v>0</v>
      </c>
      <c r="C482" s="81">
        <f>'Accounting Invoice (100EUR)'!B484</f>
        <v>0</v>
      </c>
      <c r="D482" s="82" t="e">
        <f t="shared" si="23"/>
        <v>#DIV/0!</v>
      </c>
      <c r="E482" s="86">
        <f t="shared" si="24"/>
        <v>0</v>
      </c>
      <c r="F482" s="87">
        <f>Invoice!G585</f>
        <v>0</v>
      </c>
      <c r="G482" s="88">
        <f t="shared" si="22"/>
        <v>0</v>
      </c>
    </row>
    <row r="483" spans="1:7" s="85" customFormat="1" hidden="1">
      <c r="A483" s="101" t="str">
        <f>'Accounting Invoice (100EUR)'!F587</f>
        <v>first line keep open</v>
      </c>
      <c r="B483" s="80">
        <f>Invoice!C586</f>
        <v>0</v>
      </c>
      <c r="C483" s="81">
        <f>'Accounting Invoice (100EUR)'!B485</f>
        <v>0</v>
      </c>
      <c r="D483" s="82" t="e">
        <f t="shared" si="23"/>
        <v>#DIV/0!</v>
      </c>
      <c r="E483" s="86">
        <f t="shared" si="24"/>
        <v>0</v>
      </c>
      <c r="F483" s="87">
        <f>Invoice!G586</f>
        <v>0</v>
      </c>
      <c r="G483" s="88">
        <f t="shared" si="22"/>
        <v>0</v>
      </c>
    </row>
    <row r="484" spans="1:7" s="85" customFormat="1" hidden="1">
      <c r="A484" s="101" t="str">
        <f>'Accounting Invoice (100EUR)'!F588</f>
        <v>first line keep open</v>
      </c>
      <c r="B484" s="80">
        <f>Invoice!C587</f>
        <v>0</v>
      </c>
      <c r="C484" s="81">
        <f>'Accounting Invoice (100EUR)'!B486</f>
        <v>0</v>
      </c>
      <c r="D484" s="82" t="e">
        <f t="shared" si="23"/>
        <v>#DIV/0!</v>
      </c>
      <c r="E484" s="86">
        <f t="shared" si="24"/>
        <v>0</v>
      </c>
      <c r="F484" s="87">
        <f>Invoice!G587</f>
        <v>0</v>
      </c>
      <c r="G484" s="88">
        <f t="shared" si="22"/>
        <v>0</v>
      </c>
    </row>
    <row r="485" spans="1:7" s="85" customFormat="1" hidden="1">
      <c r="A485" s="101" t="str">
        <f>'Accounting Invoice (100EUR)'!F589</f>
        <v>first line keep open</v>
      </c>
      <c r="B485" s="80">
        <f>Invoice!C588</f>
        <v>0</v>
      </c>
      <c r="C485" s="81">
        <f>'Accounting Invoice (100EUR)'!B487</f>
        <v>0</v>
      </c>
      <c r="D485" s="82" t="e">
        <f t="shared" si="23"/>
        <v>#DIV/0!</v>
      </c>
      <c r="E485" s="86">
        <f t="shared" si="24"/>
        <v>0</v>
      </c>
      <c r="F485" s="87">
        <f>Invoice!G588</f>
        <v>0</v>
      </c>
      <c r="G485" s="88">
        <f t="shared" si="22"/>
        <v>0</v>
      </c>
    </row>
    <row r="486" spans="1:7" s="85" customFormat="1" hidden="1">
      <c r="A486" s="101" t="str">
        <f>'Accounting Invoice (100EUR)'!F590</f>
        <v>first line keep open</v>
      </c>
      <c r="B486" s="80">
        <f>Invoice!C589</f>
        <v>0</v>
      </c>
      <c r="C486" s="81">
        <f>'Accounting Invoice (100EUR)'!B488</f>
        <v>0</v>
      </c>
      <c r="D486" s="82" t="e">
        <f t="shared" si="23"/>
        <v>#DIV/0!</v>
      </c>
      <c r="E486" s="86">
        <f t="shared" si="24"/>
        <v>0</v>
      </c>
      <c r="F486" s="87">
        <f>Invoice!G589</f>
        <v>0</v>
      </c>
      <c r="G486" s="88">
        <f t="shared" si="22"/>
        <v>0</v>
      </c>
    </row>
    <row r="487" spans="1:7" s="85" customFormat="1" hidden="1">
      <c r="A487" s="101" t="str">
        <f>'Accounting Invoice (100EUR)'!F591</f>
        <v>first line keep open</v>
      </c>
      <c r="B487" s="80">
        <f>Invoice!C590</f>
        <v>0</v>
      </c>
      <c r="C487" s="81">
        <f>'Accounting Invoice (100EUR)'!B489</f>
        <v>0</v>
      </c>
      <c r="D487" s="82" t="e">
        <f t="shared" si="23"/>
        <v>#DIV/0!</v>
      </c>
      <c r="E487" s="86">
        <f t="shared" si="24"/>
        <v>0</v>
      </c>
      <c r="F487" s="87">
        <f>Invoice!G590</f>
        <v>0</v>
      </c>
      <c r="G487" s="88">
        <f t="shared" si="22"/>
        <v>0</v>
      </c>
    </row>
    <row r="488" spans="1:7" s="85" customFormat="1" hidden="1">
      <c r="A488" s="101" t="str">
        <f>'Accounting Invoice (100EUR)'!F592</f>
        <v>first line keep open</v>
      </c>
      <c r="B488" s="80">
        <f>Invoice!C591</f>
        <v>0</v>
      </c>
      <c r="C488" s="81">
        <f>'Accounting Invoice (100EUR)'!B490</f>
        <v>0</v>
      </c>
      <c r="D488" s="82" t="e">
        <f t="shared" si="23"/>
        <v>#DIV/0!</v>
      </c>
      <c r="E488" s="86">
        <f t="shared" si="24"/>
        <v>0</v>
      </c>
      <c r="F488" s="87">
        <f>Invoice!G591</f>
        <v>0</v>
      </c>
      <c r="G488" s="88">
        <f t="shared" si="22"/>
        <v>0</v>
      </c>
    </row>
    <row r="489" spans="1:7" s="85" customFormat="1" hidden="1">
      <c r="A489" s="101" t="str">
        <f>'Accounting Invoice (100EUR)'!F593</f>
        <v>first line keep open</v>
      </c>
      <c r="B489" s="80">
        <f>Invoice!C592</f>
        <v>0</v>
      </c>
      <c r="C489" s="81">
        <f>'Accounting Invoice (100EUR)'!B491</f>
        <v>0</v>
      </c>
      <c r="D489" s="82" t="e">
        <f t="shared" si="23"/>
        <v>#DIV/0!</v>
      </c>
      <c r="E489" s="86">
        <f t="shared" si="24"/>
        <v>0</v>
      </c>
      <c r="F489" s="87">
        <f>Invoice!G592</f>
        <v>0</v>
      </c>
      <c r="G489" s="88">
        <f t="shared" si="22"/>
        <v>0</v>
      </c>
    </row>
    <row r="490" spans="1:7" s="85" customFormat="1" hidden="1">
      <c r="A490" s="101" t="str">
        <f>'Accounting Invoice (100EUR)'!F594</f>
        <v>first line keep open</v>
      </c>
      <c r="B490" s="80">
        <f>Invoice!C593</f>
        <v>0</v>
      </c>
      <c r="C490" s="81">
        <f>'Accounting Invoice (100EUR)'!B492</f>
        <v>0</v>
      </c>
      <c r="D490" s="82" t="e">
        <f t="shared" si="23"/>
        <v>#DIV/0!</v>
      </c>
      <c r="E490" s="86">
        <f t="shared" si="24"/>
        <v>0</v>
      </c>
      <c r="F490" s="87">
        <f>Invoice!G593</f>
        <v>0</v>
      </c>
      <c r="G490" s="88">
        <f t="shared" si="22"/>
        <v>0</v>
      </c>
    </row>
    <row r="491" spans="1:7" s="85" customFormat="1" hidden="1">
      <c r="A491" s="101" t="str">
        <f>'Accounting Invoice (100EUR)'!F595</f>
        <v>first line keep open</v>
      </c>
      <c r="B491" s="80">
        <f>Invoice!C594</f>
        <v>0</v>
      </c>
      <c r="C491" s="81">
        <f>'Accounting Invoice (100EUR)'!B493</f>
        <v>0</v>
      </c>
      <c r="D491" s="82" t="e">
        <f t="shared" si="23"/>
        <v>#DIV/0!</v>
      </c>
      <c r="E491" s="86">
        <f t="shared" si="24"/>
        <v>0</v>
      </c>
      <c r="F491" s="87">
        <f>Invoice!G594</f>
        <v>0</v>
      </c>
      <c r="G491" s="88">
        <f t="shared" si="22"/>
        <v>0</v>
      </c>
    </row>
    <row r="492" spans="1:7" s="85" customFormat="1" hidden="1">
      <c r="A492" s="101" t="str">
        <f>'Accounting Invoice (100EUR)'!F596</f>
        <v>first line keep open</v>
      </c>
      <c r="B492" s="80">
        <f>Invoice!C595</f>
        <v>0</v>
      </c>
      <c r="C492" s="81">
        <f>'Accounting Invoice (100EUR)'!B494</f>
        <v>0</v>
      </c>
      <c r="D492" s="82" t="e">
        <f t="shared" si="23"/>
        <v>#DIV/0!</v>
      </c>
      <c r="E492" s="86">
        <f t="shared" si="24"/>
        <v>0</v>
      </c>
      <c r="F492" s="87">
        <f>Invoice!G595</f>
        <v>0</v>
      </c>
      <c r="G492" s="88">
        <f t="shared" si="22"/>
        <v>0</v>
      </c>
    </row>
    <row r="493" spans="1:7" s="85" customFormat="1" hidden="1">
      <c r="A493" s="101" t="str">
        <f>'Accounting Invoice (100EUR)'!F597</f>
        <v>first line keep open</v>
      </c>
      <c r="B493" s="80">
        <f>Invoice!C596</f>
        <v>0</v>
      </c>
      <c r="C493" s="81">
        <f>'Accounting Invoice (100EUR)'!B495</f>
        <v>0</v>
      </c>
      <c r="D493" s="82" t="e">
        <f t="shared" si="23"/>
        <v>#DIV/0!</v>
      </c>
      <c r="E493" s="86">
        <f t="shared" si="24"/>
        <v>0</v>
      </c>
      <c r="F493" s="87">
        <f>Invoice!G596</f>
        <v>0</v>
      </c>
      <c r="G493" s="88">
        <f t="shared" ref="G493:G556" si="25">C493*F493</f>
        <v>0</v>
      </c>
    </row>
    <row r="494" spans="1:7" s="85" customFormat="1" hidden="1">
      <c r="A494" s="101" t="str">
        <f>'Accounting Invoice (100EUR)'!F598</f>
        <v>first line keep open</v>
      </c>
      <c r="B494" s="80">
        <f>Invoice!C597</f>
        <v>0</v>
      </c>
      <c r="C494" s="81">
        <f>'Accounting Invoice (100EUR)'!B496</f>
        <v>0</v>
      </c>
      <c r="D494" s="82" t="e">
        <f t="shared" si="23"/>
        <v>#DIV/0!</v>
      </c>
      <c r="E494" s="86">
        <f t="shared" si="24"/>
        <v>0</v>
      </c>
      <c r="F494" s="87">
        <f>Invoice!G597</f>
        <v>0</v>
      </c>
      <c r="G494" s="88">
        <f t="shared" si="25"/>
        <v>0</v>
      </c>
    </row>
    <row r="495" spans="1:7" s="85" customFormat="1" hidden="1">
      <c r="A495" s="101" t="str">
        <f>'Accounting Invoice (100EUR)'!F599</f>
        <v>first line keep open</v>
      </c>
      <c r="B495" s="80">
        <f>Invoice!C598</f>
        <v>0</v>
      </c>
      <c r="C495" s="81">
        <f>'Accounting Invoice (100EUR)'!B497</f>
        <v>0</v>
      </c>
      <c r="D495" s="82" t="e">
        <f t="shared" si="23"/>
        <v>#DIV/0!</v>
      </c>
      <c r="E495" s="86">
        <f t="shared" si="24"/>
        <v>0</v>
      </c>
      <c r="F495" s="87">
        <f>Invoice!G598</f>
        <v>0</v>
      </c>
      <c r="G495" s="88">
        <f t="shared" si="25"/>
        <v>0</v>
      </c>
    </row>
    <row r="496" spans="1:7" s="85" customFormat="1" hidden="1">
      <c r="A496" s="101" t="str">
        <f>'Accounting Invoice (100EUR)'!F600</f>
        <v>first line keep open</v>
      </c>
      <c r="B496" s="80">
        <f>Invoice!C599</f>
        <v>0</v>
      </c>
      <c r="C496" s="81">
        <f>'Accounting Invoice (100EUR)'!B498</f>
        <v>0</v>
      </c>
      <c r="D496" s="82" t="e">
        <f t="shared" si="23"/>
        <v>#DIV/0!</v>
      </c>
      <c r="E496" s="86">
        <f t="shared" si="24"/>
        <v>0</v>
      </c>
      <c r="F496" s="87">
        <f>Invoice!G599</f>
        <v>0</v>
      </c>
      <c r="G496" s="88">
        <f t="shared" si="25"/>
        <v>0</v>
      </c>
    </row>
    <row r="497" spans="1:7" s="85" customFormat="1" hidden="1">
      <c r="A497" s="101" t="str">
        <f>'Accounting Invoice (100EUR)'!F601</f>
        <v>first line keep open</v>
      </c>
      <c r="B497" s="80">
        <f>Invoice!C600</f>
        <v>0</v>
      </c>
      <c r="C497" s="81">
        <f>'Accounting Invoice (100EUR)'!B499</f>
        <v>0</v>
      </c>
      <c r="D497" s="82" t="e">
        <f t="shared" si="23"/>
        <v>#DIV/0!</v>
      </c>
      <c r="E497" s="86">
        <f t="shared" si="24"/>
        <v>0</v>
      </c>
      <c r="F497" s="87">
        <f>Invoice!G600</f>
        <v>0</v>
      </c>
      <c r="G497" s="88">
        <f t="shared" si="25"/>
        <v>0</v>
      </c>
    </row>
    <row r="498" spans="1:7" s="85" customFormat="1" hidden="1">
      <c r="A498" s="101" t="str">
        <f>'Accounting Invoice (100EUR)'!F602</f>
        <v>first line keep open</v>
      </c>
      <c r="B498" s="80">
        <f>Invoice!C601</f>
        <v>0</v>
      </c>
      <c r="C498" s="81">
        <f>'Accounting Invoice (100EUR)'!B500</f>
        <v>0</v>
      </c>
      <c r="D498" s="82" t="e">
        <f t="shared" si="23"/>
        <v>#DIV/0!</v>
      </c>
      <c r="E498" s="86">
        <f t="shared" si="24"/>
        <v>0</v>
      </c>
      <c r="F498" s="87">
        <f>Invoice!G601</f>
        <v>0</v>
      </c>
      <c r="G498" s="88">
        <f t="shared" si="25"/>
        <v>0</v>
      </c>
    </row>
    <row r="499" spans="1:7" s="85" customFormat="1" hidden="1">
      <c r="A499" s="101" t="str">
        <f>'Accounting Invoice (100EUR)'!F603</f>
        <v>first line keep open</v>
      </c>
      <c r="B499" s="80">
        <f>Invoice!C602</f>
        <v>0</v>
      </c>
      <c r="C499" s="81">
        <f>'Accounting Invoice (100EUR)'!B501</f>
        <v>0</v>
      </c>
      <c r="D499" s="82" t="e">
        <f t="shared" si="23"/>
        <v>#DIV/0!</v>
      </c>
      <c r="E499" s="86">
        <f t="shared" si="24"/>
        <v>0</v>
      </c>
      <c r="F499" s="87">
        <f>Invoice!G602</f>
        <v>0</v>
      </c>
      <c r="G499" s="88">
        <f t="shared" si="25"/>
        <v>0</v>
      </c>
    </row>
    <row r="500" spans="1:7" s="85" customFormat="1" hidden="1">
      <c r="A500" s="101" t="str">
        <f>'Accounting Invoice (100EUR)'!F604</f>
        <v>first line keep open</v>
      </c>
      <c r="B500" s="80">
        <f>Invoice!C603</f>
        <v>0</v>
      </c>
      <c r="C500" s="81">
        <f>'Accounting Invoice (100EUR)'!B502</f>
        <v>0</v>
      </c>
      <c r="D500" s="82" t="e">
        <f t="shared" si="23"/>
        <v>#DIV/0!</v>
      </c>
      <c r="E500" s="86">
        <f t="shared" si="24"/>
        <v>0</v>
      </c>
      <c r="F500" s="87">
        <f>Invoice!G603</f>
        <v>0</v>
      </c>
      <c r="G500" s="88">
        <f t="shared" si="25"/>
        <v>0</v>
      </c>
    </row>
    <row r="501" spans="1:7" s="85" customFormat="1" hidden="1">
      <c r="A501" s="101" t="str">
        <f>'Accounting Invoice (100EUR)'!F605</f>
        <v>first line keep open</v>
      </c>
      <c r="B501" s="80">
        <f>Invoice!C604</f>
        <v>0</v>
      </c>
      <c r="C501" s="81">
        <f>'Accounting Invoice (100EUR)'!B503</f>
        <v>0</v>
      </c>
      <c r="D501" s="82" t="e">
        <f t="shared" si="23"/>
        <v>#DIV/0!</v>
      </c>
      <c r="E501" s="86">
        <f t="shared" si="24"/>
        <v>0</v>
      </c>
      <c r="F501" s="87">
        <f>Invoice!G604</f>
        <v>0</v>
      </c>
      <c r="G501" s="88">
        <f t="shared" si="25"/>
        <v>0</v>
      </c>
    </row>
    <row r="502" spans="1:7" s="85" customFormat="1" hidden="1">
      <c r="A502" s="101" t="str">
        <f>'Accounting Invoice (100EUR)'!F606</f>
        <v>first line keep open</v>
      </c>
      <c r="B502" s="80">
        <f>Invoice!C605</f>
        <v>0</v>
      </c>
      <c r="C502" s="81">
        <f>'Accounting Invoice (100EUR)'!B504</f>
        <v>0</v>
      </c>
      <c r="D502" s="82" t="e">
        <f t="shared" si="23"/>
        <v>#DIV/0!</v>
      </c>
      <c r="E502" s="86">
        <f t="shared" si="24"/>
        <v>0</v>
      </c>
      <c r="F502" s="87">
        <f>Invoice!G605</f>
        <v>0</v>
      </c>
      <c r="G502" s="88">
        <f t="shared" si="25"/>
        <v>0</v>
      </c>
    </row>
    <row r="503" spans="1:7" s="85" customFormat="1" hidden="1">
      <c r="A503" s="101" t="str">
        <f>'Accounting Invoice (100EUR)'!F607</f>
        <v>first line keep open</v>
      </c>
      <c r="B503" s="80">
        <f>Invoice!C606</f>
        <v>0</v>
      </c>
      <c r="C503" s="81">
        <f>'Accounting Invoice (100EUR)'!B505</f>
        <v>0</v>
      </c>
      <c r="D503" s="82" t="e">
        <f t="shared" si="23"/>
        <v>#DIV/0!</v>
      </c>
      <c r="E503" s="86">
        <f t="shared" si="24"/>
        <v>0</v>
      </c>
      <c r="F503" s="87">
        <f>Invoice!G606</f>
        <v>0</v>
      </c>
      <c r="G503" s="88">
        <f t="shared" si="25"/>
        <v>0</v>
      </c>
    </row>
    <row r="504" spans="1:7" s="85" customFormat="1" hidden="1">
      <c r="A504" s="101" t="str">
        <f>'Accounting Invoice (100EUR)'!F608</f>
        <v>first line keep open</v>
      </c>
      <c r="B504" s="80">
        <f>Invoice!C607</f>
        <v>0</v>
      </c>
      <c r="C504" s="81">
        <f>'Accounting Invoice (100EUR)'!B506</f>
        <v>0</v>
      </c>
      <c r="D504" s="82" t="e">
        <f t="shared" si="23"/>
        <v>#DIV/0!</v>
      </c>
      <c r="E504" s="86">
        <f t="shared" si="24"/>
        <v>0</v>
      </c>
      <c r="F504" s="87">
        <f>Invoice!G607</f>
        <v>0</v>
      </c>
      <c r="G504" s="88">
        <f t="shared" si="25"/>
        <v>0</v>
      </c>
    </row>
    <row r="505" spans="1:7" s="85" customFormat="1" hidden="1">
      <c r="A505" s="101" t="str">
        <f>'Accounting Invoice (100EUR)'!F609</f>
        <v>first line keep open</v>
      </c>
      <c r="B505" s="80">
        <f>Invoice!C608</f>
        <v>0</v>
      </c>
      <c r="C505" s="81">
        <f>'Accounting Invoice (100EUR)'!B507</f>
        <v>0</v>
      </c>
      <c r="D505" s="82" t="e">
        <f t="shared" si="23"/>
        <v>#DIV/0!</v>
      </c>
      <c r="E505" s="86">
        <f t="shared" si="24"/>
        <v>0</v>
      </c>
      <c r="F505" s="87">
        <f>Invoice!G608</f>
        <v>0</v>
      </c>
      <c r="G505" s="88">
        <f t="shared" si="25"/>
        <v>0</v>
      </c>
    </row>
    <row r="506" spans="1:7" s="85" customFormat="1" hidden="1">
      <c r="A506" s="101" t="str">
        <f>'Accounting Invoice (100EUR)'!F610</f>
        <v>first line keep open</v>
      </c>
      <c r="B506" s="80">
        <f>Invoice!C609</f>
        <v>0</v>
      </c>
      <c r="C506" s="81">
        <f>'Accounting Invoice (100EUR)'!B508</f>
        <v>0</v>
      </c>
      <c r="D506" s="82" t="e">
        <f t="shared" si="23"/>
        <v>#DIV/0!</v>
      </c>
      <c r="E506" s="86">
        <f t="shared" si="24"/>
        <v>0</v>
      </c>
      <c r="F506" s="87">
        <f>Invoice!G609</f>
        <v>0</v>
      </c>
      <c r="G506" s="88">
        <f t="shared" si="25"/>
        <v>0</v>
      </c>
    </row>
    <row r="507" spans="1:7" s="85" customFormat="1" hidden="1">
      <c r="A507" s="101" t="str">
        <f>'Accounting Invoice (100EUR)'!F611</f>
        <v>first line keep open</v>
      </c>
      <c r="B507" s="80">
        <f>Invoice!C610</f>
        <v>0</v>
      </c>
      <c r="C507" s="81">
        <f>'Accounting Invoice (100EUR)'!B509</f>
        <v>0</v>
      </c>
      <c r="D507" s="82" t="e">
        <f t="shared" si="23"/>
        <v>#DIV/0!</v>
      </c>
      <c r="E507" s="86">
        <f t="shared" si="24"/>
        <v>0</v>
      </c>
      <c r="F507" s="87">
        <f>Invoice!G610</f>
        <v>0</v>
      </c>
      <c r="G507" s="88">
        <f t="shared" si="25"/>
        <v>0</v>
      </c>
    </row>
    <row r="508" spans="1:7" s="85" customFormat="1" hidden="1">
      <c r="A508" s="101" t="str">
        <f>'Accounting Invoice (100EUR)'!F612</f>
        <v>first line keep open</v>
      </c>
      <c r="B508" s="80">
        <f>Invoice!C611</f>
        <v>0</v>
      </c>
      <c r="C508" s="81">
        <f>'Accounting Invoice (100EUR)'!B510</f>
        <v>0</v>
      </c>
      <c r="D508" s="82" t="e">
        <f t="shared" si="23"/>
        <v>#DIV/0!</v>
      </c>
      <c r="E508" s="86">
        <f t="shared" si="24"/>
        <v>0</v>
      </c>
      <c r="F508" s="87">
        <f>Invoice!G611</f>
        <v>0</v>
      </c>
      <c r="G508" s="88">
        <f t="shared" si="25"/>
        <v>0</v>
      </c>
    </row>
    <row r="509" spans="1:7" s="85" customFormat="1" hidden="1">
      <c r="A509" s="101" t="str">
        <f>'Accounting Invoice (100EUR)'!F613</f>
        <v>first line keep open</v>
      </c>
      <c r="B509" s="80">
        <f>Invoice!C612</f>
        <v>0</v>
      </c>
      <c r="C509" s="81">
        <f>'Accounting Invoice (100EUR)'!B511</f>
        <v>0</v>
      </c>
      <c r="D509" s="82" t="e">
        <f t="shared" si="23"/>
        <v>#DIV/0!</v>
      </c>
      <c r="E509" s="86">
        <f t="shared" si="24"/>
        <v>0</v>
      </c>
      <c r="F509" s="87">
        <f>Invoice!G612</f>
        <v>0</v>
      </c>
      <c r="G509" s="88">
        <f t="shared" si="25"/>
        <v>0</v>
      </c>
    </row>
    <row r="510" spans="1:7" s="85" customFormat="1" hidden="1">
      <c r="A510" s="101" t="str">
        <f>'Accounting Invoice (100EUR)'!F614</f>
        <v>first line keep open</v>
      </c>
      <c r="B510" s="80">
        <f>Invoice!C613</f>
        <v>0</v>
      </c>
      <c r="C510" s="81">
        <f>'Accounting Invoice (100EUR)'!B512</f>
        <v>0</v>
      </c>
      <c r="D510" s="82" t="e">
        <f t="shared" si="23"/>
        <v>#DIV/0!</v>
      </c>
      <c r="E510" s="86">
        <f t="shared" si="24"/>
        <v>0</v>
      </c>
      <c r="F510" s="87">
        <f>Invoice!G613</f>
        <v>0</v>
      </c>
      <c r="G510" s="88">
        <f t="shared" si="25"/>
        <v>0</v>
      </c>
    </row>
    <row r="511" spans="1:7" s="85" customFormat="1" hidden="1">
      <c r="A511" s="101" t="str">
        <f>'Accounting Invoice (100EUR)'!F615</f>
        <v>first line keep open</v>
      </c>
      <c r="B511" s="80">
        <f>Invoice!C614</f>
        <v>0</v>
      </c>
      <c r="C511" s="81">
        <f>'Accounting Invoice (100EUR)'!B513</f>
        <v>0</v>
      </c>
      <c r="D511" s="82" t="e">
        <f t="shared" si="23"/>
        <v>#DIV/0!</v>
      </c>
      <c r="E511" s="86">
        <f t="shared" si="24"/>
        <v>0</v>
      </c>
      <c r="F511" s="87">
        <f>Invoice!G614</f>
        <v>0</v>
      </c>
      <c r="G511" s="88">
        <f t="shared" si="25"/>
        <v>0</v>
      </c>
    </row>
    <row r="512" spans="1:7" s="85" customFormat="1" hidden="1">
      <c r="A512" s="101" t="str">
        <f>'Accounting Invoice (100EUR)'!F616</f>
        <v>first line keep open</v>
      </c>
      <c r="B512" s="80">
        <f>Invoice!C615</f>
        <v>0</v>
      </c>
      <c r="C512" s="81">
        <f>'Accounting Invoice (100EUR)'!B514</f>
        <v>0</v>
      </c>
      <c r="D512" s="82" t="e">
        <f t="shared" si="23"/>
        <v>#DIV/0!</v>
      </c>
      <c r="E512" s="86">
        <f t="shared" si="24"/>
        <v>0</v>
      </c>
      <c r="F512" s="87">
        <f>Invoice!G615</f>
        <v>0</v>
      </c>
      <c r="G512" s="88">
        <f t="shared" si="25"/>
        <v>0</v>
      </c>
    </row>
    <row r="513" spans="1:7" s="85" customFormat="1" hidden="1">
      <c r="A513" s="101" t="str">
        <f>'Accounting Invoice (100EUR)'!F617</f>
        <v>first line keep open</v>
      </c>
      <c r="B513" s="80">
        <f>Invoice!C616</f>
        <v>0</v>
      </c>
      <c r="C513" s="81">
        <f>'Accounting Invoice (100EUR)'!B515</f>
        <v>0</v>
      </c>
      <c r="D513" s="82" t="e">
        <f t="shared" si="23"/>
        <v>#DIV/0!</v>
      </c>
      <c r="E513" s="86">
        <f t="shared" si="24"/>
        <v>0</v>
      </c>
      <c r="F513" s="87">
        <f>Invoice!G616</f>
        <v>0</v>
      </c>
      <c r="G513" s="88">
        <f t="shared" si="25"/>
        <v>0</v>
      </c>
    </row>
    <row r="514" spans="1:7" s="85" customFormat="1" hidden="1">
      <c r="A514" s="101" t="str">
        <f>'Accounting Invoice (100EUR)'!F618</f>
        <v>first line keep open</v>
      </c>
      <c r="B514" s="80">
        <f>Invoice!C617</f>
        <v>0</v>
      </c>
      <c r="C514" s="81">
        <f>'Accounting Invoice (100EUR)'!B516</f>
        <v>0</v>
      </c>
      <c r="D514" s="82" t="e">
        <f t="shared" si="23"/>
        <v>#DIV/0!</v>
      </c>
      <c r="E514" s="86">
        <f t="shared" si="24"/>
        <v>0</v>
      </c>
      <c r="F514" s="87">
        <f>Invoice!G617</f>
        <v>0</v>
      </c>
      <c r="G514" s="88">
        <f t="shared" si="25"/>
        <v>0</v>
      </c>
    </row>
    <row r="515" spans="1:7" s="85" customFormat="1" hidden="1">
      <c r="A515" s="101" t="str">
        <f>'Accounting Invoice (100EUR)'!F619</f>
        <v>first line keep open</v>
      </c>
      <c r="B515" s="80">
        <f>Invoice!C618</f>
        <v>0</v>
      </c>
      <c r="C515" s="81">
        <f>'Accounting Invoice (100EUR)'!B517</f>
        <v>0</v>
      </c>
      <c r="D515" s="82" t="e">
        <f t="shared" si="23"/>
        <v>#DIV/0!</v>
      </c>
      <c r="E515" s="86">
        <f t="shared" si="24"/>
        <v>0</v>
      </c>
      <c r="F515" s="87">
        <f>Invoice!G618</f>
        <v>0</v>
      </c>
      <c r="G515" s="88">
        <f t="shared" si="25"/>
        <v>0</v>
      </c>
    </row>
    <row r="516" spans="1:7" s="85" customFormat="1" hidden="1">
      <c r="A516" s="101" t="str">
        <f>'Accounting Invoice (100EUR)'!F620</f>
        <v>first line keep open</v>
      </c>
      <c r="B516" s="80">
        <f>Invoice!C619</f>
        <v>0</v>
      </c>
      <c r="C516" s="81">
        <f>'Accounting Invoice (100EUR)'!B518</f>
        <v>0</v>
      </c>
      <c r="D516" s="82" t="e">
        <f t="shared" si="23"/>
        <v>#DIV/0!</v>
      </c>
      <c r="E516" s="86">
        <f t="shared" si="24"/>
        <v>0</v>
      </c>
      <c r="F516" s="87">
        <f>Invoice!G619</f>
        <v>0</v>
      </c>
      <c r="G516" s="88">
        <f t="shared" si="25"/>
        <v>0</v>
      </c>
    </row>
    <row r="517" spans="1:7" s="85" customFormat="1" hidden="1">
      <c r="A517" s="101" t="str">
        <f>'Accounting Invoice (100EUR)'!F621</f>
        <v>first line keep open</v>
      </c>
      <c r="B517" s="80">
        <f>Invoice!C620</f>
        <v>0</v>
      </c>
      <c r="C517" s="81">
        <f>'Accounting Invoice (100EUR)'!B519</f>
        <v>0</v>
      </c>
      <c r="D517" s="82" t="e">
        <f t="shared" si="23"/>
        <v>#DIV/0!</v>
      </c>
      <c r="E517" s="86">
        <f t="shared" si="24"/>
        <v>0</v>
      </c>
      <c r="F517" s="87">
        <f>Invoice!G620</f>
        <v>0</v>
      </c>
      <c r="G517" s="88">
        <f t="shared" si="25"/>
        <v>0</v>
      </c>
    </row>
    <row r="518" spans="1:7" s="85" customFormat="1" hidden="1">
      <c r="A518" s="101" t="str">
        <f>'Accounting Invoice (100EUR)'!F622</f>
        <v>first line keep open</v>
      </c>
      <c r="B518" s="80">
        <f>Invoice!C621</f>
        <v>0</v>
      </c>
      <c r="C518" s="81">
        <f>'Accounting Invoice (100EUR)'!B520</f>
        <v>0</v>
      </c>
      <c r="D518" s="82" t="e">
        <f t="shared" si="23"/>
        <v>#DIV/0!</v>
      </c>
      <c r="E518" s="86">
        <f t="shared" si="24"/>
        <v>0</v>
      </c>
      <c r="F518" s="87">
        <f>Invoice!G621</f>
        <v>0</v>
      </c>
      <c r="G518" s="88">
        <f t="shared" si="25"/>
        <v>0</v>
      </c>
    </row>
    <row r="519" spans="1:7" s="85" customFormat="1" hidden="1">
      <c r="A519" s="101" t="str">
        <f>'Accounting Invoice (100EUR)'!F623</f>
        <v>first line keep open</v>
      </c>
      <c r="B519" s="80">
        <f>Invoice!C622</f>
        <v>0</v>
      </c>
      <c r="C519" s="81">
        <f>'Accounting Invoice (100EUR)'!B521</f>
        <v>0</v>
      </c>
      <c r="D519" s="82" t="e">
        <f t="shared" si="23"/>
        <v>#DIV/0!</v>
      </c>
      <c r="E519" s="86">
        <f t="shared" si="24"/>
        <v>0</v>
      </c>
      <c r="F519" s="87">
        <f>Invoice!G622</f>
        <v>0</v>
      </c>
      <c r="G519" s="88">
        <f t="shared" si="25"/>
        <v>0</v>
      </c>
    </row>
    <row r="520" spans="1:7" s="85" customFormat="1" hidden="1">
      <c r="A520" s="101" t="str">
        <f>'Accounting Invoice (100EUR)'!F624</f>
        <v>first line keep open</v>
      </c>
      <c r="B520" s="80">
        <f>Invoice!C623</f>
        <v>0</v>
      </c>
      <c r="C520" s="81">
        <f>'Accounting Invoice (100EUR)'!B522</f>
        <v>0</v>
      </c>
      <c r="D520" s="82" t="e">
        <f t="shared" si="23"/>
        <v>#DIV/0!</v>
      </c>
      <c r="E520" s="86">
        <f t="shared" si="24"/>
        <v>0</v>
      </c>
      <c r="F520" s="87">
        <f>Invoice!G623</f>
        <v>0</v>
      </c>
      <c r="G520" s="88">
        <f t="shared" si="25"/>
        <v>0</v>
      </c>
    </row>
    <row r="521" spans="1:7" s="85" customFormat="1" hidden="1">
      <c r="A521" s="101" t="str">
        <f>'Accounting Invoice (100EUR)'!F625</f>
        <v>first line keep open</v>
      </c>
      <c r="B521" s="80">
        <f>Invoice!C624</f>
        <v>0</v>
      </c>
      <c r="C521" s="81">
        <f>'Accounting Invoice (100EUR)'!B523</f>
        <v>0</v>
      </c>
      <c r="D521" s="82" t="e">
        <f t="shared" si="23"/>
        <v>#DIV/0!</v>
      </c>
      <c r="E521" s="86">
        <f t="shared" si="24"/>
        <v>0</v>
      </c>
      <c r="F521" s="87">
        <f>Invoice!G624</f>
        <v>0</v>
      </c>
      <c r="G521" s="88">
        <f t="shared" si="25"/>
        <v>0</v>
      </c>
    </row>
    <row r="522" spans="1:7" s="85" customFormat="1" hidden="1">
      <c r="A522" s="101" t="str">
        <f>'Accounting Invoice (100EUR)'!F626</f>
        <v>first line keep open</v>
      </c>
      <c r="B522" s="80">
        <f>Invoice!C625</f>
        <v>0</v>
      </c>
      <c r="C522" s="81">
        <f>'Accounting Invoice (100EUR)'!B524</f>
        <v>0</v>
      </c>
      <c r="D522" s="82" t="e">
        <f t="shared" si="23"/>
        <v>#DIV/0!</v>
      </c>
      <c r="E522" s="86">
        <f t="shared" si="24"/>
        <v>0</v>
      </c>
      <c r="F522" s="87">
        <f>Invoice!G625</f>
        <v>0</v>
      </c>
      <c r="G522" s="88">
        <f t="shared" si="25"/>
        <v>0</v>
      </c>
    </row>
    <row r="523" spans="1:7" s="85" customFormat="1" hidden="1">
      <c r="A523" s="101" t="str">
        <f>'Accounting Invoice (100EUR)'!F627</f>
        <v>first line keep open</v>
      </c>
      <c r="B523" s="80">
        <f>Invoice!C626</f>
        <v>0</v>
      </c>
      <c r="C523" s="81">
        <f>'Accounting Invoice (100EUR)'!B525</f>
        <v>0</v>
      </c>
      <c r="D523" s="82" t="e">
        <f t="shared" si="23"/>
        <v>#DIV/0!</v>
      </c>
      <c r="E523" s="86">
        <f t="shared" si="24"/>
        <v>0</v>
      </c>
      <c r="F523" s="87">
        <f>Invoice!G626</f>
        <v>0</v>
      </c>
      <c r="G523" s="88">
        <f t="shared" si="25"/>
        <v>0</v>
      </c>
    </row>
    <row r="524" spans="1:7" s="85" customFormat="1" hidden="1">
      <c r="A524" s="101" t="str">
        <f>'Accounting Invoice (100EUR)'!F628</f>
        <v>first line keep open</v>
      </c>
      <c r="B524" s="80">
        <f>Invoice!C627</f>
        <v>0</v>
      </c>
      <c r="C524" s="81">
        <f>'Accounting Invoice (100EUR)'!B526</f>
        <v>0</v>
      </c>
      <c r="D524" s="82" t="e">
        <f t="shared" si="23"/>
        <v>#DIV/0!</v>
      </c>
      <c r="E524" s="86">
        <f t="shared" si="24"/>
        <v>0</v>
      </c>
      <c r="F524" s="87">
        <f>Invoice!G627</f>
        <v>0</v>
      </c>
      <c r="G524" s="88">
        <f t="shared" si="25"/>
        <v>0</v>
      </c>
    </row>
    <row r="525" spans="1:7" s="85" customFormat="1" hidden="1">
      <c r="A525" s="101" t="str">
        <f>'Accounting Invoice (100EUR)'!F629</f>
        <v>first line keep open</v>
      </c>
      <c r="B525" s="80">
        <f>Invoice!C628</f>
        <v>0</v>
      </c>
      <c r="C525" s="81">
        <f>'Accounting Invoice (100EUR)'!B527</f>
        <v>0</v>
      </c>
      <c r="D525" s="82" t="e">
        <f t="shared" si="23"/>
        <v>#DIV/0!</v>
      </c>
      <c r="E525" s="86">
        <f t="shared" si="24"/>
        <v>0</v>
      </c>
      <c r="F525" s="87">
        <f>Invoice!G628</f>
        <v>0</v>
      </c>
      <c r="G525" s="88">
        <f t="shared" si="25"/>
        <v>0</v>
      </c>
    </row>
    <row r="526" spans="1:7" s="85" customFormat="1" hidden="1">
      <c r="A526" s="101" t="str">
        <f>'Accounting Invoice (100EUR)'!F630</f>
        <v>first line keep open</v>
      </c>
      <c r="B526" s="80">
        <f>Invoice!C629</f>
        <v>0</v>
      </c>
      <c r="C526" s="81">
        <f>'Accounting Invoice (100EUR)'!B528</f>
        <v>0</v>
      </c>
      <c r="D526" s="82" t="e">
        <f t="shared" si="23"/>
        <v>#DIV/0!</v>
      </c>
      <c r="E526" s="86">
        <f t="shared" si="24"/>
        <v>0</v>
      </c>
      <c r="F526" s="87">
        <f>Invoice!G629</f>
        <v>0</v>
      </c>
      <c r="G526" s="88">
        <f t="shared" si="25"/>
        <v>0</v>
      </c>
    </row>
    <row r="527" spans="1:7" s="85" customFormat="1" hidden="1">
      <c r="A527" s="101" t="str">
        <f>'Accounting Invoice (100EUR)'!F631</f>
        <v>first line keep open</v>
      </c>
      <c r="B527" s="80">
        <f>Invoice!C630</f>
        <v>0</v>
      </c>
      <c r="C527" s="81">
        <f>'Accounting Invoice (100EUR)'!B529</f>
        <v>0</v>
      </c>
      <c r="D527" s="82" t="e">
        <f t="shared" si="23"/>
        <v>#DIV/0!</v>
      </c>
      <c r="E527" s="86">
        <f t="shared" si="24"/>
        <v>0</v>
      </c>
      <c r="F527" s="87">
        <f>Invoice!G630</f>
        <v>0</v>
      </c>
      <c r="G527" s="88">
        <f t="shared" si="25"/>
        <v>0</v>
      </c>
    </row>
    <row r="528" spans="1:7" s="85" customFormat="1" hidden="1">
      <c r="A528" s="101" t="str">
        <f>'Accounting Invoice (100EUR)'!F632</f>
        <v>first line keep open</v>
      </c>
      <c r="B528" s="80">
        <f>Invoice!C631</f>
        <v>0</v>
      </c>
      <c r="C528" s="81">
        <f>'Accounting Invoice (100EUR)'!B530</f>
        <v>0</v>
      </c>
      <c r="D528" s="82" t="e">
        <f t="shared" si="23"/>
        <v>#DIV/0!</v>
      </c>
      <c r="E528" s="86">
        <f t="shared" si="24"/>
        <v>0</v>
      </c>
      <c r="F528" s="87">
        <f>Invoice!G631</f>
        <v>0</v>
      </c>
      <c r="G528" s="88">
        <f t="shared" si="25"/>
        <v>0</v>
      </c>
    </row>
    <row r="529" spans="1:7" s="85" customFormat="1" hidden="1">
      <c r="A529" s="101" t="str">
        <f>'Accounting Invoice (100EUR)'!F633</f>
        <v>first line keep open</v>
      </c>
      <c r="B529" s="80">
        <f>Invoice!C632</f>
        <v>0</v>
      </c>
      <c r="C529" s="81">
        <f>'Accounting Invoice (100EUR)'!B531</f>
        <v>0</v>
      </c>
      <c r="D529" s="82" t="e">
        <f t="shared" si="23"/>
        <v>#DIV/0!</v>
      </c>
      <c r="E529" s="86">
        <f t="shared" si="24"/>
        <v>0</v>
      </c>
      <c r="F529" s="87">
        <f>Invoice!G632</f>
        <v>0</v>
      </c>
      <c r="G529" s="88">
        <f t="shared" si="25"/>
        <v>0</v>
      </c>
    </row>
    <row r="530" spans="1:7" s="85" customFormat="1" hidden="1">
      <c r="A530" s="101" t="str">
        <f>'Accounting Invoice (100EUR)'!F634</f>
        <v>first line keep open</v>
      </c>
      <c r="B530" s="80">
        <f>Invoice!C633</f>
        <v>0</v>
      </c>
      <c r="C530" s="81">
        <f>'Accounting Invoice (100EUR)'!B532</f>
        <v>0</v>
      </c>
      <c r="D530" s="82" t="e">
        <f t="shared" si="23"/>
        <v>#DIV/0!</v>
      </c>
      <c r="E530" s="86">
        <f t="shared" si="24"/>
        <v>0</v>
      </c>
      <c r="F530" s="87">
        <f>Invoice!G633</f>
        <v>0</v>
      </c>
      <c r="G530" s="88">
        <f t="shared" si="25"/>
        <v>0</v>
      </c>
    </row>
    <row r="531" spans="1:7" s="85" customFormat="1" hidden="1">
      <c r="A531" s="101" t="str">
        <f>'Accounting Invoice (100EUR)'!F635</f>
        <v>first line keep open</v>
      </c>
      <c r="B531" s="80">
        <f>Invoice!C634</f>
        <v>0</v>
      </c>
      <c r="C531" s="81">
        <f>'Accounting Invoice (100EUR)'!B533</f>
        <v>0</v>
      </c>
      <c r="D531" s="82" t="e">
        <f t="shared" si="23"/>
        <v>#DIV/0!</v>
      </c>
      <c r="E531" s="86">
        <f t="shared" si="24"/>
        <v>0</v>
      </c>
      <c r="F531" s="87">
        <f>Invoice!G634</f>
        <v>0</v>
      </c>
      <c r="G531" s="88">
        <f t="shared" si="25"/>
        <v>0</v>
      </c>
    </row>
    <row r="532" spans="1:7" s="85" customFormat="1" hidden="1">
      <c r="A532" s="101" t="str">
        <f>'Accounting Invoice (100EUR)'!F636</f>
        <v>first line keep open</v>
      </c>
      <c r="B532" s="80">
        <f>Invoice!C635</f>
        <v>0</v>
      </c>
      <c r="C532" s="81">
        <f>'Accounting Invoice (100EUR)'!B534</f>
        <v>0</v>
      </c>
      <c r="D532" s="82" t="e">
        <f t="shared" ref="D532:D595" si="26">F532/D527</f>
        <v>#DIV/0!</v>
      </c>
      <c r="E532" s="86">
        <f t="shared" si="24"/>
        <v>0</v>
      </c>
      <c r="F532" s="87">
        <f>Invoice!G635</f>
        <v>0</v>
      </c>
      <c r="G532" s="88">
        <f t="shared" si="25"/>
        <v>0</v>
      </c>
    </row>
    <row r="533" spans="1:7" s="85" customFormat="1" hidden="1">
      <c r="A533" s="101" t="str">
        <f>'Accounting Invoice (100EUR)'!F637</f>
        <v>first line keep open</v>
      </c>
      <c r="B533" s="80">
        <f>Invoice!C636</f>
        <v>0</v>
      </c>
      <c r="C533" s="81">
        <f>'Accounting Invoice (100EUR)'!B535</f>
        <v>0</v>
      </c>
      <c r="D533" s="82" t="e">
        <f t="shared" si="26"/>
        <v>#DIV/0!</v>
      </c>
      <c r="E533" s="86">
        <f t="shared" si="24"/>
        <v>0</v>
      </c>
      <c r="F533" s="87">
        <f>Invoice!G636</f>
        <v>0</v>
      </c>
      <c r="G533" s="88">
        <f t="shared" si="25"/>
        <v>0</v>
      </c>
    </row>
    <row r="534" spans="1:7" s="85" customFormat="1" hidden="1">
      <c r="A534" s="101" t="str">
        <f>'Accounting Invoice (100EUR)'!F638</f>
        <v>first line keep open</v>
      </c>
      <c r="B534" s="80">
        <f>Invoice!C637</f>
        <v>0</v>
      </c>
      <c r="C534" s="81">
        <f>'Accounting Invoice (100EUR)'!B536</f>
        <v>0</v>
      </c>
      <c r="D534" s="82" t="e">
        <f t="shared" si="26"/>
        <v>#DIV/0!</v>
      </c>
      <c r="E534" s="86">
        <f t="shared" si="24"/>
        <v>0</v>
      </c>
      <c r="F534" s="87">
        <f>Invoice!G637</f>
        <v>0</v>
      </c>
      <c r="G534" s="88">
        <f t="shared" si="25"/>
        <v>0</v>
      </c>
    </row>
    <row r="535" spans="1:7" s="85" customFormat="1" hidden="1">
      <c r="A535" s="101" t="str">
        <f>'Accounting Invoice (100EUR)'!F639</f>
        <v>first line keep open</v>
      </c>
      <c r="B535" s="80">
        <f>Invoice!C638</f>
        <v>0</v>
      </c>
      <c r="C535" s="81">
        <f>'Accounting Invoice (100EUR)'!B537</f>
        <v>0</v>
      </c>
      <c r="D535" s="82" t="e">
        <f t="shared" si="26"/>
        <v>#DIV/0!</v>
      </c>
      <c r="E535" s="86">
        <f t="shared" si="24"/>
        <v>0</v>
      </c>
      <c r="F535" s="87">
        <f>Invoice!G638</f>
        <v>0</v>
      </c>
      <c r="G535" s="88">
        <f t="shared" si="25"/>
        <v>0</v>
      </c>
    </row>
    <row r="536" spans="1:7" s="85" customFormat="1" hidden="1">
      <c r="A536" s="101" t="str">
        <f>'Accounting Invoice (100EUR)'!F640</f>
        <v>first line keep open</v>
      </c>
      <c r="B536" s="80">
        <f>Invoice!C639</f>
        <v>0</v>
      </c>
      <c r="C536" s="81">
        <f>'Accounting Invoice (100EUR)'!B538</f>
        <v>0</v>
      </c>
      <c r="D536" s="82" t="e">
        <f t="shared" si="26"/>
        <v>#DIV/0!</v>
      </c>
      <c r="E536" s="86">
        <f t="shared" si="24"/>
        <v>0</v>
      </c>
      <c r="F536" s="87">
        <f>Invoice!G639</f>
        <v>0</v>
      </c>
      <c r="G536" s="88">
        <f t="shared" si="25"/>
        <v>0</v>
      </c>
    </row>
    <row r="537" spans="1:7" s="85" customFormat="1" hidden="1">
      <c r="A537" s="101" t="str">
        <f>'Accounting Invoice (100EUR)'!F641</f>
        <v>first line keep open</v>
      </c>
      <c r="B537" s="80">
        <f>Invoice!C640</f>
        <v>0</v>
      </c>
      <c r="C537" s="81">
        <f>'Accounting Invoice (100EUR)'!B539</f>
        <v>0</v>
      </c>
      <c r="D537" s="82" t="e">
        <f t="shared" si="26"/>
        <v>#DIV/0!</v>
      </c>
      <c r="E537" s="86">
        <f t="shared" si="24"/>
        <v>0</v>
      </c>
      <c r="F537" s="87">
        <f>Invoice!G640</f>
        <v>0</v>
      </c>
      <c r="G537" s="88">
        <f t="shared" si="25"/>
        <v>0</v>
      </c>
    </row>
    <row r="538" spans="1:7" s="85" customFormat="1" hidden="1">
      <c r="A538" s="101" t="str">
        <f>'Accounting Invoice (100EUR)'!F642</f>
        <v>first line keep open</v>
      </c>
      <c r="B538" s="80">
        <f>Invoice!C641</f>
        <v>0</v>
      </c>
      <c r="C538" s="81">
        <f>'Accounting Invoice (100EUR)'!B540</f>
        <v>0</v>
      </c>
      <c r="D538" s="82" t="e">
        <f t="shared" si="26"/>
        <v>#DIV/0!</v>
      </c>
      <c r="E538" s="86">
        <f t="shared" si="24"/>
        <v>0</v>
      </c>
      <c r="F538" s="87">
        <f>Invoice!G641</f>
        <v>0</v>
      </c>
      <c r="G538" s="88">
        <f t="shared" si="25"/>
        <v>0</v>
      </c>
    </row>
    <row r="539" spans="1:7" s="85" customFormat="1" hidden="1">
      <c r="A539" s="101" t="str">
        <f>'Accounting Invoice (100EUR)'!F643</f>
        <v>first line keep open</v>
      </c>
      <c r="B539" s="80">
        <f>Invoice!C642</f>
        <v>0</v>
      </c>
      <c r="C539" s="81">
        <f>'Accounting Invoice (100EUR)'!B541</f>
        <v>0</v>
      </c>
      <c r="D539" s="82" t="e">
        <f t="shared" si="26"/>
        <v>#DIV/0!</v>
      </c>
      <c r="E539" s="86">
        <f t="shared" ref="E539:E602" si="27">G539/$D$14</f>
        <v>0</v>
      </c>
      <c r="F539" s="87">
        <f>Invoice!G642</f>
        <v>0</v>
      </c>
      <c r="G539" s="88">
        <f t="shared" si="25"/>
        <v>0</v>
      </c>
    </row>
    <row r="540" spans="1:7" s="85" customFormat="1" hidden="1">
      <c r="A540" s="101" t="str">
        <f>'Accounting Invoice (100EUR)'!F644</f>
        <v>first line keep open</v>
      </c>
      <c r="B540" s="80">
        <f>Invoice!C643</f>
        <v>0</v>
      </c>
      <c r="C540" s="81">
        <f>'Accounting Invoice (100EUR)'!B542</f>
        <v>0</v>
      </c>
      <c r="D540" s="82" t="e">
        <f t="shared" si="26"/>
        <v>#DIV/0!</v>
      </c>
      <c r="E540" s="86">
        <f t="shared" si="27"/>
        <v>0</v>
      </c>
      <c r="F540" s="87">
        <f>Invoice!G643</f>
        <v>0</v>
      </c>
      <c r="G540" s="88">
        <f t="shared" si="25"/>
        <v>0</v>
      </c>
    </row>
    <row r="541" spans="1:7" s="85" customFormat="1" hidden="1">
      <c r="A541" s="101" t="str">
        <f>'Accounting Invoice (100EUR)'!F645</f>
        <v>first line keep open</v>
      </c>
      <c r="B541" s="80">
        <f>Invoice!C644</f>
        <v>0</v>
      </c>
      <c r="C541" s="81">
        <f>'Accounting Invoice (100EUR)'!B543</f>
        <v>0</v>
      </c>
      <c r="D541" s="82" t="e">
        <f t="shared" si="26"/>
        <v>#DIV/0!</v>
      </c>
      <c r="E541" s="86">
        <f t="shared" si="27"/>
        <v>0</v>
      </c>
      <c r="F541" s="87">
        <f>Invoice!G644</f>
        <v>0</v>
      </c>
      <c r="G541" s="88">
        <f t="shared" si="25"/>
        <v>0</v>
      </c>
    </row>
    <row r="542" spans="1:7" s="85" customFormat="1" hidden="1">
      <c r="A542" s="101" t="str">
        <f>'Accounting Invoice (100EUR)'!F646</f>
        <v>first line keep open</v>
      </c>
      <c r="B542" s="80">
        <f>Invoice!C645</f>
        <v>0</v>
      </c>
      <c r="C542" s="81">
        <f>'Accounting Invoice (100EUR)'!B544</f>
        <v>0</v>
      </c>
      <c r="D542" s="82" t="e">
        <f t="shared" si="26"/>
        <v>#DIV/0!</v>
      </c>
      <c r="E542" s="86">
        <f t="shared" si="27"/>
        <v>0</v>
      </c>
      <c r="F542" s="87">
        <f>Invoice!G645</f>
        <v>0</v>
      </c>
      <c r="G542" s="88">
        <f t="shared" si="25"/>
        <v>0</v>
      </c>
    </row>
    <row r="543" spans="1:7" s="85" customFormat="1" hidden="1">
      <c r="A543" s="101" t="str">
        <f>'Accounting Invoice (100EUR)'!F647</f>
        <v>first line keep open</v>
      </c>
      <c r="B543" s="80">
        <f>Invoice!C646</f>
        <v>0</v>
      </c>
      <c r="C543" s="81">
        <f>'Accounting Invoice (100EUR)'!B545</f>
        <v>0</v>
      </c>
      <c r="D543" s="82" t="e">
        <f t="shared" si="26"/>
        <v>#DIV/0!</v>
      </c>
      <c r="E543" s="86">
        <f t="shared" si="27"/>
        <v>0</v>
      </c>
      <c r="F543" s="87">
        <f>Invoice!G646</f>
        <v>0</v>
      </c>
      <c r="G543" s="88">
        <f t="shared" si="25"/>
        <v>0</v>
      </c>
    </row>
    <row r="544" spans="1:7" s="85" customFormat="1" hidden="1">
      <c r="A544" s="101" t="str">
        <f>'Accounting Invoice (100EUR)'!F648</f>
        <v>first line keep open</v>
      </c>
      <c r="B544" s="80">
        <f>Invoice!C647</f>
        <v>0</v>
      </c>
      <c r="C544" s="81">
        <f>'Accounting Invoice (100EUR)'!B546</f>
        <v>0</v>
      </c>
      <c r="D544" s="82" t="e">
        <f t="shared" si="26"/>
        <v>#DIV/0!</v>
      </c>
      <c r="E544" s="86">
        <f t="shared" si="27"/>
        <v>0</v>
      </c>
      <c r="F544" s="87">
        <f>Invoice!G647</f>
        <v>0</v>
      </c>
      <c r="G544" s="88">
        <f t="shared" si="25"/>
        <v>0</v>
      </c>
    </row>
    <row r="545" spans="1:7" s="85" customFormat="1" hidden="1">
      <c r="A545" s="101" t="str">
        <f>'Accounting Invoice (100EUR)'!F649</f>
        <v>first line keep open</v>
      </c>
      <c r="B545" s="80">
        <f>Invoice!C648</f>
        <v>0</v>
      </c>
      <c r="C545" s="81">
        <f>'Accounting Invoice (100EUR)'!B547</f>
        <v>0</v>
      </c>
      <c r="D545" s="82" t="e">
        <f t="shared" si="26"/>
        <v>#DIV/0!</v>
      </c>
      <c r="E545" s="86">
        <f t="shared" si="27"/>
        <v>0</v>
      </c>
      <c r="F545" s="87">
        <f>Invoice!G648</f>
        <v>0</v>
      </c>
      <c r="G545" s="88">
        <f t="shared" si="25"/>
        <v>0</v>
      </c>
    </row>
    <row r="546" spans="1:7" s="85" customFormat="1" hidden="1">
      <c r="A546" s="101" t="str">
        <f>'Accounting Invoice (100EUR)'!F650</f>
        <v>first line keep open</v>
      </c>
      <c r="B546" s="80">
        <f>Invoice!C649</f>
        <v>0</v>
      </c>
      <c r="C546" s="81">
        <f>'Accounting Invoice (100EUR)'!B548</f>
        <v>0</v>
      </c>
      <c r="D546" s="82" t="e">
        <f t="shared" si="26"/>
        <v>#DIV/0!</v>
      </c>
      <c r="E546" s="86">
        <f t="shared" si="27"/>
        <v>0</v>
      </c>
      <c r="F546" s="87">
        <f>Invoice!G649</f>
        <v>0</v>
      </c>
      <c r="G546" s="88">
        <f t="shared" si="25"/>
        <v>0</v>
      </c>
    </row>
    <row r="547" spans="1:7" s="85" customFormat="1" hidden="1">
      <c r="A547" s="101" t="str">
        <f>'Accounting Invoice (100EUR)'!F651</f>
        <v>first line keep open</v>
      </c>
      <c r="B547" s="80">
        <f>Invoice!C650</f>
        <v>0</v>
      </c>
      <c r="C547" s="81">
        <f>'Accounting Invoice (100EUR)'!B549</f>
        <v>0</v>
      </c>
      <c r="D547" s="82" t="e">
        <f t="shared" si="26"/>
        <v>#DIV/0!</v>
      </c>
      <c r="E547" s="86">
        <f t="shared" si="27"/>
        <v>0</v>
      </c>
      <c r="F547" s="87">
        <f>Invoice!G650</f>
        <v>0</v>
      </c>
      <c r="G547" s="88">
        <f t="shared" si="25"/>
        <v>0</v>
      </c>
    </row>
    <row r="548" spans="1:7" s="85" customFormat="1" hidden="1">
      <c r="A548" s="101" t="str">
        <f>'Accounting Invoice (100EUR)'!F652</f>
        <v>first line keep open</v>
      </c>
      <c r="B548" s="80">
        <f>Invoice!C651</f>
        <v>0</v>
      </c>
      <c r="C548" s="81">
        <f>'Accounting Invoice (100EUR)'!B550</f>
        <v>0</v>
      </c>
      <c r="D548" s="82" t="e">
        <f t="shared" si="26"/>
        <v>#DIV/0!</v>
      </c>
      <c r="E548" s="86">
        <f t="shared" si="27"/>
        <v>0</v>
      </c>
      <c r="F548" s="87">
        <f>Invoice!G651</f>
        <v>0</v>
      </c>
      <c r="G548" s="88">
        <f t="shared" si="25"/>
        <v>0</v>
      </c>
    </row>
    <row r="549" spans="1:7" s="85" customFormat="1" hidden="1">
      <c r="A549" s="101" t="str">
        <f>'Accounting Invoice (100EUR)'!F653</f>
        <v>first line keep open</v>
      </c>
      <c r="B549" s="80">
        <f>Invoice!C652</f>
        <v>0</v>
      </c>
      <c r="C549" s="81">
        <f>'Accounting Invoice (100EUR)'!B551</f>
        <v>0</v>
      </c>
      <c r="D549" s="82" t="e">
        <f t="shared" si="26"/>
        <v>#DIV/0!</v>
      </c>
      <c r="E549" s="86">
        <f t="shared" si="27"/>
        <v>0</v>
      </c>
      <c r="F549" s="87">
        <f>Invoice!G652</f>
        <v>0</v>
      </c>
      <c r="G549" s="88">
        <f t="shared" si="25"/>
        <v>0</v>
      </c>
    </row>
    <row r="550" spans="1:7" s="85" customFormat="1" hidden="1">
      <c r="A550" s="101" t="str">
        <f>'Accounting Invoice (100EUR)'!F654</f>
        <v>first line keep open</v>
      </c>
      <c r="B550" s="80">
        <f>Invoice!C653</f>
        <v>0</v>
      </c>
      <c r="C550" s="81">
        <f>'Accounting Invoice (100EUR)'!B552</f>
        <v>0</v>
      </c>
      <c r="D550" s="82" t="e">
        <f t="shared" si="26"/>
        <v>#DIV/0!</v>
      </c>
      <c r="E550" s="86">
        <f t="shared" si="27"/>
        <v>0</v>
      </c>
      <c r="F550" s="87">
        <f>Invoice!G653</f>
        <v>0</v>
      </c>
      <c r="G550" s="88">
        <f t="shared" si="25"/>
        <v>0</v>
      </c>
    </row>
    <row r="551" spans="1:7" s="85" customFormat="1" hidden="1">
      <c r="A551" s="101" t="str">
        <f>'Accounting Invoice (100EUR)'!F655</f>
        <v>first line keep open</v>
      </c>
      <c r="B551" s="80">
        <f>Invoice!C654</f>
        <v>0</v>
      </c>
      <c r="C551" s="81">
        <f>'Accounting Invoice (100EUR)'!B553</f>
        <v>0</v>
      </c>
      <c r="D551" s="82" t="e">
        <f t="shared" si="26"/>
        <v>#DIV/0!</v>
      </c>
      <c r="E551" s="86">
        <f t="shared" si="27"/>
        <v>0</v>
      </c>
      <c r="F551" s="87">
        <f>Invoice!G654</f>
        <v>0</v>
      </c>
      <c r="G551" s="88">
        <f t="shared" si="25"/>
        <v>0</v>
      </c>
    </row>
    <row r="552" spans="1:7" s="85" customFormat="1" hidden="1">
      <c r="A552" s="101" t="str">
        <f>'Accounting Invoice (100EUR)'!F656</f>
        <v>first line keep open</v>
      </c>
      <c r="B552" s="80">
        <f>Invoice!C655</f>
        <v>0</v>
      </c>
      <c r="C552" s="81">
        <f>'Accounting Invoice (100EUR)'!B554</f>
        <v>0</v>
      </c>
      <c r="D552" s="82" t="e">
        <f t="shared" si="26"/>
        <v>#DIV/0!</v>
      </c>
      <c r="E552" s="86">
        <f t="shared" si="27"/>
        <v>0</v>
      </c>
      <c r="F552" s="87">
        <f>Invoice!G655</f>
        <v>0</v>
      </c>
      <c r="G552" s="88">
        <f t="shared" si="25"/>
        <v>0</v>
      </c>
    </row>
    <row r="553" spans="1:7" s="85" customFormat="1" hidden="1">
      <c r="A553" s="101" t="str">
        <f>'Accounting Invoice (100EUR)'!F657</f>
        <v>first line keep open</v>
      </c>
      <c r="B553" s="80">
        <f>Invoice!C656</f>
        <v>0</v>
      </c>
      <c r="C553" s="81">
        <f>'Accounting Invoice (100EUR)'!B555</f>
        <v>0</v>
      </c>
      <c r="D553" s="82" t="e">
        <f t="shared" si="26"/>
        <v>#DIV/0!</v>
      </c>
      <c r="E553" s="86">
        <f t="shared" si="27"/>
        <v>0</v>
      </c>
      <c r="F553" s="87">
        <f>Invoice!G656</f>
        <v>0</v>
      </c>
      <c r="G553" s="88">
        <f t="shared" si="25"/>
        <v>0</v>
      </c>
    </row>
    <row r="554" spans="1:7" s="85" customFormat="1" hidden="1">
      <c r="A554" s="101" t="str">
        <f>'Accounting Invoice (100EUR)'!F658</f>
        <v>first line keep open</v>
      </c>
      <c r="B554" s="80">
        <f>Invoice!C657</f>
        <v>0</v>
      </c>
      <c r="C554" s="81">
        <f>'Accounting Invoice (100EUR)'!B556</f>
        <v>0</v>
      </c>
      <c r="D554" s="82" t="e">
        <f t="shared" si="26"/>
        <v>#DIV/0!</v>
      </c>
      <c r="E554" s="86">
        <f t="shared" si="27"/>
        <v>0</v>
      </c>
      <c r="F554" s="87">
        <f>Invoice!G657</f>
        <v>0</v>
      </c>
      <c r="G554" s="88">
        <f t="shared" si="25"/>
        <v>0</v>
      </c>
    </row>
    <row r="555" spans="1:7" s="85" customFormat="1" hidden="1">
      <c r="A555" s="101" t="str">
        <f>'Accounting Invoice (100EUR)'!F659</f>
        <v>first line keep open</v>
      </c>
      <c r="B555" s="80">
        <f>Invoice!C658</f>
        <v>0</v>
      </c>
      <c r="C555" s="81">
        <f>'Accounting Invoice (100EUR)'!B557</f>
        <v>0</v>
      </c>
      <c r="D555" s="82" t="e">
        <f t="shared" si="26"/>
        <v>#DIV/0!</v>
      </c>
      <c r="E555" s="86">
        <f t="shared" si="27"/>
        <v>0</v>
      </c>
      <c r="F555" s="87">
        <f>Invoice!G658</f>
        <v>0</v>
      </c>
      <c r="G555" s="88">
        <f t="shared" si="25"/>
        <v>0</v>
      </c>
    </row>
    <row r="556" spans="1:7" s="85" customFormat="1" hidden="1">
      <c r="A556" s="101" t="str">
        <f>'Accounting Invoice (100EUR)'!F660</f>
        <v>first line keep open</v>
      </c>
      <c r="B556" s="80">
        <f>Invoice!C659</f>
        <v>0</v>
      </c>
      <c r="C556" s="81">
        <f>'Accounting Invoice (100EUR)'!B558</f>
        <v>0</v>
      </c>
      <c r="D556" s="82" t="e">
        <f t="shared" si="26"/>
        <v>#DIV/0!</v>
      </c>
      <c r="E556" s="86">
        <f t="shared" si="27"/>
        <v>0</v>
      </c>
      <c r="F556" s="87">
        <f>Invoice!G659</f>
        <v>0</v>
      </c>
      <c r="G556" s="88">
        <f t="shared" si="25"/>
        <v>0</v>
      </c>
    </row>
    <row r="557" spans="1:7" s="85" customFormat="1" hidden="1">
      <c r="A557" s="101" t="str">
        <f>'Accounting Invoice (100EUR)'!F661</f>
        <v>first line keep open</v>
      </c>
      <c r="B557" s="80">
        <f>Invoice!C660</f>
        <v>0</v>
      </c>
      <c r="C557" s="81">
        <f>'Accounting Invoice (100EUR)'!B559</f>
        <v>0</v>
      </c>
      <c r="D557" s="82" t="e">
        <f t="shared" si="26"/>
        <v>#DIV/0!</v>
      </c>
      <c r="E557" s="86">
        <f t="shared" si="27"/>
        <v>0</v>
      </c>
      <c r="F557" s="87">
        <f>Invoice!G660</f>
        <v>0</v>
      </c>
      <c r="G557" s="88">
        <f t="shared" ref="G557:G620" si="28">C557*F557</f>
        <v>0</v>
      </c>
    </row>
    <row r="558" spans="1:7" s="85" customFormat="1" hidden="1">
      <c r="A558" s="101" t="str">
        <f>'Accounting Invoice (100EUR)'!F662</f>
        <v>first line keep open</v>
      </c>
      <c r="B558" s="80">
        <f>Invoice!C661</f>
        <v>0</v>
      </c>
      <c r="C558" s="81">
        <f>'Accounting Invoice (100EUR)'!B560</f>
        <v>0</v>
      </c>
      <c r="D558" s="82" t="e">
        <f t="shared" si="26"/>
        <v>#DIV/0!</v>
      </c>
      <c r="E558" s="86">
        <f t="shared" si="27"/>
        <v>0</v>
      </c>
      <c r="F558" s="87">
        <f>Invoice!G661</f>
        <v>0</v>
      </c>
      <c r="G558" s="88">
        <f t="shared" si="28"/>
        <v>0</v>
      </c>
    </row>
    <row r="559" spans="1:7" s="85" customFormat="1" hidden="1">
      <c r="A559" s="101" t="str">
        <f>'Accounting Invoice (100EUR)'!F663</f>
        <v>first line keep open</v>
      </c>
      <c r="B559" s="80">
        <f>Invoice!C662</f>
        <v>0</v>
      </c>
      <c r="C559" s="81">
        <f>'Accounting Invoice (100EUR)'!B561</f>
        <v>0</v>
      </c>
      <c r="D559" s="82" t="e">
        <f t="shared" si="26"/>
        <v>#DIV/0!</v>
      </c>
      <c r="E559" s="86">
        <f t="shared" si="27"/>
        <v>0</v>
      </c>
      <c r="F559" s="87">
        <f>Invoice!G662</f>
        <v>0</v>
      </c>
      <c r="G559" s="88">
        <f t="shared" si="28"/>
        <v>0</v>
      </c>
    </row>
    <row r="560" spans="1:7" s="85" customFormat="1" hidden="1">
      <c r="A560" s="101" t="str">
        <f>'Accounting Invoice (100EUR)'!F664</f>
        <v>first line keep open</v>
      </c>
      <c r="B560" s="80">
        <f>Invoice!C663</f>
        <v>0</v>
      </c>
      <c r="C560" s="81">
        <f>'Accounting Invoice (100EUR)'!B562</f>
        <v>0</v>
      </c>
      <c r="D560" s="82" t="e">
        <f t="shared" si="26"/>
        <v>#DIV/0!</v>
      </c>
      <c r="E560" s="86">
        <f t="shared" si="27"/>
        <v>0</v>
      </c>
      <c r="F560" s="87">
        <f>Invoice!G663</f>
        <v>0</v>
      </c>
      <c r="G560" s="88">
        <f t="shared" si="28"/>
        <v>0</v>
      </c>
    </row>
    <row r="561" spans="1:7" s="85" customFormat="1" hidden="1">
      <c r="A561" s="101" t="str">
        <f>'Accounting Invoice (100EUR)'!F665</f>
        <v>first line keep open</v>
      </c>
      <c r="B561" s="80">
        <f>Invoice!C664</f>
        <v>0</v>
      </c>
      <c r="C561" s="81">
        <f>'Accounting Invoice (100EUR)'!B563</f>
        <v>0</v>
      </c>
      <c r="D561" s="82" t="e">
        <f t="shared" si="26"/>
        <v>#DIV/0!</v>
      </c>
      <c r="E561" s="86">
        <f t="shared" si="27"/>
        <v>0</v>
      </c>
      <c r="F561" s="87">
        <f>Invoice!G664</f>
        <v>0</v>
      </c>
      <c r="G561" s="88">
        <f t="shared" si="28"/>
        <v>0</v>
      </c>
    </row>
    <row r="562" spans="1:7" s="85" customFormat="1" hidden="1">
      <c r="A562" s="101" t="str">
        <f>'Accounting Invoice (100EUR)'!F666</f>
        <v>first line keep open</v>
      </c>
      <c r="B562" s="80">
        <f>Invoice!C665</f>
        <v>0</v>
      </c>
      <c r="C562" s="81">
        <f>'Accounting Invoice (100EUR)'!B564</f>
        <v>0</v>
      </c>
      <c r="D562" s="82" t="e">
        <f t="shared" si="26"/>
        <v>#DIV/0!</v>
      </c>
      <c r="E562" s="86">
        <f t="shared" si="27"/>
        <v>0</v>
      </c>
      <c r="F562" s="87">
        <f>Invoice!G665</f>
        <v>0</v>
      </c>
      <c r="G562" s="88">
        <f t="shared" si="28"/>
        <v>0</v>
      </c>
    </row>
    <row r="563" spans="1:7" s="85" customFormat="1" hidden="1">
      <c r="A563" s="101" t="str">
        <f>'Accounting Invoice (100EUR)'!F667</f>
        <v>first line keep open</v>
      </c>
      <c r="B563" s="80">
        <f>Invoice!C666</f>
        <v>0</v>
      </c>
      <c r="C563" s="81">
        <f>'Accounting Invoice (100EUR)'!B565</f>
        <v>0</v>
      </c>
      <c r="D563" s="82" t="e">
        <f t="shared" si="26"/>
        <v>#DIV/0!</v>
      </c>
      <c r="E563" s="86">
        <f t="shared" si="27"/>
        <v>0</v>
      </c>
      <c r="F563" s="87">
        <f>Invoice!G666</f>
        <v>0</v>
      </c>
      <c r="G563" s="88">
        <f t="shared" si="28"/>
        <v>0</v>
      </c>
    </row>
    <row r="564" spans="1:7" s="85" customFormat="1" hidden="1">
      <c r="A564" s="101" t="str">
        <f>'Accounting Invoice (100EUR)'!F668</f>
        <v>first line keep open</v>
      </c>
      <c r="B564" s="80">
        <f>Invoice!C667</f>
        <v>0</v>
      </c>
      <c r="C564" s="81">
        <f>'Accounting Invoice (100EUR)'!B566</f>
        <v>0</v>
      </c>
      <c r="D564" s="82" t="e">
        <f t="shared" si="26"/>
        <v>#DIV/0!</v>
      </c>
      <c r="E564" s="86">
        <f t="shared" si="27"/>
        <v>0</v>
      </c>
      <c r="F564" s="87">
        <f>Invoice!G667</f>
        <v>0</v>
      </c>
      <c r="G564" s="88">
        <f t="shared" si="28"/>
        <v>0</v>
      </c>
    </row>
    <row r="565" spans="1:7" s="85" customFormat="1" hidden="1">
      <c r="A565" s="101" t="str">
        <f>'Accounting Invoice (100EUR)'!F669</f>
        <v>first line keep open</v>
      </c>
      <c r="B565" s="80">
        <f>Invoice!C668</f>
        <v>0</v>
      </c>
      <c r="C565" s="81">
        <f>'Accounting Invoice (100EUR)'!B567</f>
        <v>0</v>
      </c>
      <c r="D565" s="82" t="e">
        <f t="shared" si="26"/>
        <v>#DIV/0!</v>
      </c>
      <c r="E565" s="86">
        <f t="shared" si="27"/>
        <v>0</v>
      </c>
      <c r="F565" s="87">
        <f>Invoice!G668</f>
        <v>0</v>
      </c>
      <c r="G565" s="88">
        <f t="shared" si="28"/>
        <v>0</v>
      </c>
    </row>
    <row r="566" spans="1:7" s="85" customFormat="1" hidden="1">
      <c r="A566" s="101" t="str">
        <f>'Accounting Invoice (100EUR)'!F670</f>
        <v>first line keep open</v>
      </c>
      <c r="B566" s="80">
        <f>Invoice!C669</f>
        <v>0</v>
      </c>
      <c r="C566" s="81">
        <f>'Accounting Invoice (100EUR)'!B568</f>
        <v>0</v>
      </c>
      <c r="D566" s="82" t="e">
        <f t="shared" si="26"/>
        <v>#DIV/0!</v>
      </c>
      <c r="E566" s="86">
        <f t="shared" si="27"/>
        <v>0</v>
      </c>
      <c r="F566" s="87">
        <f>Invoice!G669</f>
        <v>0</v>
      </c>
      <c r="G566" s="88">
        <f t="shared" si="28"/>
        <v>0</v>
      </c>
    </row>
    <row r="567" spans="1:7" s="85" customFormat="1" hidden="1">
      <c r="A567" s="101" t="str">
        <f>'Accounting Invoice (100EUR)'!F671</f>
        <v>first line keep open</v>
      </c>
      <c r="B567" s="80">
        <f>Invoice!C670</f>
        <v>0</v>
      </c>
      <c r="C567" s="81">
        <f>'Accounting Invoice (100EUR)'!B569</f>
        <v>0</v>
      </c>
      <c r="D567" s="82" t="e">
        <f t="shared" si="26"/>
        <v>#DIV/0!</v>
      </c>
      <c r="E567" s="86">
        <f t="shared" si="27"/>
        <v>0</v>
      </c>
      <c r="F567" s="87">
        <f>Invoice!G670</f>
        <v>0</v>
      </c>
      <c r="G567" s="88">
        <f t="shared" si="28"/>
        <v>0</v>
      </c>
    </row>
    <row r="568" spans="1:7" s="85" customFormat="1" hidden="1">
      <c r="A568" s="101" t="str">
        <f>'Accounting Invoice (100EUR)'!F672</f>
        <v>first line keep open</v>
      </c>
      <c r="B568" s="80">
        <f>Invoice!C671</f>
        <v>0</v>
      </c>
      <c r="C568" s="81">
        <f>'Accounting Invoice (100EUR)'!B570</f>
        <v>0</v>
      </c>
      <c r="D568" s="82" t="e">
        <f t="shared" si="26"/>
        <v>#DIV/0!</v>
      </c>
      <c r="E568" s="86">
        <f t="shared" si="27"/>
        <v>0</v>
      </c>
      <c r="F568" s="87">
        <f>Invoice!G671</f>
        <v>0</v>
      </c>
      <c r="G568" s="88">
        <f t="shared" si="28"/>
        <v>0</v>
      </c>
    </row>
    <row r="569" spans="1:7" s="85" customFormat="1" hidden="1">
      <c r="A569" s="101" t="str">
        <f>'Accounting Invoice (100EUR)'!F673</f>
        <v>first line keep open</v>
      </c>
      <c r="B569" s="80">
        <f>Invoice!C672</f>
        <v>0</v>
      </c>
      <c r="C569" s="81">
        <f>'Accounting Invoice (100EUR)'!B571</f>
        <v>0</v>
      </c>
      <c r="D569" s="82" t="e">
        <f t="shared" si="26"/>
        <v>#DIV/0!</v>
      </c>
      <c r="E569" s="86">
        <f t="shared" si="27"/>
        <v>0</v>
      </c>
      <c r="F569" s="87">
        <f>Invoice!G672</f>
        <v>0</v>
      </c>
      <c r="G569" s="88">
        <f t="shared" si="28"/>
        <v>0</v>
      </c>
    </row>
    <row r="570" spans="1:7" s="85" customFormat="1" hidden="1">
      <c r="A570" s="101" t="str">
        <f>'Accounting Invoice (100EUR)'!F674</f>
        <v>first line keep open</v>
      </c>
      <c r="B570" s="80">
        <f>Invoice!C673</f>
        <v>0</v>
      </c>
      <c r="C570" s="81">
        <f>'Accounting Invoice (100EUR)'!B572</f>
        <v>0</v>
      </c>
      <c r="D570" s="82" t="e">
        <f t="shared" si="26"/>
        <v>#DIV/0!</v>
      </c>
      <c r="E570" s="86">
        <f t="shared" si="27"/>
        <v>0</v>
      </c>
      <c r="F570" s="87">
        <f>Invoice!G673</f>
        <v>0</v>
      </c>
      <c r="G570" s="88">
        <f t="shared" si="28"/>
        <v>0</v>
      </c>
    </row>
    <row r="571" spans="1:7" s="85" customFormat="1" hidden="1">
      <c r="A571" s="101" t="str">
        <f>'Accounting Invoice (100EUR)'!F675</f>
        <v>first line keep open</v>
      </c>
      <c r="B571" s="80">
        <f>Invoice!C674</f>
        <v>0</v>
      </c>
      <c r="C571" s="81">
        <f>'Accounting Invoice (100EUR)'!B573</f>
        <v>0</v>
      </c>
      <c r="D571" s="82" t="e">
        <f t="shared" si="26"/>
        <v>#DIV/0!</v>
      </c>
      <c r="E571" s="86">
        <f t="shared" si="27"/>
        <v>0</v>
      </c>
      <c r="F571" s="87">
        <f>Invoice!G674</f>
        <v>0</v>
      </c>
      <c r="G571" s="88">
        <f t="shared" si="28"/>
        <v>0</v>
      </c>
    </row>
    <row r="572" spans="1:7" s="85" customFormat="1" hidden="1">
      <c r="A572" s="101" t="str">
        <f>'Accounting Invoice (100EUR)'!F676</f>
        <v>first line keep open</v>
      </c>
      <c r="B572" s="80">
        <f>Invoice!C675</f>
        <v>0</v>
      </c>
      <c r="C572" s="81">
        <f>'Accounting Invoice (100EUR)'!B574</f>
        <v>0</v>
      </c>
      <c r="D572" s="82" t="e">
        <f t="shared" si="26"/>
        <v>#DIV/0!</v>
      </c>
      <c r="E572" s="86">
        <f t="shared" si="27"/>
        <v>0</v>
      </c>
      <c r="F572" s="87">
        <f>Invoice!G675</f>
        <v>0</v>
      </c>
      <c r="G572" s="88">
        <f t="shared" si="28"/>
        <v>0</v>
      </c>
    </row>
    <row r="573" spans="1:7" s="85" customFormat="1" hidden="1">
      <c r="A573" s="101" t="str">
        <f>'Accounting Invoice (100EUR)'!F677</f>
        <v>first line keep open</v>
      </c>
      <c r="B573" s="80">
        <f>Invoice!C676</f>
        <v>0</v>
      </c>
      <c r="C573" s="81">
        <f>'Accounting Invoice (100EUR)'!B575</f>
        <v>0</v>
      </c>
      <c r="D573" s="82" t="e">
        <f t="shared" si="26"/>
        <v>#DIV/0!</v>
      </c>
      <c r="E573" s="86">
        <f t="shared" si="27"/>
        <v>0</v>
      </c>
      <c r="F573" s="87">
        <f>Invoice!G676</f>
        <v>0</v>
      </c>
      <c r="G573" s="88">
        <f t="shared" si="28"/>
        <v>0</v>
      </c>
    </row>
    <row r="574" spans="1:7" s="85" customFormat="1" hidden="1">
      <c r="A574" s="101" t="str">
        <f>'Accounting Invoice (100EUR)'!F678</f>
        <v>first line keep open</v>
      </c>
      <c r="B574" s="80">
        <f>Invoice!C677</f>
        <v>0</v>
      </c>
      <c r="C574" s="81">
        <f>'Accounting Invoice (100EUR)'!B576</f>
        <v>0</v>
      </c>
      <c r="D574" s="82" t="e">
        <f t="shared" si="26"/>
        <v>#DIV/0!</v>
      </c>
      <c r="E574" s="86">
        <f t="shared" si="27"/>
        <v>0</v>
      </c>
      <c r="F574" s="87">
        <f>Invoice!G677</f>
        <v>0</v>
      </c>
      <c r="G574" s="88">
        <f t="shared" si="28"/>
        <v>0</v>
      </c>
    </row>
    <row r="575" spans="1:7" s="85" customFormat="1" hidden="1">
      <c r="A575" s="101" t="str">
        <f>'Accounting Invoice (100EUR)'!F679</f>
        <v>first line keep open</v>
      </c>
      <c r="B575" s="80">
        <f>Invoice!C678</f>
        <v>0</v>
      </c>
      <c r="C575" s="81">
        <f>'Accounting Invoice (100EUR)'!B577</f>
        <v>0</v>
      </c>
      <c r="D575" s="82" t="e">
        <f t="shared" si="26"/>
        <v>#DIV/0!</v>
      </c>
      <c r="E575" s="86">
        <f t="shared" si="27"/>
        <v>0</v>
      </c>
      <c r="F575" s="87">
        <f>Invoice!G678</f>
        <v>0</v>
      </c>
      <c r="G575" s="88">
        <f t="shared" si="28"/>
        <v>0</v>
      </c>
    </row>
    <row r="576" spans="1:7" s="85" customFormat="1" hidden="1">
      <c r="A576" s="101" t="str">
        <f>'Accounting Invoice (100EUR)'!F680</f>
        <v>first line keep open</v>
      </c>
      <c r="B576" s="80">
        <f>Invoice!C679</f>
        <v>0</v>
      </c>
      <c r="C576" s="81">
        <f>'Accounting Invoice (100EUR)'!B578</f>
        <v>0</v>
      </c>
      <c r="D576" s="82" t="e">
        <f t="shared" si="26"/>
        <v>#DIV/0!</v>
      </c>
      <c r="E576" s="86">
        <f t="shared" si="27"/>
        <v>0</v>
      </c>
      <c r="F576" s="87">
        <f>Invoice!G679</f>
        <v>0</v>
      </c>
      <c r="G576" s="88">
        <f t="shared" si="28"/>
        <v>0</v>
      </c>
    </row>
    <row r="577" spans="1:7" s="85" customFormat="1" hidden="1">
      <c r="A577" s="101" t="str">
        <f>'Accounting Invoice (100EUR)'!F681</f>
        <v>first line keep open</v>
      </c>
      <c r="B577" s="80">
        <f>Invoice!C680</f>
        <v>0</v>
      </c>
      <c r="C577" s="81">
        <f>'Accounting Invoice (100EUR)'!B579</f>
        <v>0</v>
      </c>
      <c r="D577" s="82" t="e">
        <f t="shared" si="26"/>
        <v>#DIV/0!</v>
      </c>
      <c r="E577" s="86">
        <f t="shared" si="27"/>
        <v>0</v>
      </c>
      <c r="F577" s="87">
        <f>Invoice!G680</f>
        <v>0</v>
      </c>
      <c r="G577" s="88">
        <f t="shared" si="28"/>
        <v>0</v>
      </c>
    </row>
    <row r="578" spans="1:7" s="85" customFormat="1" hidden="1">
      <c r="A578" s="101" t="str">
        <f>'Accounting Invoice (100EUR)'!F682</f>
        <v>first line keep open</v>
      </c>
      <c r="B578" s="80">
        <f>Invoice!C681</f>
        <v>0</v>
      </c>
      <c r="C578" s="81">
        <f>'Accounting Invoice (100EUR)'!B580</f>
        <v>0</v>
      </c>
      <c r="D578" s="82" t="e">
        <f t="shared" si="26"/>
        <v>#DIV/0!</v>
      </c>
      <c r="E578" s="86">
        <f t="shared" si="27"/>
        <v>0</v>
      </c>
      <c r="F578" s="87">
        <f>Invoice!G681</f>
        <v>0</v>
      </c>
      <c r="G578" s="88">
        <f t="shared" si="28"/>
        <v>0</v>
      </c>
    </row>
    <row r="579" spans="1:7" s="85" customFormat="1" hidden="1">
      <c r="A579" s="101" t="str">
        <f>'Accounting Invoice (100EUR)'!F683</f>
        <v>first line keep open</v>
      </c>
      <c r="B579" s="80">
        <f>Invoice!C682</f>
        <v>0</v>
      </c>
      <c r="C579" s="81">
        <f>'Accounting Invoice (100EUR)'!B581</f>
        <v>0</v>
      </c>
      <c r="D579" s="82" t="e">
        <f t="shared" si="26"/>
        <v>#DIV/0!</v>
      </c>
      <c r="E579" s="86">
        <f t="shared" si="27"/>
        <v>0</v>
      </c>
      <c r="F579" s="87">
        <f>Invoice!G682</f>
        <v>0</v>
      </c>
      <c r="G579" s="88">
        <f t="shared" si="28"/>
        <v>0</v>
      </c>
    </row>
    <row r="580" spans="1:7" s="85" customFormat="1" hidden="1">
      <c r="A580" s="101" t="str">
        <f>'Accounting Invoice (100EUR)'!F684</f>
        <v>first line keep open</v>
      </c>
      <c r="B580" s="80">
        <f>Invoice!C683</f>
        <v>0</v>
      </c>
      <c r="C580" s="81">
        <f>'Accounting Invoice (100EUR)'!B582</f>
        <v>0</v>
      </c>
      <c r="D580" s="82" t="e">
        <f t="shared" si="26"/>
        <v>#DIV/0!</v>
      </c>
      <c r="E580" s="86">
        <f t="shared" si="27"/>
        <v>0</v>
      </c>
      <c r="F580" s="87">
        <f>Invoice!G683</f>
        <v>0</v>
      </c>
      <c r="G580" s="88">
        <f t="shared" si="28"/>
        <v>0</v>
      </c>
    </row>
    <row r="581" spans="1:7" s="85" customFormat="1" hidden="1">
      <c r="A581" s="101" t="str">
        <f>'Accounting Invoice (100EUR)'!F685</f>
        <v>first line keep open</v>
      </c>
      <c r="B581" s="80">
        <f>Invoice!C684</f>
        <v>0</v>
      </c>
      <c r="C581" s="81">
        <f>'Accounting Invoice (100EUR)'!B583</f>
        <v>0</v>
      </c>
      <c r="D581" s="82" t="e">
        <f t="shared" si="26"/>
        <v>#DIV/0!</v>
      </c>
      <c r="E581" s="86">
        <f t="shared" si="27"/>
        <v>0</v>
      </c>
      <c r="F581" s="87">
        <f>Invoice!G684</f>
        <v>0</v>
      </c>
      <c r="G581" s="88">
        <f t="shared" si="28"/>
        <v>0</v>
      </c>
    </row>
    <row r="582" spans="1:7" s="85" customFormat="1" hidden="1">
      <c r="A582" s="101" t="str">
        <f>'Accounting Invoice (100EUR)'!F686</f>
        <v>first line keep open</v>
      </c>
      <c r="B582" s="80">
        <f>Invoice!C685</f>
        <v>0</v>
      </c>
      <c r="C582" s="81">
        <f>'Accounting Invoice (100EUR)'!B584</f>
        <v>0</v>
      </c>
      <c r="D582" s="82" t="e">
        <f t="shared" si="26"/>
        <v>#DIV/0!</v>
      </c>
      <c r="E582" s="86">
        <f t="shared" si="27"/>
        <v>0</v>
      </c>
      <c r="F582" s="87">
        <f>Invoice!G685</f>
        <v>0</v>
      </c>
      <c r="G582" s="88">
        <f t="shared" si="28"/>
        <v>0</v>
      </c>
    </row>
    <row r="583" spans="1:7" s="85" customFormat="1" hidden="1">
      <c r="A583" s="101" t="str">
        <f>'Accounting Invoice (100EUR)'!F687</f>
        <v>first line keep open</v>
      </c>
      <c r="B583" s="80">
        <f>Invoice!C686</f>
        <v>0</v>
      </c>
      <c r="C583" s="81">
        <f>'Accounting Invoice (100EUR)'!B585</f>
        <v>0</v>
      </c>
      <c r="D583" s="82" t="e">
        <f t="shared" si="26"/>
        <v>#DIV/0!</v>
      </c>
      <c r="E583" s="86">
        <f t="shared" si="27"/>
        <v>0</v>
      </c>
      <c r="F583" s="87">
        <f>Invoice!G686</f>
        <v>0</v>
      </c>
      <c r="G583" s="88">
        <f t="shared" si="28"/>
        <v>0</v>
      </c>
    </row>
    <row r="584" spans="1:7" s="85" customFormat="1" hidden="1">
      <c r="A584" s="101" t="str">
        <f>'Accounting Invoice (100EUR)'!F688</f>
        <v>first line keep open</v>
      </c>
      <c r="B584" s="80">
        <f>Invoice!C687</f>
        <v>0</v>
      </c>
      <c r="C584" s="81">
        <f>'Accounting Invoice (100EUR)'!B586</f>
        <v>0</v>
      </c>
      <c r="D584" s="82" t="e">
        <f t="shared" si="26"/>
        <v>#DIV/0!</v>
      </c>
      <c r="E584" s="86">
        <f t="shared" si="27"/>
        <v>0</v>
      </c>
      <c r="F584" s="87">
        <f>Invoice!G687</f>
        <v>0</v>
      </c>
      <c r="G584" s="88">
        <f t="shared" si="28"/>
        <v>0</v>
      </c>
    </row>
    <row r="585" spans="1:7" s="85" customFormat="1" hidden="1">
      <c r="A585" s="101" t="str">
        <f>'Accounting Invoice (100EUR)'!F689</f>
        <v>first line keep open</v>
      </c>
      <c r="B585" s="80">
        <f>Invoice!C688</f>
        <v>0</v>
      </c>
      <c r="C585" s="81">
        <f>'Accounting Invoice (100EUR)'!B587</f>
        <v>0</v>
      </c>
      <c r="D585" s="82" t="e">
        <f t="shared" si="26"/>
        <v>#DIV/0!</v>
      </c>
      <c r="E585" s="86">
        <f t="shared" si="27"/>
        <v>0</v>
      </c>
      <c r="F585" s="87">
        <f>Invoice!G688</f>
        <v>0</v>
      </c>
      <c r="G585" s="88">
        <f t="shared" si="28"/>
        <v>0</v>
      </c>
    </row>
    <row r="586" spans="1:7" s="85" customFormat="1" hidden="1">
      <c r="A586" s="101" t="str">
        <f>'Accounting Invoice (100EUR)'!F690</f>
        <v>first line keep open</v>
      </c>
      <c r="B586" s="80">
        <f>Invoice!C689</f>
        <v>0</v>
      </c>
      <c r="C586" s="81">
        <f>'Accounting Invoice (100EUR)'!B588</f>
        <v>0</v>
      </c>
      <c r="D586" s="82" t="e">
        <f t="shared" si="26"/>
        <v>#DIV/0!</v>
      </c>
      <c r="E586" s="86">
        <f t="shared" si="27"/>
        <v>0</v>
      </c>
      <c r="F586" s="87">
        <f>Invoice!G689</f>
        <v>0</v>
      </c>
      <c r="G586" s="88">
        <f t="shared" si="28"/>
        <v>0</v>
      </c>
    </row>
    <row r="587" spans="1:7" s="85" customFormat="1" hidden="1">
      <c r="A587" s="101" t="str">
        <f>'Accounting Invoice (100EUR)'!F691</f>
        <v>first line keep open</v>
      </c>
      <c r="B587" s="80">
        <f>Invoice!C690</f>
        <v>0</v>
      </c>
      <c r="C587" s="81">
        <f>'Accounting Invoice (100EUR)'!B589</f>
        <v>0</v>
      </c>
      <c r="D587" s="82" t="e">
        <f t="shared" si="26"/>
        <v>#DIV/0!</v>
      </c>
      <c r="E587" s="86">
        <f t="shared" si="27"/>
        <v>0</v>
      </c>
      <c r="F587" s="87">
        <f>Invoice!G690</f>
        <v>0</v>
      </c>
      <c r="G587" s="88">
        <f t="shared" si="28"/>
        <v>0</v>
      </c>
    </row>
    <row r="588" spans="1:7" s="85" customFormat="1" hidden="1">
      <c r="A588" s="101" t="str">
        <f>'Accounting Invoice (100EUR)'!F692</f>
        <v>first line keep open</v>
      </c>
      <c r="B588" s="80">
        <f>Invoice!C691</f>
        <v>0</v>
      </c>
      <c r="C588" s="81">
        <f>'Accounting Invoice (100EUR)'!B590</f>
        <v>0</v>
      </c>
      <c r="D588" s="82" t="e">
        <f t="shared" si="26"/>
        <v>#DIV/0!</v>
      </c>
      <c r="E588" s="86">
        <f t="shared" si="27"/>
        <v>0</v>
      </c>
      <c r="F588" s="87">
        <f>Invoice!G691</f>
        <v>0</v>
      </c>
      <c r="G588" s="88">
        <f t="shared" si="28"/>
        <v>0</v>
      </c>
    </row>
    <row r="589" spans="1:7" s="85" customFormat="1" hidden="1">
      <c r="A589" s="101" t="str">
        <f>'Accounting Invoice (100EUR)'!F693</f>
        <v>first line keep open</v>
      </c>
      <c r="B589" s="80">
        <f>Invoice!C692</f>
        <v>0</v>
      </c>
      <c r="C589" s="81">
        <f>'Accounting Invoice (100EUR)'!B591</f>
        <v>0</v>
      </c>
      <c r="D589" s="82" t="e">
        <f t="shared" si="26"/>
        <v>#DIV/0!</v>
      </c>
      <c r="E589" s="86">
        <f t="shared" si="27"/>
        <v>0</v>
      </c>
      <c r="F589" s="87">
        <f>Invoice!G692</f>
        <v>0</v>
      </c>
      <c r="G589" s="88">
        <f t="shared" si="28"/>
        <v>0</v>
      </c>
    </row>
    <row r="590" spans="1:7" s="85" customFormat="1" hidden="1">
      <c r="A590" s="101" t="str">
        <f>'Accounting Invoice (100EUR)'!F694</f>
        <v>first line keep open</v>
      </c>
      <c r="B590" s="80">
        <f>Invoice!C693</f>
        <v>0</v>
      </c>
      <c r="C590" s="81">
        <f>'Accounting Invoice (100EUR)'!B592</f>
        <v>0</v>
      </c>
      <c r="D590" s="82" t="e">
        <f t="shared" si="26"/>
        <v>#DIV/0!</v>
      </c>
      <c r="E590" s="86">
        <f t="shared" si="27"/>
        <v>0</v>
      </c>
      <c r="F590" s="87">
        <f>Invoice!G693</f>
        <v>0</v>
      </c>
      <c r="G590" s="88">
        <f t="shared" si="28"/>
        <v>0</v>
      </c>
    </row>
    <row r="591" spans="1:7" s="85" customFormat="1" hidden="1">
      <c r="A591" s="101" t="str">
        <f>'Accounting Invoice (100EUR)'!F695</f>
        <v>first line keep open</v>
      </c>
      <c r="B591" s="80">
        <f>Invoice!C694</f>
        <v>0</v>
      </c>
      <c r="C591" s="81">
        <f>'Accounting Invoice (100EUR)'!B593</f>
        <v>0</v>
      </c>
      <c r="D591" s="82" t="e">
        <f t="shared" si="26"/>
        <v>#DIV/0!</v>
      </c>
      <c r="E591" s="86">
        <f t="shared" si="27"/>
        <v>0</v>
      </c>
      <c r="F591" s="87">
        <f>Invoice!G694</f>
        <v>0</v>
      </c>
      <c r="G591" s="88">
        <f t="shared" si="28"/>
        <v>0</v>
      </c>
    </row>
    <row r="592" spans="1:7" s="85" customFormat="1" hidden="1">
      <c r="A592" s="101" t="str">
        <f>'Accounting Invoice (100EUR)'!F696</f>
        <v>first line keep open</v>
      </c>
      <c r="B592" s="80">
        <f>Invoice!C695</f>
        <v>0</v>
      </c>
      <c r="C592" s="81">
        <f>'Accounting Invoice (100EUR)'!B594</f>
        <v>0</v>
      </c>
      <c r="D592" s="82" t="e">
        <f t="shared" si="26"/>
        <v>#DIV/0!</v>
      </c>
      <c r="E592" s="86">
        <f t="shared" si="27"/>
        <v>0</v>
      </c>
      <c r="F592" s="87">
        <f>Invoice!G695</f>
        <v>0</v>
      </c>
      <c r="G592" s="88">
        <f t="shared" si="28"/>
        <v>0</v>
      </c>
    </row>
    <row r="593" spans="1:7" s="85" customFormat="1" hidden="1">
      <c r="A593" s="101" t="str">
        <f>'Accounting Invoice (100EUR)'!F697</f>
        <v>first line keep open</v>
      </c>
      <c r="B593" s="80">
        <f>Invoice!C696</f>
        <v>0</v>
      </c>
      <c r="C593" s="81">
        <f>'Accounting Invoice (100EUR)'!B595</f>
        <v>0</v>
      </c>
      <c r="D593" s="82" t="e">
        <f t="shared" si="26"/>
        <v>#DIV/0!</v>
      </c>
      <c r="E593" s="86">
        <f t="shared" si="27"/>
        <v>0</v>
      </c>
      <c r="F593" s="87">
        <f>Invoice!G696</f>
        <v>0</v>
      </c>
      <c r="G593" s="88">
        <f t="shared" si="28"/>
        <v>0</v>
      </c>
    </row>
    <row r="594" spans="1:7" s="85" customFormat="1" hidden="1">
      <c r="A594" s="101" t="str">
        <f>'Accounting Invoice (100EUR)'!F698</f>
        <v>first line keep open</v>
      </c>
      <c r="B594" s="80">
        <f>Invoice!C697</f>
        <v>0</v>
      </c>
      <c r="C594" s="81">
        <f>'Accounting Invoice (100EUR)'!B596</f>
        <v>0</v>
      </c>
      <c r="D594" s="82" t="e">
        <f t="shared" si="26"/>
        <v>#DIV/0!</v>
      </c>
      <c r="E594" s="86">
        <f t="shared" si="27"/>
        <v>0</v>
      </c>
      <c r="F594" s="87">
        <f>Invoice!G697</f>
        <v>0</v>
      </c>
      <c r="G594" s="88">
        <f t="shared" si="28"/>
        <v>0</v>
      </c>
    </row>
    <row r="595" spans="1:7" s="85" customFormat="1" hidden="1">
      <c r="A595" s="101" t="str">
        <f>'Accounting Invoice (100EUR)'!F699</f>
        <v>first line keep open</v>
      </c>
      <c r="B595" s="80">
        <f>Invoice!C698</f>
        <v>0</v>
      </c>
      <c r="C595" s="81">
        <f>'Accounting Invoice (100EUR)'!B597</f>
        <v>0</v>
      </c>
      <c r="D595" s="82" t="e">
        <f t="shared" si="26"/>
        <v>#DIV/0!</v>
      </c>
      <c r="E595" s="86">
        <f t="shared" si="27"/>
        <v>0</v>
      </c>
      <c r="F595" s="87">
        <f>Invoice!G698</f>
        <v>0</v>
      </c>
      <c r="G595" s="88">
        <f t="shared" si="28"/>
        <v>0</v>
      </c>
    </row>
    <row r="596" spans="1:7" s="85" customFormat="1" hidden="1">
      <c r="A596" s="101" t="str">
        <f>'Accounting Invoice (100EUR)'!F700</f>
        <v>first line keep open</v>
      </c>
      <c r="B596" s="80">
        <f>Invoice!C699</f>
        <v>0</v>
      </c>
      <c r="C596" s="81">
        <f>'Accounting Invoice (100EUR)'!B598</f>
        <v>0</v>
      </c>
      <c r="D596" s="82" t="e">
        <f t="shared" ref="D596:D659" si="29">F596/D591</f>
        <v>#DIV/0!</v>
      </c>
      <c r="E596" s="86">
        <f t="shared" si="27"/>
        <v>0</v>
      </c>
      <c r="F596" s="87">
        <f>Invoice!G699</f>
        <v>0</v>
      </c>
      <c r="G596" s="88">
        <f t="shared" si="28"/>
        <v>0</v>
      </c>
    </row>
    <row r="597" spans="1:7" s="85" customFormat="1" hidden="1">
      <c r="A597" s="101" t="str">
        <f>'Accounting Invoice (100EUR)'!F701</f>
        <v>first line keep open</v>
      </c>
      <c r="B597" s="80">
        <f>Invoice!C700</f>
        <v>0</v>
      </c>
      <c r="C597" s="81">
        <f>'Accounting Invoice (100EUR)'!B599</f>
        <v>0</v>
      </c>
      <c r="D597" s="82" t="e">
        <f t="shared" si="29"/>
        <v>#DIV/0!</v>
      </c>
      <c r="E597" s="86">
        <f t="shared" si="27"/>
        <v>0</v>
      </c>
      <c r="F597" s="87">
        <f>Invoice!G700</f>
        <v>0</v>
      </c>
      <c r="G597" s="88">
        <f t="shared" si="28"/>
        <v>0</v>
      </c>
    </row>
    <row r="598" spans="1:7" s="85" customFormat="1" hidden="1">
      <c r="A598" s="101" t="str">
        <f>'Accounting Invoice (100EUR)'!F702</f>
        <v>first line keep open</v>
      </c>
      <c r="B598" s="80">
        <f>Invoice!C701</f>
        <v>0</v>
      </c>
      <c r="C598" s="81">
        <f>'Accounting Invoice (100EUR)'!B600</f>
        <v>0</v>
      </c>
      <c r="D598" s="82" t="e">
        <f t="shared" si="29"/>
        <v>#DIV/0!</v>
      </c>
      <c r="E598" s="86">
        <f t="shared" si="27"/>
        <v>0</v>
      </c>
      <c r="F598" s="87">
        <f>Invoice!G701</f>
        <v>0</v>
      </c>
      <c r="G598" s="88">
        <f t="shared" si="28"/>
        <v>0</v>
      </c>
    </row>
    <row r="599" spans="1:7" s="85" customFormat="1" hidden="1">
      <c r="A599" s="101" t="str">
        <f>'Accounting Invoice (100EUR)'!F703</f>
        <v>first line keep open</v>
      </c>
      <c r="B599" s="80">
        <f>Invoice!C702</f>
        <v>0</v>
      </c>
      <c r="C599" s="81">
        <f>'Accounting Invoice (100EUR)'!B601</f>
        <v>0</v>
      </c>
      <c r="D599" s="82" t="e">
        <f t="shared" si="29"/>
        <v>#DIV/0!</v>
      </c>
      <c r="E599" s="86">
        <f t="shared" si="27"/>
        <v>0</v>
      </c>
      <c r="F599" s="87">
        <f>Invoice!G702</f>
        <v>0</v>
      </c>
      <c r="G599" s="88">
        <f t="shared" si="28"/>
        <v>0</v>
      </c>
    </row>
    <row r="600" spans="1:7" s="85" customFormat="1" hidden="1">
      <c r="A600" s="101" t="str">
        <f>'Accounting Invoice (100EUR)'!F704</f>
        <v>first line keep open</v>
      </c>
      <c r="B600" s="80">
        <f>Invoice!C703</f>
        <v>0</v>
      </c>
      <c r="C600" s="81">
        <f>'Accounting Invoice (100EUR)'!B602</f>
        <v>0</v>
      </c>
      <c r="D600" s="82" t="e">
        <f t="shared" si="29"/>
        <v>#DIV/0!</v>
      </c>
      <c r="E600" s="86">
        <f t="shared" si="27"/>
        <v>0</v>
      </c>
      <c r="F600" s="87">
        <f>Invoice!G703</f>
        <v>0</v>
      </c>
      <c r="G600" s="88">
        <f t="shared" si="28"/>
        <v>0</v>
      </c>
    </row>
    <row r="601" spans="1:7" s="85" customFormat="1" hidden="1">
      <c r="A601" s="101" t="str">
        <f>'Accounting Invoice (100EUR)'!F705</f>
        <v>first line keep open</v>
      </c>
      <c r="B601" s="80">
        <f>Invoice!C704</f>
        <v>0</v>
      </c>
      <c r="C601" s="81">
        <f>'Accounting Invoice (100EUR)'!B603</f>
        <v>0</v>
      </c>
      <c r="D601" s="82" t="e">
        <f t="shared" si="29"/>
        <v>#DIV/0!</v>
      </c>
      <c r="E601" s="86">
        <f t="shared" si="27"/>
        <v>0</v>
      </c>
      <c r="F601" s="87">
        <f>Invoice!G704</f>
        <v>0</v>
      </c>
      <c r="G601" s="88">
        <f t="shared" si="28"/>
        <v>0</v>
      </c>
    </row>
    <row r="602" spans="1:7" s="85" customFormat="1" hidden="1">
      <c r="A602" s="101" t="str">
        <f>'Accounting Invoice (100EUR)'!F706</f>
        <v>first line keep open</v>
      </c>
      <c r="B602" s="80">
        <f>Invoice!C705</f>
        <v>0</v>
      </c>
      <c r="C602" s="81">
        <f>'Accounting Invoice (100EUR)'!B604</f>
        <v>0</v>
      </c>
      <c r="D602" s="82" t="e">
        <f t="shared" si="29"/>
        <v>#DIV/0!</v>
      </c>
      <c r="E602" s="86">
        <f t="shared" si="27"/>
        <v>0</v>
      </c>
      <c r="F602" s="87">
        <f>Invoice!G705</f>
        <v>0</v>
      </c>
      <c r="G602" s="88">
        <f t="shared" si="28"/>
        <v>0</v>
      </c>
    </row>
    <row r="603" spans="1:7" s="85" customFormat="1" hidden="1">
      <c r="A603" s="101" t="str">
        <f>'Accounting Invoice (100EUR)'!F707</f>
        <v>first line keep open</v>
      </c>
      <c r="B603" s="80">
        <f>Invoice!C706</f>
        <v>0</v>
      </c>
      <c r="C603" s="81">
        <f>'Accounting Invoice (100EUR)'!B605</f>
        <v>0</v>
      </c>
      <c r="D603" s="82" t="e">
        <f t="shared" si="29"/>
        <v>#DIV/0!</v>
      </c>
      <c r="E603" s="86">
        <f t="shared" ref="E603:E666" si="30">G603/$D$14</f>
        <v>0</v>
      </c>
      <c r="F603" s="87">
        <f>Invoice!G706</f>
        <v>0</v>
      </c>
      <c r="G603" s="88">
        <f t="shared" si="28"/>
        <v>0</v>
      </c>
    </row>
    <row r="604" spans="1:7" s="85" customFormat="1" hidden="1">
      <c r="A604" s="101" t="str">
        <f>'Accounting Invoice (100EUR)'!F708</f>
        <v>first line keep open</v>
      </c>
      <c r="B604" s="80">
        <f>Invoice!C707</f>
        <v>0</v>
      </c>
      <c r="C604" s="81">
        <f>'Accounting Invoice (100EUR)'!B606</f>
        <v>0</v>
      </c>
      <c r="D604" s="82" t="e">
        <f t="shared" si="29"/>
        <v>#DIV/0!</v>
      </c>
      <c r="E604" s="86">
        <f t="shared" si="30"/>
        <v>0</v>
      </c>
      <c r="F604" s="87">
        <f>Invoice!G707</f>
        <v>0</v>
      </c>
      <c r="G604" s="88">
        <f t="shared" si="28"/>
        <v>0</v>
      </c>
    </row>
    <row r="605" spans="1:7" s="85" customFormat="1" hidden="1">
      <c r="A605" s="101" t="str">
        <f>'Accounting Invoice (100EUR)'!F709</f>
        <v>first line keep open</v>
      </c>
      <c r="B605" s="80">
        <f>Invoice!C708</f>
        <v>0</v>
      </c>
      <c r="C605" s="81">
        <f>'Accounting Invoice (100EUR)'!B607</f>
        <v>0</v>
      </c>
      <c r="D605" s="82" t="e">
        <f t="shared" si="29"/>
        <v>#DIV/0!</v>
      </c>
      <c r="E605" s="86">
        <f t="shared" si="30"/>
        <v>0</v>
      </c>
      <c r="F605" s="87">
        <f>Invoice!G708</f>
        <v>0</v>
      </c>
      <c r="G605" s="88">
        <f t="shared" si="28"/>
        <v>0</v>
      </c>
    </row>
    <row r="606" spans="1:7" s="85" customFormat="1" hidden="1">
      <c r="A606" s="101" t="str">
        <f>'Accounting Invoice (100EUR)'!F710</f>
        <v>first line keep open</v>
      </c>
      <c r="B606" s="80">
        <f>Invoice!C709</f>
        <v>0</v>
      </c>
      <c r="C606" s="81">
        <f>'Accounting Invoice (100EUR)'!B608</f>
        <v>0</v>
      </c>
      <c r="D606" s="82" t="e">
        <f t="shared" si="29"/>
        <v>#DIV/0!</v>
      </c>
      <c r="E606" s="86">
        <f t="shared" si="30"/>
        <v>0</v>
      </c>
      <c r="F606" s="87">
        <f>Invoice!G709</f>
        <v>0</v>
      </c>
      <c r="G606" s="88">
        <f t="shared" si="28"/>
        <v>0</v>
      </c>
    </row>
    <row r="607" spans="1:7" s="85" customFormat="1" hidden="1">
      <c r="A607" s="101" t="str">
        <f>'Accounting Invoice (100EUR)'!F711</f>
        <v>first line keep open</v>
      </c>
      <c r="B607" s="80">
        <f>Invoice!C710</f>
        <v>0</v>
      </c>
      <c r="C607" s="81">
        <f>'Accounting Invoice (100EUR)'!B609</f>
        <v>0</v>
      </c>
      <c r="D607" s="82" t="e">
        <f t="shared" si="29"/>
        <v>#DIV/0!</v>
      </c>
      <c r="E607" s="86">
        <f t="shared" si="30"/>
        <v>0</v>
      </c>
      <c r="F607" s="87">
        <f>Invoice!G710</f>
        <v>0</v>
      </c>
      <c r="G607" s="88">
        <f t="shared" si="28"/>
        <v>0</v>
      </c>
    </row>
    <row r="608" spans="1:7" s="85" customFormat="1" hidden="1">
      <c r="A608" s="101" t="str">
        <f>'Accounting Invoice (100EUR)'!F712</f>
        <v>first line keep open</v>
      </c>
      <c r="B608" s="80">
        <f>Invoice!C711</f>
        <v>0</v>
      </c>
      <c r="C608" s="81">
        <f>'Accounting Invoice (100EUR)'!B610</f>
        <v>0</v>
      </c>
      <c r="D608" s="82" t="e">
        <f t="shared" si="29"/>
        <v>#DIV/0!</v>
      </c>
      <c r="E608" s="86">
        <f t="shared" si="30"/>
        <v>0</v>
      </c>
      <c r="F608" s="87">
        <f>Invoice!G711</f>
        <v>0</v>
      </c>
      <c r="G608" s="88">
        <f t="shared" si="28"/>
        <v>0</v>
      </c>
    </row>
    <row r="609" spans="1:7" s="85" customFormat="1" hidden="1">
      <c r="A609" s="101" t="str">
        <f>'Accounting Invoice (100EUR)'!F713</f>
        <v>first line keep open</v>
      </c>
      <c r="B609" s="80">
        <f>Invoice!C712</f>
        <v>0</v>
      </c>
      <c r="C609" s="81">
        <f>'Accounting Invoice (100EUR)'!B611</f>
        <v>0</v>
      </c>
      <c r="D609" s="82" t="e">
        <f t="shared" si="29"/>
        <v>#DIV/0!</v>
      </c>
      <c r="E609" s="86">
        <f t="shared" si="30"/>
        <v>0</v>
      </c>
      <c r="F609" s="87">
        <f>Invoice!G712</f>
        <v>0</v>
      </c>
      <c r="G609" s="88">
        <f t="shared" si="28"/>
        <v>0</v>
      </c>
    </row>
    <row r="610" spans="1:7" s="85" customFormat="1" hidden="1">
      <c r="A610" s="101" t="str">
        <f>'Accounting Invoice (100EUR)'!F714</f>
        <v>first line keep open</v>
      </c>
      <c r="B610" s="80">
        <f>Invoice!C713</f>
        <v>0</v>
      </c>
      <c r="C610" s="81">
        <f>'Accounting Invoice (100EUR)'!B612</f>
        <v>0</v>
      </c>
      <c r="D610" s="82" t="e">
        <f t="shared" si="29"/>
        <v>#DIV/0!</v>
      </c>
      <c r="E610" s="86">
        <f t="shared" si="30"/>
        <v>0</v>
      </c>
      <c r="F610" s="87">
        <f>Invoice!G713</f>
        <v>0</v>
      </c>
      <c r="G610" s="88">
        <f t="shared" si="28"/>
        <v>0</v>
      </c>
    </row>
    <row r="611" spans="1:7" s="85" customFormat="1" hidden="1">
      <c r="A611" s="101" t="str">
        <f>'Accounting Invoice (100EUR)'!F715</f>
        <v>first line keep open</v>
      </c>
      <c r="B611" s="80">
        <f>Invoice!C714</f>
        <v>0</v>
      </c>
      <c r="C611" s="81">
        <f>'Accounting Invoice (100EUR)'!B613</f>
        <v>0</v>
      </c>
      <c r="D611" s="82" t="e">
        <f t="shared" si="29"/>
        <v>#DIV/0!</v>
      </c>
      <c r="E611" s="86">
        <f t="shared" si="30"/>
        <v>0</v>
      </c>
      <c r="F611" s="87">
        <f>Invoice!G714</f>
        <v>0</v>
      </c>
      <c r="G611" s="88">
        <f t="shared" si="28"/>
        <v>0</v>
      </c>
    </row>
    <row r="612" spans="1:7" s="85" customFormat="1" hidden="1">
      <c r="A612" s="101" t="str">
        <f>'Accounting Invoice (100EUR)'!F716</f>
        <v>first line keep open</v>
      </c>
      <c r="B612" s="80">
        <f>Invoice!C715</f>
        <v>0</v>
      </c>
      <c r="C612" s="81">
        <f>'Accounting Invoice (100EUR)'!B614</f>
        <v>0</v>
      </c>
      <c r="D612" s="82" t="e">
        <f t="shared" si="29"/>
        <v>#DIV/0!</v>
      </c>
      <c r="E612" s="86">
        <f t="shared" si="30"/>
        <v>0</v>
      </c>
      <c r="F612" s="87">
        <f>Invoice!G715</f>
        <v>0</v>
      </c>
      <c r="G612" s="88">
        <f t="shared" si="28"/>
        <v>0</v>
      </c>
    </row>
    <row r="613" spans="1:7" s="85" customFormat="1" hidden="1">
      <c r="A613" s="101" t="str">
        <f>'Accounting Invoice (100EUR)'!F717</f>
        <v>first line keep open</v>
      </c>
      <c r="B613" s="80">
        <f>Invoice!C716</f>
        <v>0</v>
      </c>
      <c r="C613" s="81">
        <f>'Accounting Invoice (100EUR)'!B615</f>
        <v>0</v>
      </c>
      <c r="D613" s="82" t="e">
        <f t="shared" si="29"/>
        <v>#DIV/0!</v>
      </c>
      <c r="E613" s="86">
        <f t="shared" si="30"/>
        <v>0</v>
      </c>
      <c r="F613" s="87">
        <f>Invoice!G716</f>
        <v>0</v>
      </c>
      <c r="G613" s="88">
        <f t="shared" si="28"/>
        <v>0</v>
      </c>
    </row>
    <row r="614" spans="1:7" s="85" customFormat="1" hidden="1">
      <c r="A614" s="101" t="str">
        <f>'Accounting Invoice (100EUR)'!F718</f>
        <v>first line keep open</v>
      </c>
      <c r="B614" s="80">
        <f>Invoice!C717</f>
        <v>0</v>
      </c>
      <c r="C614" s="81">
        <f>'Accounting Invoice (100EUR)'!B616</f>
        <v>0</v>
      </c>
      <c r="D614" s="82" t="e">
        <f t="shared" si="29"/>
        <v>#DIV/0!</v>
      </c>
      <c r="E614" s="86">
        <f t="shared" si="30"/>
        <v>0</v>
      </c>
      <c r="F614" s="87">
        <f>Invoice!G717</f>
        <v>0</v>
      </c>
      <c r="G614" s="88">
        <f t="shared" si="28"/>
        <v>0</v>
      </c>
    </row>
    <row r="615" spans="1:7" s="85" customFormat="1" hidden="1">
      <c r="A615" s="101" t="str">
        <f>'Accounting Invoice (100EUR)'!F719</f>
        <v>first line keep open</v>
      </c>
      <c r="B615" s="80">
        <f>Invoice!C718</f>
        <v>0</v>
      </c>
      <c r="C615" s="81">
        <f>'Accounting Invoice (100EUR)'!B617</f>
        <v>0</v>
      </c>
      <c r="D615" s="82" t="e">
        <f t="shared" si="29"/>
        <v>#DIV/0!</v>
      </c>
      <c r="E615" s="86">
        <f t="shared" si="30"/>
        <v>0</v>
      </c>
      <c r="F615" s="87">
        <f>Invoice!G718</f>
        <v>0</v>
      </c>
      <c r="G615" s="88">
        <f t="shared" si="28"/>
        <v>0</v>
      </c>
    </row>
    <row r="616" spans="1:7" s="85" customFormat="1" hidden="1">
      <c r="A616" s="101" t="str">
        <f>'Accounting Invoice (100EUR)'!F720</f>
        <v>first line keep open</v>
      </c>
      <c r="B616" s="80">
        <f>Invoice!C719</f>
        <v>0</v>
      </c>
      <c r="C616" s="81">
        <f>'Accounting Invoice (100EUR)'!B618</f>
        <v>0</v>
      </c>
      <c r="D616" s="82" t="e">
        <f t="shared" si="29"/>
        <v>#DIV/0!</v>
      </c>
      <c r="E616" s="86">
        <f t="shared" si="30"/>
        <v>0</v>
      </c>
      <c r="F616" s="87">
        <f>Invoice!G719</f>
        <v>0</v>
      </c>
      <c r="G616" s="88">
        <f t="shared" si="28"/>
        <v>0</v>
      </c>
    </row>
    <row r="617" spans="1:7" s="85" customFormat="1" hidden="1">
      <c r="A617" s="101" t="str">
        <f>'Accounting Invoice (100EUR)'!F721</f>
        <v>first line keep open</v>
      </c>
      <c r="B617" s="80">
        <f>Invoice!C720</f>
        <v>0</v>
      </c>
      <c r="C617" s="81">
        <f>'Accounting Invoice (100EUR)'!B619</f>
        <v>0</v>
      </c>
      <c r="D617" s="82" t="e">
        <f t="shared" si="29"/>
        <v>#DIV/0!</v>
      </c>
      <c r="E617" s="86">
        <f t="shared" si="30"/>
        <v>0</v>
      </c>
      <c r="F617" s="87">
        <f>Invoice!G720</f>
        <v>0</v>
      </c>
      <c r="G617" s="88">
        <f t="shared" si="28"/>
        <v>0</v>
      </c>
    </row>
    <row r="618" spans="1:7" s="85" customFormat="1" hidden="1">
      <c r="A618" s="101" t="str">
        <f>'Accounting Invoice (100EUR)'!F722</f>
        <v>first line keep open</v>
      </c>
      <c r="B618" s="80">
        <f>Invoice!C721</f>
        <v>0</v>
      </c>
      <c r="C618" s="81">
        <f>'Accounting Invoice (100EUR)'!B620</f>
        <v>0</v>
      </c>
      <c r="D618" s="82" t="e">
        <f t="shared" si="29"/>
        <v>#DIV/0!</v>
      </c>
      <c r="E618" s="86">
        <f t="shared" si="30"/>
        <v>0</v>
      </c>
      <c r="F618" s="87">
        <f>Invoice!G721</f>
        <v>0</v>
      </c>
      <c r="G618" s="88">
        <f t="shared" si="28"/>
        <v>0</v>
      </c>
    </row>
    <row r="619" spans="1:7" s="85" customFormat="1" hidden="1">
      <c r="A619" s="101" t="str">
        <f>'Accounting Invoice (100EUR)'!F723</f>
        <v>first line keep open</v>
      </c>
      <c r="B619" s="80">
        <f>Invoice!C722</f>
        <v>0</v>
      </c>
      <c r="C619" s="81">
        <f>'Accounting Invoice (100EUR)'!B621</f>
        <v>0</v>
      </c>
      <c r="D619" s="82" t="e">
        <f t="shared" si="29"/>
        <v>#DIV/0!</v>
      </c>
      <c r="E619" s="86">
        <f t="shared" si="30"/>
        <v>0</v>
      </c>
      <c r="F619" s="87">
        <f>Invoice!G722</f>
        <v>0</v>
      </c>
      <c r="G619" s="88">
        <f t="shared" si="28"/>
        <v>0</v>
      </c>
    </row>
    <row r="620" spans="1:7" s="85" customFormat="1" hidden="1">
      <c r="A620" s="101" t="str">
        <f>'Accounting Invoice (100EUR)'!F724</f>
        <v>first line keep open</v>
      </c>
      <c r="B620" s="80">
        <f>Invoice!C723</f>
        <v>0</v>
      </c>
      <c r="C620" s="81">
        <f>'Accounting Invoice (100EUR)'!B622</f>
        <v>0</v>
      </c>
      <c r="D620" s="82" t="e">
        <f t="shared" si="29"/>
        <v>#DIV/0!</v>
      </c>
      <c r="E620" s="86">
        <f t="shared" si="30"/>
        <v>0</v>
      </c>
      <c r="F620" s="87">
        <f>Invoice!G723</f>
        <v>0</v>
      </c>
      <c r="G620" s="88">
        <f t="shared" si="28"/>
        <v>0</v>
      </c>
    </row>
    <row r="621" spans="1:7" s="85" customFormat="1" hidden="1">
      <c r="A621" s="101" t="str">
        <f>'Accounting Invoice (100EUR)'!F725</f>
        <v>first line keep open</v>
      </c>
      <c r="B621" s="80">
        <f>Invoice!C724</f>
        <v>0</v>
      </c>
      <c r="C621" s="81">
        <f>'Accounting Invoice (100EUR)'!B623</f>
        <v>0</v>
      </c>
      <c r="D621" s="82" t="e">
        <f t="shared" si="29"/>
        <v>#DIV/0!</v>
      </c>
      <c r="E621" s="86">
        <f t="shared" si="30"/>
        <v>0</v>
      </c>
      <c r="F621" s="87">
        <f>Invoice!G724</f>
        <v>0</v>
      </c>
      <c r="G621" s="88">
        <f t="shared" ref="G621:G684" si="31">C621*F621</f>
        <v>0</v>
      </c>
    </row>
    <row r="622" spans="1:7" s="85" customFormat="1" hidden="1">
      <c r="A622" s="101" t="str">
        <f>'Accounting Invoice (100EUR)'!F726</f>
        <v>first line keep open</v>
      </c>
      <c r="B622" s="80">
        <f>Invoice!C725</f>
        <v>0</v>
      </c>
      <c r="C622" s="81">
        <f>'Accounting Invoice (100EUR)'!B624</f>
        <v>0</v>
      </c>
      <c r="D622" s="82" t="e">
        <f t="shared" si="29"/>
        <v>#DIV/0!</v>
      </c>
      <c r="E622" s="86">
        <f t="shared" si="30"/>
        <v>0</v>
      </c>
      <c r="F622" s="87">
        <f>Invoice!G725</f>
        <v>0</v>
      </c>
      <c r="G622" s="88">
        <f t="shared" si="31"/>
        <v>0</v>
      </c>
    </row>
    <row r="623" spans="1:7" s="85" customFormat="1" hidden="1">
      <c r="A623" s="101" t="str">
        <f>'Accounting Invoice (100EUR)'!F727</f>
        <v>first line keep open</v>
      </c>
      <c r="B623" s="80">
        <f>Invoice!C726</f>
        <v>0</v>
      </c>
      <c r="C623" s="81">
        <f>'Accounting Invoice (100EUR)'!B625</f>
        <v>0</v>
      </c>
      <c r="D623" s="82" t="e">
        <f t="shared" si="29"/>
        <v>#DIV/0!</v>
      </c>
      <c r="E623" s="86">
        <f t="shared" si="30"/>
        <v>0</v>
      </c>
      <c r="F623" s="87">
        <f>Invoice!G726</f>
        <v>0</v>
      </c>
      <c r="G623" s="88">
        <f t="shared" si="31"/>
        <v>0</v>
      </c>
    </row>
    <row r="624" spans="1:7" s="85" customFormat="1" hidden="1">
      <c r="A624" s="101" t="str">
        <f>'Accounting Invoice (100EUR)'!F728</f>
        <v>first line keep open</v>
      </c>
      <c r="B624" s="80">
        <f>Invoice!C727</f>
        <v>0</v>
      </c>
      <c r="C624" s="81">
        <f>'Accounting Invoice (100EUR)'!B626</f>
        <v>0</v>
      </c>
      <c r="D624" s="82" t="e">
        <f t="shared" si="29"/>
        <v>#DIV/0!</v>
      </c>
      <c r="E624" s="86">
        <f t="shared" si="30"/>
        <v>0</v>
      </c>
      <c r="F624" s="87">
        <f>Invoice!G727</f>
        <v>0</v>
      </c>
      <c r="G624" s="88">
        <f t="shared" si="31"/>
        <v>0</v>
      </c>
    </row>
    <row r="625" spans="1:7" s="85" customFormat="1" hidden="1">
      <c r="A625" s="101" t="str">
        <f>'Accounting Invoice (100EUR)'!F729</f>
        <v>first line keep open</v>
      </c>
      <c r="B625" s="80">
        <f>Invoice!C728</f>
        <v>0</v>
      </c>
      <c r="C625" s="81">
        <f>'Accounting Invoice (100EUR)'!B627</f>
        <v>0</v>
      </c>
      <c r="D625" s="82" t="e">
        <f t="shared" si="29"/>
        <v>#DIV/0!</v>
      </c>
      <c r="E625" s="86">
        <f t="shared" si="30"/>
        <v>0</v>
      </c>
      <c r="F625" s="87">
        <f>Invoice!G728</f>
        <v>0</v>
      </c>
      <c r="G625" s="88">
        <f t="shared" si="31"/>
        <v>0</v>
      </c>
    </row>
    <row r="626" spans="1:7" s="85" customFormat="1" hidden="1">
      <c r="A626" s="101" t="str">
        <f>'Accounting Invoice (100EUR)'!F730</f>
        <v>first line keep open</v>
      </c>
      <c r="B626" s="80">
        <f>Invoice!C729</f>
        <v>0</v>
      </c>
      <c r="C626" s="81">
        <f>'Accounting Invoice (100EUR)'!B628</f>
        <v>0</v>
      </c>
      <c r="D626" s="82" t="e">
        <f t="shared" si="29"/>
        <v>#DIV/0!</v>
      </c>
      <c r="E626" s="86">
        <f t="shared" si="30"/>
        <v>0</v>
      </c>
      <c r="F626" s="87">
        <f>Invoice!G729</f>
        <v>0</v>
      </c>
      <c r="G626" s="88">
        <f t="shared" si="31"/>
        <v>0</v>
      </c>
    </row>
    <row r="627" spans="1:7" s="85" customFormat="1" hidden="1">
      <c r="A627" s="101" t="str">
        <f>'Accounting Invoice (100EUR)'!F731</f>
        <v>first line keep open</v>
      </c>
      <c r="B627" s="80">
        <f>Invoice!C730</f>
        <v>0</v>
      </c>
      <c r="C627" s="81">
        <f>'Accounting Invoice (100EUR)'!B629</f>
        <v>0</v>
      </c>
      <c r="D627" s="82" t="e">
        <f t="shared" si="29"/>
        <v>#DIV/0!</v>
      </c>
      <c r="E627" s="86">
        <f t="shared" si="30"/>
        <v>0</v>
      </c>
      <c r="F627" s="87">
        <f>Invoice!G730</f>
        <v>0</v>
      </c>
      <c r="G627" s="88">
        <f t="shared" si="31"/>
        <v>0</v>
      </c>
    </row>
    <row r="628" spans="1:7" s="85" customFormat="1" hidden="1">
      <c r="A628" s="101" t="str">
        <f>'Accounting Invoice (100EUR)'!F732</f>
        <v>first line keep open</v>
      </c>
      <c r="B628" s="80">
        <f>Invoice!C731</f>
        <v>0</v>
      </c>
      <c r="C628" s="81">
        <f>'Accounting Invoice (100EUR)'!B630</f>
        <v>0</v>
      </c>
      <c r="D628" s="82" t="e">
        <f t="shared" si="29"/>
        <v>#DIV/0!</v>
      </c>
      <c r="E628" s="86">
        <f t="shared" si="30"/>
        <v>0</v>
      </c>
      <c r="F628" s="87">
        <f>Invoice!G731</f>
        <v>0</v>
      </c>
      <c r="G628" s="88">
        <f t="shared" si="31"/>
        <v>0</v>
      </c>
    </row>
    <row r="629" spans="1:7" s="85" customFormat="1" hidden="1">
      <c r="A629" s="101" t="str">
        <f>'Accounting Invoice (100EUR)'!F733</f>
        <v>first line keep open</v>
      </c>
      <c r="B629" s="80">
        <f>Invoice!C732</f>
        <v>0</v>
      </c>
      <c r="C629" s="81">
        <f>'Accounting Invoice (100EUR)'!B631</f>
        <v>0</v>
      </c>
      <c r="D629" s="82" t="e">
        <f t="shared" si="29"/>
        <v>#DIV/0!</v>
      </c>
      <c r="E629" s="86">
        <f t="shared" si="30"/>
        <v>0</v>
      </c>
      <c r="F629" s="87">
        <f>Invoice!G732</f>
        <v>0</v>
      </c>
      <c r="G629" s="88">
        <f t="shared" si="31"/>
        <v>0</v>
      </c>
    </row>
    <row r="630" spans="1:7" s="85" customFormat="1" hidden="1">
      <c r="A630" s="101" t="str">
        <f>'Accounting Invoice (100EUR)'!F734</f>
        <v>first line keep open</v>
      </c>
      <c r="B630" s="80">
        <f>Invoice!C733</f>
        <v>0</v>
      </c>
      <c r="C630" s="81">
        <f>'Accounting Invoice (100EUR)'!B632</f>
        <v>0</v>
      </c>
      <c r="D630" s="82" t="e">
        <f t="shared" si="29"/>
        <v>#DIV/0!</v>
      </c>
      <c r="E630" s="86">
        <f t="shared" si="30"/>
        <v>0</v>
      </c>
      <c r="F630" s="87">
        <f>Invoice!G733</f>
        <v>0</v>
      </c>
      <c r="G630" s="88">
        <f t="shared" si="31"/>
        <v>0</v>
      </c>
    </row>
    <row r="631" spans="1:7" s="85" customFormat="1" hidden="1">
      <c r="A631" s="101" t="str">
        <f>'Accounting Invoice (100EUR)'!F735</f>
        <v>first line keep open</v>
      </c>
      <c r="B631" s="80">
        <f>Invoice!C734</f>
        <v>0</v>
      </c>
      <c r="C631" s="81">
        <f>'Accounting Invoice (100EUR)'!B633</f>
        <v>0</v>
      </c>
      <c r="D631" s="82" t="e">
        <f t="shared" si="29"/>
        <v>#DIV/0!</v>
      </c>
      <c r="E631" s="86">
        <f t="shared" si="30"/>
        <v>0</v>
      </c>
      <c r="F631" s="87">
        <f>Invoice!G734</f>
        <v>0</v>
      </c>
      <c r="G631" s="88">
        <f t="shared" si="31"/>
        <v>0</v>
      </c>
    </row>
    <row r="632" spans="1:7" s="85" customFormat="1" hidden="1">
      <c r="A632" s="101" t="str">
        <f>'Accounting Invoice (100EUR)'!F736</f>
        <v>first line keep open</v>
      </c>
      <c r="B632" s="80">
        <f>Invoice!C735</f>
        <v>0</v>
      </c>
      <c r="C632" s="81">
        <f>'Accounting Invoice (100EUR)'!B634</f>
        <v>0</v>
      </c>
      <c r="D632" s="82" t="e">
        <f t="shared" si="29"/>
        <v>#DIV/0!</v>
      </c>
      <c r="E632" s="86">
        <f t="shared" si="30"/>
        <v>0</v>
      </c>
      <c r="F632" s="87">
        <f>Invoice!G735</f>
        <v>0</v>
      </c>
      <c r="G632" s="88">
        <f t="shared" si="31"/>
        <v>0</v>
      </c>
    </row>
    <row r="633" spans="1:7" s="85" customFormat="1" hidden="1">
      <c r="A633" s="101" t="str">
        <f>'Accounting Invoice (100EUR)'!F737</f>
        <v>first line keep open</v>
      </c>
      <c r="B633" s="80">
        <f>Invoice!C736</f>
        <v>0</v>
      </c>
      <c r="C633" s="81">
        <f>'Accounting Invoice (100EUR)'!B635</f>
        <v>0</v>
      </c>
      <c r="D633" s="82" t="e">
        <f t="shared" si="29"/>
        <v>#DIV/0!</v>
      </c>
      <c r="E633" s="86">
        <f t="shared" si="30"/>
        <v>0</v>
      </c>
      <c r="F633" s="87">
        <f>Invoice!G736</f>
        <v>0</v>
      </c>
      <c r="G633" s="88">
        <f t="shared" si="31"/>
        <v>0</v>
      </c>
    </row>
    <row r="634" spans="1:7" s="85" customFormat="1" hidden="1">
      <c r="A634" s="101" t="str">
        <f>'Accounting Invoice (100EUR)'!F738</f>
        <v>first line keep open</v>
      </c>
      <c r="B634" s="80">
        <f>Invoice!C737</f>
        <v>0</v>
      </c>
      <c r="C634" s="81">
        <f>'Accounting Invoice (100EUR)'!B636</f>
        <v>0</v>
      </c>
      <c r="D634" s="82" t="e">
        <f t="shared" si="29"/>
        <v>#DIV/0!</v>
      </c>
      <c r="E634" s="86">
        <f t="shared" si="30"/>
        <v>0</v>
      </c>
      <c r="F634" s="87">
        <f>Invoice!G737</f>
        <v>0</v>
      </c>
      <c r="G634" s="88">
        <f t="shared" si="31"/>
        <v>0</v>
      </c>
    </row>
    <row r="635" spans="1:7" s="85" customFormat="1" hidden="1">
      <c r="A635" s="101" t="str">
        <f>'Accounting Invoice (100EUR)'!F739</f>
        <v>first line keep open</v>
      </c>
      <c r="B635" s="80">
        <f>Invoice!C738</f>
        <v>0</v>
      </c>
      <c r="C635" s="81">
        <f>'Accounting Invoice (100EUR)'!B637</f>
        <v>0</v>
      </c>
      <c r="D635" s="82" t="e">
        <f t="shared" si="29"/>
        <v>#DIV/0!</v>
      </c>
      <c r="E635" s="86">
        <f t="shared" si="30"/>
        <v>0</v>
      </c>
      <c r="F635" s="87">
        <f>Invoice!G738</f>
        <v>0</v>
      </c>
      <c r="G635" s="88">
        <f t="shared" si="31"/>
        <v>0</v>
      </c>
    </row>
    <row r="636" spans="1:7" s="85" customFormat="1" hidden="1">
      <c r="A636" s="101" t="str">
        <f>'Accounting Invoice (100EUR)'!F740</f>
        <v>first line keep open</v>
      </c>
      <c r="B636" s="80">
        <f>Invoice!C739</f>
        <v>0</v>
      </c>
      <c r="C636" s="81">
        <f>'Accounting Invoice (100EUR)'!B638</f>
        <v>0</v>
      </c>
      <c r="D636" s="82" t="e">
        <f t="shared" si="29"/>
        <v>#DIV/0!</v>
      </c>
      <c r="E636" s="86">
        <f t="shared" si="30"/>
        <v>0</v>
      </c>
      <c r="F636" s="87">
        <f>Invoice!G739</f>
        <v>0</v>
      </c>
      <c r="G636" s="88">
        <f t="shared" si="31"/>
        <v>0</v>
      </c>
    </row>
    <row r="637" spans="1:7" s="85" customFormat="1" hidden="1">
      <c r="A637" s="101" t="str">
        <f>'Accounting Invoice (100EUR)'!F741</f>
        <v>first line keep open</v>
      </c>
      <c r="B637" s="80">
        <f>Invoice!C740</f>
        <v>0</v>
      </c>
      <c r="C637" s="81">
        <f>'Accounting Invoice (100EUR)'!B639</f>
        <v>0</v>
      </c>
      <c r="D637" s="82" t="e">
        <f t="shared" si="29"/>
        <v>#DIV/0!</v>
      </c>
      <c r="E637" s="86">
        <f t="shared" si="30"/>
        <v>0</v>
      </c>
      <c r="F637" s="87">
        <f>Invoice!G740</f>
        <v>0</v>
      </c>
      <c r="G637" s="88">
        <f t="shared" si="31"/>
        <v>0</v>
      </c>
    </row>
    <row r="638" spans="1:7" s="85" customFormat="1" hidden="1">
      <c r="A638" s="101" t="str">
        <f>'Accounting Invoice (100EUR)'!F742</f>
        <v>first line keep open</v>
      </c>
      <c r="B638" s="80">
        <f>Invoice!C741</f>
        <v>0</v>
      </c>
      <c r="C638" s="81">
        <f>'Accounting Invoice (100EUR)'!B640</f>
        <v>0</v>
      </c>
      <c r="D638" s="82" t="e">
        <f t="shared" si="29"/>
        <v>#DIV/0!</v>
      </c>
      <c r="E638" s="86">
        <f t="shared" si="30"/>
        <v>0</v>
      </c>
      <c r="F638" s="87">
        <f>Invoice!G741</f>
        <v>0</v>
      </c>
      <c r="G638" s="88">
        <f t="shared" si="31"/>
        <v>0</v>
      </c>
    </row>
    <row r="639" spans="1:7" s="85" customFormat="1" hidden="1">
      <c r="A639" s="101" t="str">
        <f>'Accounting Invoice (100EUR)'!F743</f>
        <v>first line keep open</v>
      </c>
      <c r="B639" s="80">
        <f>Invoice!C742</f>
        <v>0</v>
      </c>
      <c r="C639" s="81">
        <f>'Accounting Invoice (100EUR)'!B641</f>
        <v>0</v>
      </c>
      <c r="D639" s="82" t="e">
        <f t="shared" si="29"/>
        <v>#DIV/0!</v>
      </c>
      <c r="E639" s="86">
        <f t="shared" si="30"/>
        <v>0</v>
      </c>
      <c r="F639" s="87">
        <f>Invoice!G742</f>
        <v>0</v>
      </c>
      <c r="G639" s="88">
        <f t="shared" si="31"/>
        <v>0</v>
      </c>
    </row>
    <row r="640" spans="1:7" s="85" customFormat="1" hidden="1">
      <c r="A640" s="101" t="str">
        <f>'Accounting Invoice (100EUR)'!F744</f>
        <v>first line keep open</v>
      </c>
      <c r="B640" s="80">
        <f>Invoice!C743</f>
        <v>0</v>
      </c>
      <c r="C640" s="81">
        <f>'Accounting Invoice (100EUR)'!B642</f>
        <v>0</v>
      </c>
      <c r="D640" s="82" t="e">
        <f t="shared" si="29"/>
        <v>#DIV/0!</v>
      </c>
      <c r="E640" s="86">
        <f t="shared" si="30"/>
        <v>0</v>
      </c>
      <c r="F640" s="87">
        <f>Invoice!G743</f>
        <v>0</v>
      </c>
      <c r="G640" s="88">
        <f t="shared" si="31"/>
        <v>0</v>
      </c>
    </row>
    <row r="641" spans="1:7" s="85" customFormat="1" hidden="1">
      <c r="A641" s="101" t="str">
        <f>'Accounting Invoice (100EUR)'!F745</f>
        <v>first line keep open</v>
      </c>
      <c r="B641" s="80">
        <f>Invoice!C744</f>
        <v>0</v>
      </c>
      <c r="C641" s="81">
        <f>'Accounting Invoice (100EUR)'!B643</f>
        <v>0</v>
      </c>
      <c r="D641" s="82" t="e">
        <f t="shared" si="29"/>
        <v>#DIV/0!</v>
      </c>
      <c r="E641" s="86">
        <f t="shared" si="30"/>
        <v>0</v>
      </c>
      <c r="F641" s="87">
        <f>Invoice!G744</f>
        <v>0</v>
      </c>
      <c r="G641" s="88">
        <f t="shared" si="31"/>
        <v>0</v>
      </c>
    </row>
    <row r="642" spans="1:7" s="85" customFormat="1" hidden="1">
      <c r="A642" s="101" t="str">
        <f>'Accounting Invoice (100EUR)'!F746</f>
        <v>first line keep open</v>
      </c>
      <c r="B642" s="80">
        <f>Invoice!C745</f>
        <v>0</v>
      </c>
      <c r="C642" s="81">
        <f>'Accounting Invoice (100EUR)'!B644</f>
        <v>0</v>
      </c>
      <c r="D642" s="82" t="e">
        <f t="shared" si="29"/>
        <v>#DIV/0!</v>
      </c>
      <c r="E642" s="86">
        <f t="shared" si="30"/>
        <v>0</v>
      </c>
      <c r="F642" s="87">
        <f>Invoice!G745</f>
        <v>0</v>
      </c>
      <c r="G642" s="88">
        <f t="shared" si="31"/>
        <v>0</v>
      </c>
    </row>
    <row r="643" spans="1:7" s="85" customFormat="1" hidden="1">
      <c r="A643" s="101" t="str">
        <f>'Accounting Invoice (100EUR)'!F747</f>
        <v>first line keep open</v>
      </c>
      <c r="B643" s="80">
        <f>Invoice!C746</f>
        <v>0</v>
      </c>
      <c r="C643" s="81">
        <f>'Accounting Invoice (100EUR)'!B645</f>
        <v>0</v>
      </c>
      <c r="D643" s="82" t="e">
        <f t="shared" si="29"/>
        <v>#DIV/0!</v>
      </c>
      <c r="E643" s="86">
        <f t="shared" si="30"/>
        <v>0</v>
      </c>
      <c r="F643" s="87">
        <f>Invoice!G746</f>
        <v>0</v>
      </c>
      <c r="G643" s="88">
        <f t="shared" si="31"/>
        <v>0</v>
      </c>
    </row>
    <row r="644" spans="1:7" s="85" customFormat="1" hidden="1">
      <c r="A644" s="101" t="str">
        <f>'Accounting Invoice (100EUR)'!F748</f>
        <v>first line keep open</v>
      </c>
      <c r="B644" s="80">
        <f>Invoice!C747</f>
        <v>0</v>
      </c>
      <c r="C644" s="81">
        <f>'Accounting Invoice (100EUR)'!B646</f>
        <v>0</v>
      </c>
      <c r="D644" s="82" t="e">
        <f t="shared" si="29"/>
        <v>#DIV/0!</v>
      </c>
      <c r="E644" s="86">
        <f t="shared" si="30"/>
        <v>0</v>
      </c>
      <c r="F644" s="87">
        <f>Invoice!G747</f>
        <v>0</v>
      </c>
      <c r="G644" s="88">
        <f t="shared" si="31"/>
        <v>0</v>
      </c>
    </row>
    <row r="645" spans="1:7" s="85" customFormat="1" hidden="1">
      <c r="A645" s="101" t="str">
        <f>'Accounting Invoice (100EUR)'!F749</f>
        <v>first line keep open</v>
      </c>
      <c r="B645" s="80">
        <f>Invoice!C748</f>
        <v>0</v>
      </c>
      <c r="C645" s="81">
        <f>'Accounting Invoice (100EUR)'!B647</f>
        <v>0</v>
      </c>
      <c r="D645" s="82" t="e">
        <f t="shared" si="29"/>
        <v>#DIV/0!</v>
      </c>
      <c r="E645" s="86">
        <f t="shared" si="30"/>
        <v>0</v>
      </c>
      <c r="F645" s="87">
        <f>Invoice!G748</f>
        <v>0</v>
      </c>
      <c r="G645" s="88">
        <f t="shared" si="31"/>
        <v>0</v>
      </c>
    </row>
    <row r="646" spans="1:7" s="85" customFormat="1" hidden="1">
      <c r="A646" s="101" t="str">
        <f>'Accounting Invoice (100EUR)'!F750</f>
        <v>first line keep open</v>
      </c>
      <c r="B646" s="80">
        <f>Invoice!C749</f>
        <v>0</v>
      </c>
      <c r="C646" s="81">
        <f>'Accounting Invoice (100EUR)'!B648</f>
        <v>0</v>
      </c>
      <c r="D646" s="82" t="e">
        <f t="shared" si="29"/>
        <v>#DIV/0!</v>
      </c>
      <c r="E646" s="86">
        <f t="shared" si="30"/>
        <v>0</v>
      </c>
      <c r="F646" s="87">
        <f>Invoice!G749</f>
        <v>0</v>
      </c>
      <c r="G646" s="88">
        <f t="shared" si="31"/>
        <v>0</v>
      </c>
    </row>
    <row r="647" spans="1:7" s="85" customFormat="1" hidden="1">
      <c r="A647" s="101" t="str">
        <f>'Accounting Invoice (100EUR)'!F751</f>
        <v>first line keep open</v>
      </c>
      <c r="B647" s="80">
        <f>Invoice!C750</f>
        <v>0</v>
      </c>
      <c r="C647" s="81">
        <f>'Accounting Invoice (100EUR)'!B649</f>
        <v>0</v>
      </c>
      <c r="D647" s="82" t="e">
        <f t="shared" si="29"/>
        <v>#DIV/0!</v>
      </c>
      <c r="E647" s="86">
        <f t="shared" si="30"/>
        <v>0</v>
      </c>
      <c r="F647" s="87">
        <f>Invoice!G750</f>
        <v>0</v>
      </c>
      <c r="G647" s="88">
        <f t="shared" si="31"/>
        <v>0</v>
      </c>
    </row>
    <row r="648" spans="1:7" s="85" customFormat="1" hidden="1">
      <c r="A648" s="101" t="str">
        <f>'Accounting Invoice (100EUR)'!F752</f>
        <v>first line keep open</v>
      </c>
      <c r="B648" s="80">
        <f>Invoice!C751</f>
        <v>0</v>
      </c>
      <c r="C648" s="81">
        <f>'Accounting Invoice (100EUR)'!B650</f>
        <v>0</v>
      </c>
      <c r="D648" s="82" t="e">
        <f t="shared" si="29"/>
        <v>#DIV/0!</v>
      </c>
      <c r="E648" s="86">
        <f t="shared" si="30"/>
        <v>0</v>
      </c>
      <c r="F648" s="87">
        <f>Invoice!G751</f>
        <v>0</v>
      </c>
      <c r="G648" s="88">
        <f t="shared" si="31"/>
        <v>0</v>
      </c>
    </row>
    <row r="649" spans="1:7" s="85" customFormat="1" hidden="1">
      <c r="A649" s="101" t="str">
        <f>'Accounting Invoice (100EUR)'!F753</f>
        <v>first line keep open</v>
      </c>
      <c r="B649" s="80">
        <f>Invoice!C752</f>
        <v>0</v>
      </c>
      <c r="C649" s="81">
        <f>'Accounting Invoice (100EUR)'!B651</f>
        <v>0</v>
      </c>
      <c r="D649" s="82" t="e">
        <f t="shared" si="29"/>
        <v>#DIV/0!</v>
      </c>
      <c r="E649" s="86">
        <f t="shared" si="30"/>
        <v>0</v>
      </c>
      <c r="F649" s="87">
        <f>Invoice!G752</f>
        <v>0</v>
      </c>
      <c r="G649" s="88">
        <f t="shared" si="31"/>
        <v>0</v>
      </c>
    </row>
    <row r="650" spans="1:7" s="85" customFormat="1" hidden="1">
      <c r="A650" s="101" t="str">
        <f>'Accounting Invoice (100EUR)'!F754</f>
        <v>first line keep open</v>
      </c>
      <c r="B650" s="80">
        <f>Invoice!C753</f>
        <v>0</v>
      </c>
      <c r="C650" s="81">
        <f>'Accounting Invoice (100EUR)'!B652</f>
        <v>0</v>
      </c>
      <c r="D650" s="82" t="e">
        <f t="shared" si="29"/>
        <v>#DIV/0!</v>
      </c>
      <c r="E650" s="86">
        <f t="shared" si="30"/>
        <v>0</v>
      </c>
      <c r="F650" s="87">
        <f>Invoice!G753</f>
        <v>0</v>
      </c>
      <c r="G650" s="88">
        <f t="shared" si="31"/>
        <v>0</v>
      </c>
    </row>
    <row r="651" spans="1:7" s="85" customFormat="1" hidden="1">
      <c r="A651" s="101" t="str">
        <f>'Accounting Invoice (100EUR)'!F755</f>
        <v>first line keep open</v>
      </c>
      <c r="B651" s="80">
        <f>Invoice!C754</f>
        <v>0</v>
      </c>
      <c r="C651" s="81">
        <f>'Accounting Invoice (100EUR)'!B653</f>
        <v>0</v>
      </c>
      <c r="D651" s="82" t="e">
        <f t="shared" si="29"/>
        <v>#DIV/0!</v>
      </c>
      <c r="E651" s="86">
        <f t="shared" si="30"/>
        <v>0</v>
      </c>
      <c r="F651" s="87">
        <f>Invoice!G754</f>
        <v>0</v>
      </c>
      <c r="G651" s="88">
        <f t="shared" si="31"/>
        <v>0</v>
      </c>
    </row>
    <row r="652" spans="1:7" s="85" customFormat="1" hidden="1">
      <c r="A652" s="101" t="str">
        <f>'Accounting Invoice (100EUR)'!F756</f>
        <v>first line keep open</v>
      </c>
      <c r="B652" s="80">
        <f>Invoice!C755</f>
        <v>0</v>
      </c>
      <c r="C652" s="81">
        <f>'Accounting Invoice (100EUR)'!B654</f>
        <v>0</v>
      </c>
      <c r="D652" s="82" t="e">
        <f t="shared" si="29"/>
        <v>#DIV/0!</v>
      </c>
      <c r="E652" s="86">
        <f t="shared" si="30"/>
        <v>0</v>
      </c>
      <c r="F652" s="87">
        <f>Invoice!G755</f>
        <v>0</v>
      </c>
      <c r="G652" s="88">
        <f t="shared" si="31"/>
        <v>0</v>
      </c>
    </row>
    <row r="653" spans="1:7" s="85" customFormat="1" hidden="1">
      <c r="A653" s="101" t="str">
        <f>'Accounting Invoice (100EUR)'!F757</f>
        <v>first line keep open</v>
      </c>
      <c r="B653" s="80">
        <f>Invoice!C756</f>
        <v>0</v>
      </c>
      <c r="C653" s="81">
        <f>'Accounting Invoice (100EUR)'!B655</f>
        <v>0</v>
      </c>
      <c r="D653" s="82" t="e">
        <f t="shared" si="29"/>
        <v>#DIV/0!</v>
      </c>
      <c r="E653" s="86">
        <f t="shared" si="30"/>
        <v>0</v>
      </c>
      <c r="F653" s="87">
        <f>Invoice!G756</f>
        <v>0</v>
      </c>
      <c r="G653" s="88">
        <f t="shared" si="31"/>
        <v>0</v>
      </c>
    </row>
    <row r="654" spans="1:7" s="85" customFormat="1" hidden="1">
      <c r="A654" s="101" t="str">
        <f>'Accounting Invoice (100EUR)'!F758</f>
        <v>first line keep open</v>
      </c>
      <c r="B654" s="80">
        <f>Invoice!C757</f>
        <v>0</v>
      </c>
      <c r="C654" s="81">
        <f>'Accounting Invoice (100EUR)'!B656</f>
        <v>0</v>
      </c>
      <c r="D654" s="82" t="e">
        <f t="shared" si="29"/>
        <v>#DIV/0!</v>
      </c>
      <c r="E654" s="86">
        <f t="shared" si="30"/>
        <v>0</v>
      </c>
      <c r="F654" s="87">
        <f>Invoice!G757</f>
        <v>0</v>
      </c>
      <c r="G654" s="88">
        <f t="shared" si="31"/>
        <v>0</v>
      </c>
    </row>
    <row r="655" spans="1:7" s="85" customFormat="1" hidden="1">
      <c r="A655" s="101" t="str">
        <f>'Accounting Invoice (100EUR)'!F759</f>
        <v>first line keep open</v>
      </c>
      <c r="B655" s="80">
        <f>Invoice!C758</f>
        <v>0</v>
      </c>
      <c r="C655" s="81">
        <f>'Accounting Invoice (100EUR)'!B657</f>
        <v>0</v>
      </c>
      <c r="D655" s="82" t="e">
        <f t="shared" si="29"/>
        <v>#DIV/0!</v>
      </c>
      <c r="E655" s="86">
        <f t="shared" si="30"/>
        <v>0</v>
      </c>
      <c r="F655" s="87">
        <f>Invoice!G758</f>
        <v>0</v>
      </c>
      <c r="G655" s="88">
        <f t="shared" si="31"/>
        <v>0</v>
      </c>
    </row>
    <row r="656" spans="1:7" s="85" customFormat="1" hidden="1">
      <c r="A656" s="101" t="str">
        <f>'Accounting Invoice (100EUR)'!F760</f>
        <v>first line keep open</v>
      </c>
      <c r="B656" s="80">
        <f>Invoice!C759</f>
        <v>0</v>
      </c>
      <c r="C656" s="81">
        <f>'Accounting Invoice (100EUR)'!B658</f>
        <v>0</v>
      </c>
      <c r="D656" s="82" t="e">
        <f t="shared" si="29"/>
        <v>#DIV/0!</v>
      </c>
      <c r="E656" s="86">
        <f t="shared" si="30"/>
        <v>0</v>
      </c>
      <c r="F656" s="87">
        <f>Invoice!G759</f>
        <v>0</v>
      </c>
      <c r="G656" s="88">
        <f t="shared" si="31"/>
        <v>0</v>
      </c>
    </row>
    <row r="657" spans="1:7" s="85" customFormat="1" hidden="1">
      <c r="A657" s="101" t="str">
        <f>'Accounting Invoice (100EUR)'!F761</f>
        <v>first line keep open</v>
      </c>
      <c r="B657" s="80">
        <f>Invoice!C760</f>
        <v>0</v>
      </c>
      <c r="C657" s="81">
        <f>'Accounting Invoice (100EUR)'!B659</f>
        <v>0</v>
      </c>
      <c r="D657" s="82" t="e">
        <f t="shared" si="29"/>
        <v>#DIV/0!</v>
      </c>
      <c r="E657" s="86">
        <f t="shared" si="30"/>
        <v>0</v>
      </c>
      <c r="F657" s="87">
        <f>Invoice!G760</f>
        <v>0</v>
      </c>
      <c r="G657" s="88">
        <f t="shared" si="31"/>
        <v>0</v>
      </c>
    </row>
    <row r="658" spans="1:7" s="85" customFormat="1" hidden="1">
      <c r="A658" s="101" t="str">
        <f>'Accounting Invoice (100EUR)'!F762</f>
        <v>first line keep open</v>
      </c>
      <c r="B658" s="80">
        <f>Invoice!C761</f>
        <v>0</v>
      </c>
      <c r="C658" s="81">
        <f>'Accounting Invoice (100EUR)'!B660</f>
        <v>0</v>
      </c>
      <c r="D658" s="82" t="e">
        <f t="shared" si="29"/>
        <v>#DIV/0!</v>
      </c>
      <c r="E658" s="86">
        <f t="shared" si="30"/>
        <v>0</v>
      </c>
      <c r="F658" s="87">
        <f>Invoice!G761</f>
        <v>0</v>
      </c>
      <c r="G658" s="88">
        <f t="shared" si="31"/>
        <v>0</v>
      </c>
    </row>
    <row r="659" spans="1:7" s="85" customFormat="1" hidden="1">
      <c r="A659" s="101" t="str">
        <f>'Accounting Invoice (100EUR)'!F763</f>
        <v>first line keep open</v>
      </c>
      <c r="B659" s="80">
        <f>Invoice!C762</f>
        <v>0</v>
      </c>
      <c r="C659" s="81">
        <f>'Accounting Invoice (100EUR)'!B661</f>
        <v>0</v>
      </c>
      <c r="D659" s="82" t="e">
        <f t="shared" si="29"/>
        <v>#DIV/0!</v>
      </c>
      <c r="E659" s="86">
        <f t="shared" si="30"/>
        <v>0</v>
      </c>
      <c r="F659" s="87">
        <f>Invoice!G762</f>
        <v>0</v>
      </c>
      <c r="G659" s="88">
        <f t="shared" si="31"/>
        <v>0</v>
      </c>
    </row>
    <row r="660" spans="1:7" s="85" customFormat="1" hidden="1">
      <c r="A660" s="101" t="str">
        <f>'Accounting Invoice (100EUR)'!F764</f>
        <v>first line keep open</v>
      </c>
      <c r="B660" s="80">
        <f>Invoice!C763</f>
        <v>0</v>
      </c>
      <c r="C660" s="81">
        <f>'Accounting Invoice (100EUR)'!B662</f>
        <v>0</v>
      </c>
      <c r="D660" s="82" t="e">
        <f t="shared" ref="D660:D723" si="32">F660/D655</f>
        <v>#DIV/0!</v>
      </c>
      <c r="E660" s="86">
        <f t="shared" si="30"/>
        <v>0</v>
      </c>
      <c r="F660" s="87">
        <f>Invoice!G763</f>
        <v>0</v>
      </c>
      <c r="G660" s="88">
        <f t="shared" si="31"/>
        <v>0</v>
      </c>
    </row>
    <row r="661" spans="1:7" s="85" customFormat="1" hidden="1">
      <c r="A661" s="101" t="str">
        <f>'Accounting Invoice (100EUR)'!F765</f>
        <v>first line keep open</v>
      </c>
      <c r="B661" s="80">
        <f>Invoice!C764</f>
        <v>0</v>
      </c>
      <c r="C661" s="81">
        <f>'Accounting Invoice (100EUR)'!B663</f>
        <v>0</v>
      </c>
      <c r="D661" s="82" t="e">
        <f t="shared" si="32"/>
        <v>#DIV/0!</v>
      </c>
      <c r="E661" s="86">
        <f t="shared" si="30"/>
        <v>0</v>
      </c>
      <c r="F661" s="87">
        <f>Invoice!G764</f>
        <v>0</v>
      </c>
      <c r="G661" s="88">
        <f t="shared" si="31"/>
        <v>0</v>
      </c>
    </row>
    <row r="662" spans="1:7" s="85" customFormat="1" hidden="1">
      <c r="A662" s="101" t="str">
        <f>'Accounting Invoice (100EUR)'!F766</f>
        <v>first line keep open</v>
      </c>
      <c r="B662" s="80">
        <f>Invoice!C765</f>
        <v>0</v>
      </c>
      <c r="C662" s="81">
        <f>'Accounting Invoice (100EUR)'!B664</f>
        <v>0</v>
      </c>
      <c r="D662" s="82" t="e">
        <f t="shared" si="32"/>
        <v>#DIV/0!</v>
      </c>
      <c r="E662" s="86">
        <f t="shared" si="30"/>
        <v>0</v>
      </c>
      <c r="F662" s="87">
        <f>Invoice!G765</f>
        <v>0</v>
      </c>
      <c r="G662" s="88">
        <f t="shared" si="31"/>
        <v>0</v>
      </c>
    </row>
    <row r="663" spans="1:7" s="85" customFormat="1" hidden="1">
      <c r="A663" s="101" t="str">
        <f>'Accounting Invoice (100EUR)'!F767</f>
        <v>first line keep open</v>
      </c>
      <c r="B663" s="80">
        <f>Invoice!C766</f>
        <v>0</v>
      </c>
      <c r="C663" s="81">
        <f>'Accounting Invoice (100EUR)'!B665</f>
        <v>0</v>
      </c>
      <c r="D663" s="82" t="e">
        <f t="shared" si="32"/>
        <v>#DIV/0!</v>
      </c>
      <c r="E663" s="86">
        <f t="shared" si="30"/>
        <v>0</v>
      </c>
      <c r="F663" s="87">
        <f>Invoice!G766</f>
        <v>0</v>
      </c>
      <c r="G663" s="88">
        <f t="shared" si="31"/>
        <v>0</v>
      </c>
    </row>
    <row r="664" spans="1:7" s="85" customFormat="1" hidden="1">
      <c r="A664" s="101" t="str">
        <f>'Accounting Invoice (100EUR)'!F768</f>
        <v>first line keep open</v>
      </c>
      <c r="B664" s="80">
        <f>Invoice!C767</f>
        <v>0</v>
      </c>
      <c r="C664" s="81">
        <f>'Accounting Invoice (100EUR)'!B666</f>
        <v>0</v>
      </c>
      <c r="D664" s="82" t="e">
        <f t="shared" si="32"/>
        <v>#DIV/0!</v>
      </c>
      <c r="E664" s="86">
        <f t="shared" si="30"/>
        <v>0</v>
      </c>
      <c r="F664" s="87">
        <f>Invoice!G767</f>
        <v>0</v>
      </c>
      <c r="G664" s="88">
        <f t="shared" si="31"/>
        <v>0</v>
      </c>
    </row>
    <row r="665" spans="1:7" s="85" customFormat="1" hidden="1">
      <c r="A665" s="101" t="str">
        <f>'Accounting Invoice (100EUR)'!F769</f>
        <v>first line keep open</v>
      </c>
      <c r="B665" s="80">
        <f>Invoice!C768</f>
        <v>0</v>
      </c>
      <c r="C665" s="81">
        <f>'Accounting Invoice (100EUR)'!B667</f>
        <v>0</v>
      </c>
      <c r="D665" s="82" t="e">
        <f t="shared" si="32"/>
        <v>#DIV/0!</v>
      </c>
      <c r="E665" s="86">
        <f t="shared" si="30"/>
        <v>0</v>
      </c>
      <c r="F665" s="87">
        <f>Invoice!G768</f>
        <v>0</v>
      </c>
      <c r="G665" s="88">
        <f t="shared" si="31"/>
        <v>0</v>
      </c>
    </row>
    <row r="666" spans="1:7" s="85" customFormat="1" hidden="1">
      <c r="A666" s="101" t="str">
        <f>'Accounting Invoice (100EUR)'!F770</f>
        <v>first line keep open</v>
      </c>
      <c r="B666" s="80">
        <f>Invoice!C769</f>
        <v>0</v>
      </c>
      <c r="C666" s="81">
        <f>'Accounting Invoice (100EUR)'!B668</f>
        <v>0</v>
      </c>
      <c r="D666" s="82" t="e">
        <f t="shared" si="32"/>
        <v>#DIV/0!</v>
      </c>
      <c r="E666" s="86">
        <f t="shared" si="30"/>
        <v>0</v>
      </c>
      <c r="F666" s="87">
        <f>Invoice!G769</f>
        <v>0</v>
      </c>
      <c r="G666" s="88">
        <f t="shared" si="31"/>
        <v>0</v>
      </c>
    </row>
    <row r="667" spans="1:7" s="85" customFormat="1" hidden="1">
      <c r="A667" s="101" t="str">
        <f>'Accounting Invoice (100EUR)'!F771</f>
        <v>first line keep open</v>
      </c>
      <c r="B667" s="80">
        <f>Invoice!C770</f>
        <v>0</v>
      </c>
      <c r="C667" s="81">
        <f>'Accounting Invoice (100EUR)'!B669</f>
        <v>0</v>
      </c>
      <c r="D667" s="82" t="e">
        <f t="shared" si="32"/>
        <v>#DIV/0!</v>
      </c>
      <c r="E667" s="86">
        <f t="shared" ref="E667:E730" si="33">G667/$D$14</f>
        <v>0</v>
      </c>
      <c r="F667" s="87">
        <f>Invoice!G770</f>
        <v>0</v>
      </c>
      <c r="G667" s="88">
        <f t="shared" si="31"/>
        <v>0</v>
      </c>
    </row>
    <row r="668" spans="1:7" s="85" customFormat="1" hidden="1">
      <c r="A668" s="101" t="str">
        <f>'Accounting Invoice (100EUR)'!F772</f>
        <v>first line keep open</v>
      </c>
      <c r="B668" s="80">
        <f>Invoice!C771</f>
        <v>0</v>
      </c>
      <c r="C668" s="81">
        <f>'Accounting Invoice (100EUR)'!B670</f>
        <v>0</v>
      </c>
      <c r="D668" s="82" t="e">
        <f t="shared" si="32"/>
        <v>#DIV/0!</v>
      </c>
      <c r="E668" s="86">
        <f t="shared" si="33"/>
        <v>0</v>
      </c>
      <c r="F668" s="87">
        <f>Invoice!G771</f>
        <v>0</v>
      </c>
      <c r="G668" s="88">
        <f t="shared" si="31"/>
        <v>0</v>
      </c>
    </row>
    <row r="669" spans="1:7" s="85" customFormat="1" hidden="1">
      <c r="A669" s="101" t="str">
        <f>'Accounting Invoice (100EUR)'!F773</f>
        <v>first line keep open</v>
      </c>
      <c r="B669" s="80">
        <f>Invoice!C772</f>
        <v>0</v>
      </c>
      <c r="C669" s="81">
        <f>'Accounting Invoice (100EUR)'!B671</f>
        <v>0</v>
      </c>
      <c r="D669" s="82" t="e">
        <f t="shared" si="32"/>
        <v>#DIV/0!</v>
      </c>
      <c r="E669" s="86">
        <f t="shared" si="33"/>
        <v>0</v>
      </c>
      <c r="F669" s="87">
        <f>Invoice!G772</f>
        <v>0</v>
      </c>
      <c r="G669" s="88">
        <f t="shared" si="31"/>
        <v>0</v>
      </c>
    </row>
    <row r="670" spans="1:7" s="85" customFormat="1" hidden="1">
      <c r="A670" s="101" t="str">
        <f>'Accounting Invoice (100EUR)'!F774</f>
        <v>first line keep open</v>
      </c>
      <c r="B670" s="80">
        <f>Invoice!C773</f>
        <v>0</v>
      </c>
      <c r="C670" s="81">
        <f>'Accounting Invoice (100EUR)'!B672</f>
        <v>0</v>
      </c>
      <c r="D670" s="82" t="e">
        <f t="shared" si="32"/>
        <v>#DIV/0!</v>
      </c>
      <c r="E670" s="86">
        <f t="shared" si="33"/>
        <v>0</v>
      </c>
      <c r="F670" s="87">
        <f>Invoice!G773</f>
        <v>0</v>
      </c>
      <c r="G670" s="88">
        <f t="shared" si="31"/>
        <v>0</v>
      </c>
    </row>
    <row r="671" spans="1:7" s="85" customFormat="1" hidden="1">
      <c r="A671" s="101" t="str">
        <f>'Accounting Invoice (100EUR)'!F775</f>
        <v>first line keep open</v>
      </c>
      <c r="B671" s="80">
        <f>Invoice!C774</f>
        <v>0</v>
      </c>
      <c r="C671" s="81">
        <f>'Accounting Invoice (100EUR)'!B673</f>
        <v>0</v>
      </c>
      <c r="D671" s="82" t="e">
        <f t="shared" si="32"/>
        <v>#DIV/0!</v>
      </c>
      <c r="E671" s="86">
        <f t="shared" si="33"/>
        <v>0</v>
      </c>
      <c r="F671" s="87">
        <f>Invoice!G774</f>
        <v>0</v>
      </c>
      <c r="G671" s="88">
        <f t="shared" si="31"/>
        <v>0</v>
      </c>
    </row>
    <row r="672" spans="1:7" s="85" customFormat="1" hidden="1">
      <c r="A672" s="101" t="str">
        <f>'Accounting Invoice (100EUR)'!F776</f>
        <v>first line keep open</v>
      </c>
      <c r="B672" s="80">
        <f>Invoice!C775</f>
        <v>0</v>
      </c>
      <c r="C672" s="81">
        <f>'Accounting Invoice (100EUR)'!B674</f>
        <v>0</v>
      </c>
      <c r="D672" s="82" t="e">
        <f t="shared" si="32"/>
        <v>#DIV/0!</v>
      </c>
      <c r="E672" s="86">
        <f t="shared" si="33"/>
        <v>0</v>
      </c>
      <c r="F672" s="87">
        <f>Invoice!G775</f>
        <v>0</v>
      </c>
      <c r="G672" s="88">
        <f t="shared" si="31"/>
        <v>0</v>
      </c>
    </row>
    <row r="673" spans="1:7" s="85" customFormat="1" hidden="1">
      <c r="A673" s="101" t="str">
        <f>'Accounting Invoice (100EUR)'!F777</f>
        <v>first line keep open</v>
      </c>
      <c r="B673" s="80">
        <f>Invoice!C776</f>
        <v>0</v>
      </c>
      <c r="C673" s="81">
        <f>'Accounting Invoice (100EUR)'!B675</f>
        <v>0</v>
      </c>
      <c r="D673" s="82" t="e">
        <f t="shared" si="32"/>
        <v>#DIV/0!</v>
      </c>
      <c r="E673" s="86">
        <f t="shared" si="33"/>
        <v>0</v>
      </c>
      <c r="F673" s="87">
        <f>Invoice!G776</f>
        <v>0</v>
      </c>
      <c r="G673" s="88">
        <f t="shared" si="31"/>
        <v>0</v>
      </c>
    </row>
    <row r="674" spans="1:7" s="85" customFormat="1" hidden="1">
      <c r="A674" s="101" t="str">
        <f>'Accounting Invoice (100EUR)'!F778</f>
        <v>first line keep open</v>
      </c>
      <c r="B674" s="80">
        <f>Invoice!C777</f>
        <v>0</v>
      </c>
      <c r="C674" s="81">
        <f>'Accounting Invoice (100EUR)'!B676</f>
        <v>0</v>
      </c>
      <c r="D674" s="82" t="e">
        <f t="shared" si="32"/>
        <v>#DIV/0!</v>
      </c>
      <c r="E674" s="86">
        <f t="shared" si="33"/>
        <v>0</v>
      </c>
      <c r="F674" s="87">
        <f>Invoice!G777</f>
        <v>0</v>
      </c>
      <c r="G674" s="88">
        <f t="shared" si="31"/>
        <v>0</v>
      </c>
    </row>
    <row r="675" spans="1:7" s="85" customFormat="1" hidden="1">
      <c r="A675" s="101" t="str">
        <f>'Accounting Invoice (100EUR)'!F779</f>
        <v>first line keep open</v>
      </c>
      <c r="B675" s="80">
        <f>Invoice!C778</f>
        <v>0</v>
      </c>
      <c r="C675" s="81">
        <f>'Accounting Invoice (100EUR)'!B677</f>
        <v>0</v>
      </c>
      <c r="D675" s="82" t="e">
        <f t="shared" si="32"/>
        <v>#DIV/0!</v>
      </c>
      <c r="E675" s="86">
        <f t="shared" si="33"/>
        <v>0</v>
      </c>
      <c r="F675" s="87">
        <f>Invoice!G778</f>
        <v>0</v>
      </c>
      <c r="G675" s="88">
        <f t="shared" si="31"/>
        <v>0</v>
      </c>
    </row>
    <row r="676" spans="1:7" s="85" customFormat="1" hidden="1">
      <c r="A676" s="101" t="str">
        <f>'Accounting Invoice (100EUR)'!F780</f>
        <v>first line keep open</v>
      </c>
      <c r="B676" s="80">
        <f>Invoice!C779</f>
        <v>0</v>
      </c>
      <c r="C676" s="81">
        <f>'Accounting Invoice (100EUR)'!B678</f>
        <v>0</v>
      </c>
      <c r="D676" s="82" t="e">
        <f t="shared" si="32"/>
        <v>#DIV/0!</v>
      </c>
      <c r="E676" s="86">
        <f t="shared" si="33"/>
        <v>0</v>
      </c>
      <c r="F676" s="87">
        <f>Invoice!G779</f>
        <v>0</v>
      </c>
      <c r="G676" s="88">
        <f t="shared" si="31"/>
        <v>0</v>
      </c>
    </row>
    <row r="677" spans="1:7" s="85" customFormat="1" hidden="1">
      <c r="A677" s="101" t="str">
        <f>'Accounting Invoice (100EUR)'!F781</f>
        <v>first line keep open</v>
      </c>
      <c r="B677" s="80">
        <f>Invoice!C780</f>
        <v>0</v>
      </c>
      <c r="C677" s="81">
        <f>'Accounting Invoice (100EUR)'!B679</f>
        <v>0</v>
      </c>
      <c r="D677" s="82" t="e">
        <f t="shared" si="32"/>
        <v>#DIV/0!</v>
      </c>
      <c r="E677" s="86">
        <f t="shared" si="33"/>
        <v>0</v>
      </c>
      <c r="F677" s="87">
        <f>Invoice!G780</f>
        <v>0</v>
      </c>
      <c r="G677" s="88">
        <f t="shared" si="31"/>
        <v>0</v>
      </c>
    </row>
    <row r="678" spans="1:7" s="85" customFormat="1" hidden="1">
      <c r="A678" s="101" t="str">
        <f>'Accounting Invoice (100EUR)'!F782</f>
        <v>first line keep open</v>
      </c>
      <c r="B678" s="80">
        <f>Invoice!C781</f>
        <v>0</v>
      </c>
      <c r="C678" s="81">
        <f>'Accounting Invoice (100EUR)'!B680</f>
        <v>0</v>
      </c>
      <c r="D678" s="82" t="e">
        <f t="shared" si="32"/>
        <v>#DIV/0!</v>
      </c>
      <c r="E678" s="86">
        <f t="shared" si="33"/>
        <v>0</v>
      </c>
      <c r="F678" s="87">
        <f>Invoice!G781</f>
        <v>0</v>
      </c>
      <c r="G678" s="88">
        <f t="shared" si="31"/>
        <v>0</v>
      </c>
    </row>
    <row r="679" spans="1:7" s="85" customFormat="1" hidden="1">
      <c r="A679" s="101" t="str">
        <f>'Accounting Invoice (100EUR)'!F783</f>
        <v>first line keep open</v>
      </c>
      <c r="B679" s="80">
        <f>Invoice!C782</f>
        <v>0</v>
      </c>
      <c r="C679" s="81">
        <f>'Accounting Invoice (100EUR)'!B681</f>
        <v>0</v>
      </c>
      <c r="D679" s="82" t="e">
        <f t="shared" si="32"/>
        <v>#DIV/0!</v>
      </c>
      <c r="E679" s="86">
        <f t="shared" si="33"/>
        <v>0</v>
      </c>
      <c r="F679" s="87">
        <f>Invoice!G782</f>
        <v>0</v>
      </c>
      <c r="G679" s="88">
        <f t="shared" si="31"/>
        <v>0</v>
      </c>
    </row>
    <row r="680" spans="1:7" s="85" customFormat="1" hidden="1">
      <c r="A680" s="101" t="str">
        <f>'Accounting Invoice (100EUR)'!F784</f>
        <v>first line keep open</v>
      </c>
      <c r="B680" s="80">
        <f>Invoice!C783</f>
        <v>0</v>
      </c>
      <c r="C680" s="81">
        <f>'Accounting Invoice (100EUR)'!B682</f>
        <v>0</v>
      </c>
      <c r="D680" s="82" t="e">
        <f t="shared" si="32"/>
        <v>#DIV/0!</v>
      </c>
      <c r="E680" s="86">
        <f t="shared" si="33"/>
        <v>0</v>
      </c>
      <c r="F680" s="87">
        <f>Invoice!G783</f>
        <v>0</v>
      </c>
      <c r="G680" s="88">
        <f t="shared" si="31"/>
        <v>0</v>
      </c>
    </row>
    <row r="681" spans="1:7" s="85" customFormat="1" hidden="1">
      <c r="A681" s="101" t="str">
        <f>'Accounting Invoice (100EUR)'!F785</f>
        <v>first line keep open</v>
      </c>
      <c r="B681" s="80">
        <f>Invoice!C784</f>
        <v>0</v>
      </c>
      <c r="C681" s="81">
        <f>'Accounting Invoice (100EUR)'!B683</f>
        <v>0</v>
      </c>
      <c r="D681" s="82" t="e">
        <f t="shared" si="32"/>
        <v>#DIV/0!</v>
      </c>
      <c r="E681" s="86">
        <f t="shared" si="33"/>
        <v>0</v>
      </c>
      <c r="F681" s="87">
        <f>Invoice!G784</f>
        <v>0</v>
      </c>
      <c r="G681" s="88">
        <f t="shared" si="31"/>
        <v>0</v>
      </c>
    </row>
    <row r="682" spans="1:7" s="85" customFormat="1" hidden="1">
      <c r="A682" s="101" t="str">
        <f>'Accounting Invoice (100EUR)'!F786</f>
        <v>first line keep open</v>
      </c>
      <c r="B682" s="80">
        <f>Invoice!C785</f>
        <v>0</v>
      </c>
      <c r="C682" s="81">
        <f>'Accounting Invoice (100EUR)'!B684</f>
        <v>0</v>
      </c>
      <c r="D682" s="82" t="e">
        <f t="shared" si="32"/>
        <v>#DIV/0!</v>
      </c>
      <c r="E682" s="86">
        <f t="shared" si="33"/>
        <v>0</v>
      </c>
      <c r="F682" s="87">
        <f>Invoice!G785</f>
        <v>0</v>
      </c>
      <c r="G682" s="88">
        <f t="shared" si="31"/>
        <v>0</v>
      </c>
    </row>
    <row r="683" spans="1:7" s="85" customFormat="1" hidden="1">
      <c r="A683" s="101" t="str">
        <f>'Accounting Invoice (100EUR)'!F787</f>
        <v>first line keep open</v>
      </c>
      <c r="B683" s="80">
        <f>Invoice!C786</f>
        <v>0</v>
      </c>
      <c r="C683" s="81">
        <f>'Accounting Invoice (100EUR)'!B685</f>
        <v>0</v>
      </c>
      <c r="D683" s="82" t="e">
        <f t="shared" si="32"/>
        <v>#DIV/0!</v>
      </c>
      <c r="E683" s="86">
        <f t="shared" si="33"/>
        <v>0</v>
      </c>
      <c r="F683" s="87">
        <f>Invoice!G786</f>
        <v>0</v>
      </c>
      <c r="G683" s="88">
        <f t="shared" si="31"/>
        <v>0</v>
      </c>
    </row>
    <row r="684" spans="1:7" s="85" customFormat="1" hidden="1">
      <c r="A684" s="101" t="str">
        <f>'Accounting Invoice (100EUR)'!F788</f>
        <v>first line keep open</v>
      </c>
      <c r="B684" s="80">
        <f>Invoice!C787</f>
        <v>0</v>
      </c>
      <c r="C684" s="81">
        <f>'Accounting Invoice (100EUR)'!B686</f>
        <v>0</v>
      </c>
      <c r="D684" s="82" t="e">
        <f t="shared" si="32"/>
        <v>#DIV/0!</v>
      </c>
      <c r="E684" s="86">
        <f t="shared" si="33"/>
        <v>0</v>
      </c>
      <c r="F684" s="87">
        <f>Invoice!G787</f>
        <v>0</v>
      </c>
      <c r="G684" s="88">
        <f t="shared" si="31"/>
        <v>0</v>
      </c>
    </row>
    <row r="685" spans="1:7" s="85" customFormat="1" hidden="1">
      <c r="A685" s="101" t="str">
        <f>'Accounting Invoice (100EUR)'!F789</f>
        <v>first line keep open</v>
      </c>
      <c r="B685" s="80">
        <f>Invoice!C788</f>
        <v>0</v>
      </c>
      <c r="C685" s="81">
        <f>'Accounting Invoice (100EUR)'!B687</f>
        <v>0</v>
      </c>
      <c r="D685" s="82" t="e">
        <f t="shared" si="32"/>
        <v>#DIV/0!</v>
      </c>
      <c r="E685" s="86">
        <f t="shared" si="33"/>
        <v>0</v>
      </c>
      <c r="F685" s="87">
        <f>Invoice!G788</f>
        <v>0</v>
      </c>
      <c r="G685" s="88">
        <f t="shared" ref="G685:G748" si="34">C685*F685</f>
        <v>0</v>
      </c>
    </row>
    <row r="686" spans="1:7" s="85" customFormat="1" hidden="1">
      <c r="A686" s="101" t="str">
        <f>'Accounting Invoice (100EUR)'!F790</f>
        <v>first line keep open</v>
      </c>
      <c r="B686" s="80">
        <f>Invoice!C789</f>
        <v>0</v>
      </c>
      <c r="C686" s="81">
        <f>'Accounting Invoice (100EUR)'!B688</f>
        <v>0</v>
      </c>
      <c r="D686" s="82" t="e">
        <f t="shared" si="32"/>
        <v>#DIV/0!</v>
      </c>
      <c r="E686" s="86">
        <f t="shared" si="33"/>
        <v>0</v>
      </c>
      <c r="F686" s="87">
        <f>Invoice!G789</f>
        <v>0</v>
      </c>
      <c r="G686" s="88">
        <f t="shared" si="34"/>
        <v>0</v>
      </c>
    </row>
    <row r="687" spans="1:7" s="85" customFormat="1" hidden="1">
      <c r="A687" s="101" t="str">
        <f>'Accounting Invoice (100EUR)'!F791</f>
        <v>first line keep open</v>
      </c>
      <c r="B687" s="80">
        <f>Invoice!C790</f>
        <v>0</v>
      </c>
      <c r="C687" s="81">
        <f>'Accounting Invoice (100EUR)'!B689</f>
        <v>0</v>
      </c>
      <c r="D687" s="82" t="e">
        <f t="shared" si="32"/>
        <v>#DIV/0!</v>
      </c>
      <c r="E687" s="86">
        <f t="shared" si="33"/>
        <v>0</v>
      </c>
      <c r="F687" s="87">
        <f>Invoice!G790</f>
        <v>0</v>
      </c>
      <c r="G687" s="88">
        <f t="shared" si="34"/>
        <v>0</v>
      </c>
    </row>
    <row r="688" spans="1:7" s="85" customFormat="1" hidden="1">
      <c r="A688" s="101" t="str">
        <f>'Accounting Invoice (100EUR)'!F792</f>
        <v>first line keep open</v>
      </c>
      <c r="B688" s="80">
        <f>Invoice!C791</f>
        <v>0</v>
      </c>
      <c r="C688" s="81">
        <f>'Accounting Invoice (100EUR)'!B690</f>
        <v>0</v>
      </c>
      <c r="D688" s="82" t="e">
        <f t="shared" si="32"/>
        <v>#DIV/0!</v>
      </c>
      <c r="E688" s="86">
        <f t="shared" si="33"/>
        <v>0</v>
      </c>
      <c r="F688" s="87">
        <f>Invoice!G791</f>
        <v>0</v>
      </c>
      <c r="G688" s="88">
        <f t="shared" si="34"/>
        <v>0</v>
      </c>
    </row>
    <row r="689" spans="1:7" s="85" customFormat="1" hidden="1">
      <c r="A689" s="101" t="str">
        <f>'Accounting Invoice (100EUR)'!F793</f>
        <v>first line keep open</v>
      </c>
      <c r="B689" s="80">
        <f>Invoice!C792</f>
        <v>0</v>
      </c>
      <c r="C689" s="81">
        <f>'Accounting Invoice (100EUR)'!B691</f>
        <v>0</v>
      </c>
      <c r="D689" s="82" t="e">
        <f t="shared" si="32"/>
        <v>#DIV/0!</v>
      </c>
      <c r="E689" s="86">
        <f t="shared" si="33"/>
        <v>0</v>
      </c>
      <c r="F689" s="87">
        <f>Invoice!G792</f>
        <v>0</v>
      </c>
      <c r="G689" s="88">
        <f t="shared" si="34"/>
        <v>0</v>
      </c>
    </row>
    <row r="690" spans="1:7" s="85" customFormat="1" hidden="1">
      <c r="A690" s="101" t="str">
        <f>'Accounting Invoice (100EUR)'!F794</f>
        <v>first line keep open</v>
      </c>
      <c r="B690" s="80">
        <f>Invoice!C793</f>
        <v>0</v>
      </c>
      <c r="C690" s="81">
        <f>'Accounting Invoice (100EUR)'!B692</f>
        <v>0</v>
      </c>
      <c r="D690" s="82" t="e">
        <f t="shared" si="32"/>
        <v>#DIV/0!</v>
      </c>
      <c r="E690" s="86">
        <f t="shared" si="33"/>
        <v>0</v>
      </c>
      <c r="F690" s="87">
        <f>Invoice!G793</f>
        <v>0</v>
      </c>
      <c r="G690" s="88">
        <f t="shared" si="34"/>
        <v>0</v>
      </c>
    </row>
    <row r="691" spans="1:7" s="85" customFormat="1" hidden="1">
      <c r="A691" s="101" t="str">
        <f>'Accounting Invoice (100EUR)'!F795</f>
        <v>first line keep open</v>
      </c>
      <c r="B691" s="80">
        <f>Invoice!C794</f>
        <v>0</v>
      </c>
      <c r="C691" s="81">
        <f>'Accounting Invoice (100EUR)'!B693</f>
        <v>0</v>
      </c>
      <c r="D691" s="82" t="e">
        <f t="shared" si="32"/>
        <v>#DIV/0!</v>
      </c>
      <c r="E691" s="86">
        <f t="shared" si="33"/>
        <v>0</v>
      </c>
      <c r="F691" s="87">
        <f>Invoice!G794</f>
        <v>0</v>
      </c>
      <c r="G691" s="88">
        <f t="shared" si="34"/>
        <v>0</v>
      </c>
    </row>
    <row r="692" spans="1:7" s="85" customFormat="1" hidden="1">
      <c r="A692" s="101" t="str">
        <f>'Accounting Invoice (100EUR)'!F796</f>
        <v>first line keep open</v>
      </c>
      <c r="B692" s="80">
        <f>Invoice!C795</f>
        <v>0</v>
      </c>
      <c r="C692" s="81">
        <f>'Accounting Invoice (100EUR)'!B694</f>
        <v>0</v>
      </c>
      <c r="D692" s="82" t="e">
        <f t="shared" si="32"/>
        <v>#DIV/0!</v>
      </c>
      <c r="E692" s="86">
        <f t="shared" si="33"/>
        <v>0</v>
      </c>
      <c r="F692" s="87">
        <f>Invoice!G795</f>
        <v>0</v>
      </c>
      <c r="G692" s="88">
        <f t="shared" si="34"/>
        <v>0</v>
      </c>
    </row>
    <row r="693" spans="1:7" s="85" customFormat="1" hidden="1">
      <c r="A693" s="101" t="str">
        <f>'Accounting Invoice (100EUR)'!F797</f>
        <v>first line keep open</v>
      </c>
      <c r="B693" s="80">
        <f>Invoice!C796</f>
        <v>0</v>
      </c>
      <c r="C693" s="81">
        <f>'Accounting Invoice (100EUR)'!B695</f>
        <v>0</v>
      </c>
      <c r="D693" s="82" t="e">
        <f t="shared" si="32"/>
        <v>#DIV/0!</v>
      </c>
      <c r="E693" s="86">
        <f t="shared" si="33"/>
        <v>0</v>
      </c>
      <c r="F693" s="87">
        <f>Invoice!G796</f>
        <v>0</v>
      </c>
      <c r="G693" s="88">
        <f t="shared" si="34"/>
        <v>0</v>
      </c>
    </row>
    <row r="694" spans="1:7" s="85" customFormat="1" hidden="1">
      <c r="A694" s="101" t="str">
        <f>'Accounting Invoice (100EUR)'!F798</f>
        <v>first line keep open</v>
      </c>
      <c r="B694" s="80">
        <f>Invoice!C797</f>
        <v>0</v>
      </c>
      <c r="C694" s="81">
        <f>'Accounting Invoice (100EUR)'!B696</f>
        <v>0</v>
      </c>
      <c r="D694" s="82" t="e">
        <f t="shared" si="32"/>
        <v>#DIV/0!</v>
      </c>
      <c r="E694" s="86">
        <f t="shared" si="33"/>
        <v>0</v>
      </c>
      <c r="F694" s="87">
        <f>Invoice!G797</f>
        <v>0</v>
      </c>
      <c r="G694" s="88">
        <f t="shared" si="34"/>
        <v>0</v>
      </c>
    </row>
    <row r="695" spans="1:7" s="85" customFormat="1" hidden="1">
      <c r="A695" s="101" t="str">
        <f>'Accounting Invoice (100EUR)'!F799</f>
        <v>first line keep open</v>
      </c>
      <c r="B695" s="80">
        <f>Invoice!C798</f>
        <v>0</v>
      </c>
      <c r="C695" s="81">
        <f>'Accounting Invoice (100EUR)'!B697</f>
        <v>0</v>
      </c>
      <c r="D695" s="82" t="e">
        <f t="shared" si="32"/>
        <v>#DIV/0!</v>
      </c>
      <c r="E695" s="86">
        <f t="shared" si="33"/>
        <v>0</v>
      </c>
      <c r="F695" s="87">
        <f>Invoice!G798</f>
        <v>0</v>
      </c>
      <c r="G695" s="88">
        <f t="shared" si="34"/>
        <v>0</v>
      </c>
    </row>
    <row r="696" spans="1:7" s="85" customFormat="1" hidden="1">
      <c r="A696" s="101" t="str">
        <f>'Accounting Invoice (100EUR)'!F800</f>
        <v>first line keep open</v>
      </c>
      <c r="B696" s="80">
        <f>Invoice!C799</f>
        <v>0</v>
      </c>
      <c r="C696" s="81">
        <f>'Accounting Invoice (100EUR)'!B698</f>
        <v>0</v>
      </c>
      <c r="D696" s="82" t="e">
        <f t="shared" si="32"/>
        <v>#DIV/0!</v>
      </c>
      <c r="E696" s="86">
        <f t="shared" si="33"/>
        <v>0</v>
      </c>
      <c r="F696" s="87">
        <f>Invoice!G799</f>
        <v>0</v>
      </c>
      <c r="G696" s="88">
        <f t="shared" si="34"/>
        <v>0</v>
      </c>
    </row>
    <row r="697" spans="1:7" s="85" customFormat="1" hidden="1">
      <c r="A697" s="101" t="str">
        <f>'Accounting Invoice (100EUR)'!F801</f>
        <v>first line keep open</v>
      </c>
      <c r="B697" s="80">
        <f>Invoice!C800</f>
        <v>0</v>
      </c>
      <c r="C697" s="81">
        <f>'Accounting Invoice (100EUR)'!B699</f>
        <v>0</v>
      </c>
      <c r="D697" s="82" t="e">
        <f t="shared" si="32"/>
        <v>#DIV/0!</v>
      </c>
      <c r="E697" s="86">
        <f t="shared" si="33"/>
        <v>0</v>
      </c>
      <c r="F697" s="87">
        <f>Invoice!G800</f>
        <v>0</v>
      </c>
      <c r="G697" s="88">
        <f t="shared" si="34"/>
        <v>0</v>
      </c>
    </row>
    <row r="698" spans="1:7" s="85" customFormat="1" hidden="1">
      <c r="A698" s="101" t="str">
        <f>'Accounting Invoice (100EUR)'!F802</f>
        <v>first line keep open</v>
      </c>
      <c r="B698" s="80">
        <f>Invoice!C801</f>
        <v>0</v>
      </c>
      <c r="C698" s="81">
        <f>'Accounting Invoice (100EUR)'!B700</f>
        <v>0</v>
      </c>
      <c r="D698" s="82" t="e">
        <f t="shared" si="32"/>
        <v>#DIV/0!</v>
      </c>
      <c r="E698" s="86">
        <f t="shared" si="33"/>
        <v>0</v>
      </c>
      <c r="F698" s="87">
        <f>Invoice!G801</f>
        <v>0</v>
      </c>
      <c r="G698" s="88">
        <f t="shared" si="34"/>
        <v>0</v>
      </c>
    </row>
    <row r="699" spans="1:7" s="85" customFormat="1" hidden="1">
      <c r="A699" s="101" t="str">
        <f>'Accounting Invoice (100EUR)'!F803</f>
        <v>first line keep open</v>
      </c>
      <c r="B699" s="80">
        <f>Invoice!C802</f>
        <v>0</v>
      </c>
      <c r="C699" s="81">
        <f>'Accounting Invoice (100EUR)'!B701</f>
        <v>0</v>
      </c>
      <c r="D699" s="82" t="e">
        <f t="shared" si="32"/>
        <v>#DIV/0!</v>
      </c>
      <c r="E699" s="86">
        <f t="shared" si="33"/>
        <v>0</v>
      </c>
      <c r="F699" s="87">
        <f>Invoice!G802</f>
        <v>0</v>
      </c>
      <c r="G699" s="88">
        <f t="shared" si="34"/>
        <v>0</v>
      </c>
    </row>
    <row r="700" spans="1:7" s="85" customFormat="1" hidden="1">
      <c r="A700" s="101" t="str">
        <f>'Accounting Invoice (100EUR)'!F804</f>
        <v>first line keep open</v>
      </c>
      <c r="B700" s="80">
        <f>Invoice!C803</f>
        <v>0</v>
      </c>
      <c r="C700" s="81">
        <f>'Accounting Invoice (100EUR)'!B702</f>
        <v>0</v>
      </c>
      <c r="D700" s="82" t="e">
        <f t="shared" si="32"/>
        <v>#DIV/0!</v>
      </c>
      <c r="E700" s="86">
        <f t="shared" si="33"/>
        <v>0</v>
      </c>
      <c r="F700" s="87">
        <f>Invoice!G803</f>
        <v>0</v>
      </c>
      <c r="G700" s="88">
        <f t="shared" si="34"/>
        <v>0</v>
      </c>
    </row>
    <row r="701" spans="1:7" s="85" customFormat="1" hidden="1">
      <c r="A701" s="101" t="str">
        <f>'Accounting Invoice (100EUR)'!F805</f>
        <v>first line keep open</v>
      </c>
      <c r="B701" s="80">
        <f>Invoice!C804</f>
        <v>0</v>
      </c>
      <c r="C701" s="81">
        <f>'Accounting Invoice (100EUR)'!B703</f>
        <v>0</v>
      </c>
      <c r="D701" s="82" t="e">
        <f t="shared" si="32"/>
        <v>#DIV/0!</v>
      </c>
      <c r="E701" s="86">
        <f t="shared" si="33"/>
        <v>0</v>
      </c>
      <c r="F701" s="87">
        <f>Invoice!G804</f>
        <v>0</v>
      </c>
      <c r="G701" s="88">
        <f t="shared" si="34"/>
        <v>0</v>
      </c>
    </row>
    <row r="702" spans="1:7" s="85" customFormat="1" hidden="1">
      <c r="A702" s="101" t="str">
        <f>'Accounting Invoice (100EUR)'!F806</f>
        <v>first line keep open</v>
      </c>
      <c r="B702" s="80">
        <f>Invoice!C805</f>
        <v>0</v>
      </c>
      <c r="C702" s="81">
        <f>'Accounting Invoice (100EUR)'!B704</f>
        <v>0</v>
      </c>
      <c r="D702" s="82" t="e">
        <f t="shared" si="32"/>
        <v>#DIV/0!</v>
      </c>
      <c r="E702" s="86">
        <f t="shared" si="33"/>
        <v>0</v>
      </c>
      <c r="F702" s="87">
        <f>Invoice!G805</f>
        <v>0</v>
      </c>
      <c r="G702" s="88">
        <f t="shared" si="34"/>
        <v>0</v>
      </c>
    </row>
    <row r="703" spans="1:7" s="85" customFormat="1" hidden="1">
      <c r="A703" s="101" t="str">
        <f>'Accounting Invoice (100EUR)'!F807</f>
        <v>first line keep open</v>
      </c>
      <c r="B703" s="80">
        <f>Invoice!C806</f>
        <v>0</v>
      </c>
      <c r="C703" s="81">
        <f>'Accounting Invoice (100EUR)'!B705</f>
        <v>0</v>
      </c>
      <c r="D703" s="82" t="e">
        <f t="shared" si="32"/>
        <v>#DIV/0!</v>
      </c>
      <c r="E703" s="86">
        <f t="shared" si="33"/>
        <v>0</v>
      </c>
      <c r="F703" s="87">
        <f>Invoice!G806</f>
        <v>0</v>
      </c>
      <c r="G703" s="88">
        <f t="shared" si="34"/>
        <v>0</v>
      </c>
    </row>
    <row r="704" spans="1:7" s="85" customFormat="1" hidden="1">
      <c r="A704" s="101" t="str">
        <f>'Accounting Invoice (100EUR)'!F808</f>
        <v>first line keep open</v>
      </c>
      <c r="B704" s="80">
        <f>Invoice!C807</f>
        <v>0</v>
      </c>
      <c r="C704" s="81">
        <f>'Accounting Invoice (100EUR)'!B706</f>
        <v>0</v>
      </c>
      <c r="D704" s="82" t="e">
        <f t="shared" si="32"/>
        <v>#DIV/0!</v>
      </c>
      <c r="E704" s="86">
        <f t="shared" si="33"/>
        <v>0</v>
      </c>
      <c r="F704" s="87">
        <f>Invoice!G807</f>
        <v>0</v>
      </c>
      <c r="G704" s="88">
        <f t="shared" si="34"/>
        <v>0</v>
      </c>
    </row>
    <row r="705" spans="1:7" s="85" customFormat="1" hidden="1">
      <c r="A705" s="101" t="str">
        <f>'Accounting Invoice (100EUR)'!F809</f>
        <v>first line keep open</v>
      </c>
      <c r="B705" s="80">
        <f>Invoice!C808</f>
        <v>0</v>
      </c>
      <c r="C705" s="81">
        <f>'Accounting Invoice (100EUR)'!B707</f>
        <v>0</v>
      </c>
      <c r="D705" s="82" t="e">
        <f t="shared" si="32"/>
        <v>#DIV/0!</v>
      </c>
      <c r="E705" s="86">
        <f t="shared" si="33"/>
        <v>0</v>
      </c>
      <c r="F705" s="87">
        <f>Invoice!G808</f>
        <v>0</v>
      </c>
      <c r="G705" s="88">
        <f t="shared" si="34"/>
        <v>0</v>
      </c>
    </row>
    <row r="706" spans="1:7" s="85" customFormat="1" hidden="1">
      <c r="A706" s="101" t="str">
        <f>'Accounting Invoice (100EUR)'!F810</f>
        <v>first line keep open</v>
      </c>
      <c r="B706" s="80">
        <f>Invoice!C809</f>
        <v>0</v>
      </c>
      <c r="C706" s="81">
        <f>'Accounting Invoice (100EUR)'!B708</f>
        <v>0</v>
      </c>
      <c r="D706" s="82" t="e">
        <f t="shared" si="32"/>
        <v>#DIV/0!</v>
      </c>
      <c r="E706" s="86">
        <f t="shared" si="33"/>
        <v>0</v>
      </c>
      <c r="F706" s="87">
        <f>Invoice!G809</f>
        <v>0</v>
      </c>
      <c r="G706" s="88">
        <f t="shared" si="34"/>
        <v>0</v>
      </c>
    </row>
    <row r="707" spans="1:7" s="85" customFormat="1" hidden="1">
      <c r="A707" s="101" t="str">
        <f>'Accounting Invoice (100EUR)'!F811</f>
        <v>first line keep open</v>
      </c>
      <c r="B707" s="80">
        <f>Invoice!C810</f>
        <v>0</v>
      </c>
      <c r="C707" s="81">
        <f>'Accounting Invoice (100EUR)'!B709</f>
        <v>0</v>
      </c>
      <c r="D707" s="82" t="e">
        <f t="shared" si="32"/>
        <v>#DIV/0!</v>
      </c>
      <c r="E707" s="86">
        <f t="shared" si="33"/>
        <v>0</v>
      </c>
      <c r="F707" s="87">
        <f>Invoice!G810</f>
        <v>0</v>
      </c>
      <c r="G707" s="88">
        <f t="shared" si="34"/>
        <v>0</v>
      </c>
    </row>
    <row r="708" spans="1:7" s="85" customFormat="1" hidden="1">
      <c r="A708" s="101" t="str">
        <f>'Accounting Invoice (100EUR)'!F812</f>
        <v>first line keep open</v>
      </c>
      <c r="B708" s="80">
        <f>Invoice!C811</f>
        <v>0</v>
      </c>
      <c r="C708" s="81">
        <f>'Accounting Invoice (100EUR)'!B710</f>
        <v>0</v>
      </c>
      <c r="D708" s="82" t="e">
        <f t="shared" si="32"/>
        <v>#DIV/0!</v>
      </c>
      <c r="E708" s="86">
        <f t="shared" si="33"/>
        <v>0</v>
      </c>
      <c r="F708" s="87">
        <f>Invoice!G811</f>
        <v>0</v>
      </c>
      <c r="G708" s="88">
        <f t="shared" si="34"/>
        <v>0</v>
      </c>
    </row>
    <row r="709" spans="1:7" s="85" customFormat="1" hidden="1">
      <c r="A709" s="101" t="str">
        <f>'Accounting Invoice (100EUR)'!F813</f>
        <v>first line keep open</v>
      </c>
      <c r="B709" s="80">
        <f>Invoice!C812</f>
        <v>0</v>
      </c>
      <c r="C709" s="81">
        <f>'Accounting Invoice (100EUR)'!B711</f>
        <v>0</v>
      </c>
      <c r="D709" s="82" t="e">
        <f t="shared" si="32"/>
        <v>#DIV/0!</v>
      </c>
      <c r="E709" s="86">
        <f t="shared" si="33"/>
        <v>0</v>
      </c>
      <c r="F709" s="87">
        <f>Invoice!G812</f>
        <v>0</v>
      </c>
      <c r="G709" s="88">
        <f t="shared" si="34"/>
        <v>0</v>
      </c>
    </row>
    <row r="710" spans="1:7" s="85" customFormat="1" hidden="1">
      <c r="A710" s="101" t="str">
        <f>'Accounting Invoice (100EUR)'!F814</f>
        <v>first line keep open</v>
      </c>
      <c r="B710" s="80">
        <f>Invoice!C813</f>
        <v>0</v>
      </c>
      <c r="C710" s="81">
        <f>'Accounting Invoice (100EUR)'!B712</f>
        <v>0</v>
      </c>
      <c r="D710" s="82" t="e">
        <f t="shared" si="32"/>
        <v>#DIV/0!</v>
      </c>
      <c r="E710" s="86">
        <f t="shared" si="33"/>
        <v>0</v>
      </c>
      <c r="F710" s="87">
        <f>Invoice!G813</f>
        <v>0</v>
      </c>
      <c r="G710" s="88">
        <f t="shared" si="34"/>
        <v>0</v>
      </c>
    </row>
    <row r="711" spans="1:7" s="85" customFormat="1" hidden="1">
      <c r="A711" s="101" t="str">
        <f>'Accounting Invoice (100EUR)'!F815</f>
        <v>first line keep open</v>
      </c>
      <c r="B711" s="80">
        <f>Invoice!C814</f>
        <v>0</v>
      </c>
      <c r="C711" s="81">
        <f>'Accounting Invoice (100EUR)'!B713</f>
        <v>0</v>
      </c>
      <c r="D711" s="82" t="e">
        <f t="shared" si="32"/>
        <v>#DIV/0!</v>
      </c>
      <c r="E711" s="86">
        <f t="shared" si="33"/>
        <v>0</v>
      </c>
      <c r="F711" s="87">
        <f>Invoice!G814</f>
        <v>0</v>
      </c>
      <c r="G711" s="88">
        <f t="shared" si="34"/>
        <v>0</v>
      </c>
    </row>
    <row r="712" spans="1:7" s="85" customFormat="1" hidden="1">
      <c r="A712" s="101" t="str">
        <f>'Accounting Invoice (100EUR)'!F816</f>
        <v>first line keep open</v>
      </c>
      <c r="B712" s="80">
        <f>Invoice!C815</f>
        <v>0</v>
      </c>
      <c r="C712" s="81">
        <f>'Accounting Invoice (100EUR)'!B714</f>
        <v>0</v>
      </c>
      <c r="D712" s="82" t="e">
        <f t="shared" si="32"/>
        <v>#DIV/0!</v>
      </c>
      <c r="E712" s="86">
        <f t="shared" si="33"/>
        <v>0</v>
      </c>
      <c r="F712" s="87">
        <f>Invoice!G815</f>
        <v>0</v>
      </c>
      <c r="G712" s="88">
        <f t="shared" si="34"/>
        <v>0</v>
      </c>
    </row>
    <row r="713" spans="1:7" s="85" customFormat="1" hidden="1">
      <c r="A713" s="101" t="str">
        <f>'Accounting Invoice (100EUR)'!F817</f>
        <v>first line keep open</v>
      </c>
      <c r="B713" s="80">
        <f>Invoice!C816</f>
        <v>0</v>
      </c>
      <c r="C713" s="81">
        <f>'Accounting Invoice (100EUR)'!B715</f>
        <v>0</v>
      </c>
      <c r="D713" s="82" t="e">
        <f t="shared" si="32"/>
        <v>#DIV/0!</v>
      </c>
      <c r="E713" s="86">
        <f t="shared" si="33"/>
        <v>0</v>
      </c>
      <c r="F713" s="87">
        <f>Invoice!G816</f>
        <v>0</v>
      </c>
      <c r="G713" s="88">
        <f t="shared" si="34"/>
        <v>0</v>
      </c>
    </row>
    <row r="714" spans="1:7" s="85" customFormat="1" hidden="1">
      <c r="A714" s="101" t="str">
        <f>'Accounting Invoice (100EUR)'!F818</f>
        <v>first line keep open</v>
      </c>
      <c r="B714" s="80">
        <f>Invoice!C817</f>
        <v>0</v>
      </c>
      <c r="C714" s="81">
        <f>'Accounting Invoice (100EUR)'!B716</f>
        <v>0</v>
      </c>
      <c r="D714" s="82" t="e">
        <f t="shared" si="32"/>
        <v>#DIV/0!</v>
      </c>
      <c r="E714" s="86">
        <f t="shared" si="33"/>
        <v>0</v>
      </c>
      <c r="F714" s="87">
        <f>Invoice!G817</f>
        <v>0</v>
      </c>
      <c r="G714" s="88">
        <f t="shared" si="34"/>
        <v>0</v>
      </c>
    </row>
    <row r="715" spans="1:7" s="85" customFormat="1" hidden="1">
      <c r="A715" s="101" t="str">
        <f>'Accounting Invoice (100EUR)'!F819</f>
        <v>first line keep open</v>
      </c>
      <c r="B715" s="80">
        <f>Invoice!C818</f>
        <v>0</v>
      </c>
      <c r="C715" s="81">
        <f>'Accounting Invoice (100EUR)'!B717</f>
        <v>0</v>
      </c>
      <c r="D715" s="82" t="e">
        <f t="shared" si="32"/>
        <v>#DIV/0!</v>
      </c>
      <c r="E715" s="86">
        <f t="shared" si="33"/>
        <v>0</v>
      </c>
      <c r="F715" s="87">
        <f>Invoice!G818</f>
        <v>0</v>
      </c>
      <c r="G715" s="88">
        <f t="shared" si="34"/>
        <v>0</v>
      </c>
    </row>
    <row r="716" spans="1:7" s="85" customFormat="1" hidden="1">
      <c r="A716" s="101" t="str">
        <f>'Accounting Invoice (100EUR)'!F820</f>
        <v>first line keep open</v>
      </c>
      <c r="B716" s="80">
        <f>Invoice!C819</f>
        <v>0</v>
      </c>
      <c r="C716" s="81">
        <f>'Accounting Invoice (100EUR)'!B718</f>
        <v>0</v>
      </c>
      <c r="D716" s="82" t="e">
        <f t="shared" si="32"/>
        <v>#DIV/0!</v>
      </c>
      <c r="E716" s="86">
        <f t="shared" si="33"/>
        <v>0</v>
      </c>
      <c r="F716" s="87">
        <f>Invoice!G819</f>
        <v>0</v>
      </c>
      <c r="G716" s="88">
        <f t="shared" si="34"/>
        <v>0</v>
      </c>
    </row>
    <row r="717" spans="1:7" s="85" customFormat="1" hidden="1">
      <c r="A717" s="101" t="str">
        <f>'Accounting Invoice (100EUR)'!F821</f>
        <v>first line keep open</v>
      </c>
      <c r="B717" s="80">
        <f>Invoice!C820</f>
        <v>0</v>
      </c>
      <c r="C717" s="81">
        <f>'Accounting Invoice (100EUR)'!B719</f>
        <v>0</v>
      </c>
      <c r="D717" s="82" t="e">
        <f t="shared" si="32"/>
        <v>#DIV/0!</v>
      </c>
      <c r="E717" s="86">
        <f t="shared" si="33"/>
        <v>0</v>
      </c>
      <c r="F717" s="87">
        <f>Invoice!G820</f>
        <v>0</v>
      </c>
      <c r="G717" s="88">
        <f t="shared" si="34"/>
        <v>0</v>
      </c>
    </row>
    <row r="718" spans="1:7" s="85" customFormat="1" hidden="1">
      <c r="A718" s="101" t="str">
        <f>'Accounting Invoice (100EUR)'!F822</f>
        <v>first line keep open</v>
      </c>
      <c r="B718" s="80">
        <f>Invoice!C821</f>
        <v>0</v>
      </c>
      <c r="C718" s="81">
        <f>'Accounting Invoice (100EUR)'!B720</f>
        <v>0</v>
      </c>
      <c r="D718" s="82" t="e">
        <f t="shared" si="32"/>
        <v>#DIV/0!</v>
      </c>
      <c r="E718" s="86">
        <f t="shared" si="33"/>
        <v>0</v>
      </c>
      <c r="F718" s="87">
        <f>Invoice!G821</f>
        <v>0</v>
      </c>
      <c r="G718" s="88">
        <f t="shared" si="34"/>
        <v>0</v>
      </c>
    </row>
    <row r="719" spans="1:7" s="85" customFormat="1" hidden="1">
      <c r="A719" s="101" t="str">
        <f>'Accounting Invoice (100EUR)'!F823</f>
        <v>first line keep open</v>
      </c>
      <c r="B719" s="80">
        <f>Invoice!C822</f>
        <v>0</v>
      </c>
      <c r="C719" s="81">
        <f>'Accounting Invoice (100EUR)'!B721</f>
        <v>0</v>
      </c>
      <c r="D719" s="82" t="e">
        <f t="shared" si="32"/>
        <v>#DIV/0!</v>
      </c>
      <c r="E719" s="86">
        <f t="shared" si="33"/>
        <v>0</v>
      </c>
      <c r="F719" s="87">
        <f>Invoice!G822</f>
        <v>0</v>
      </c>
      <c r="G719" s="88">
        <f t="shared" si="34"/>
        <v>0</v>
      </c>
    </row>
    <row r="720" spans="1:7" s="85" customFormat="1" hidden="1">
      <c r="A720" s="101" t="str">
        <f>'Accounting Invoice (100EUR)'!F824</f>
        <v>first line keep open</v>
      </c>
      <c r="B720" s="80">
        <f>Invoice!C823</f>
        <v>0</v>
      </c>
      <c r="C720" s="81">
        <f>'Accounting Invoice (100EUR)'!B722</f>
        <v>0</v>
      </c>
      <c r="D720" s="82" t="e">
        <f t="shared" si="32"/>
        <v>#DIV/0!</v>
      </c>
      <c r="E720" s="86">
        <f t="shared" si="33"/>
        <v>0</v>
      </c>
      <c r="F720" s="87">
        <f>Invoice!G823</f>
        <v>0</v>
      </c>
      <c r="G720" s="88">
        <f t="shared" si="34"/>
        <v>0</v>
      </c>
    </row>
    <row r="721" spans="1:7" s="85" customFormat="1" hidden="1">
      <c r="A721" s="101" t="str">
        <f>'Accounting Invoice (100EUR)'!F825</f>
        <v>first line keep open</v>
      </c>
      <c r="B721" s="80">
        <f>Invoice!C824</f>
        <v>0</v>
      </c>
      <c r="C721" s="81">
        <f>'Accounting Invoice (100EUR)'!B723</f>
        <v>0</v>
      </c>
      <c r="D721" s="82" t="e">
        <f t="shared" si="32"/>
        <v>#DIV/0!</v>
      </c>
      <c r="E721" s="86">
        <f t="shared" si="33"/>
        <v>0</v>
      </c>
      <c r="F721" s="87">
        <f>Invoice!G824</f>
        <v>0</v>
      </c>
      <c r="G721" s="88">
        <f t="shared" si="34"/>
        <v>0</v>
      </c>
    </row>
    <row r="722" spans="1:7" s="85" customFormat="1" hidden="1">
      <c r="A722" s="101" t="str">
        <f>'Accounting Invoice (100EUR)'!F826</f>
        <v>first line keep open</v>
      </c>
      <c r="B722" s="80">
        <f>Invoice!C825</f>
        <v>0</v>
      </c>
      <c r="C722" s="81">
        <f>'Accounting Invoice (100EUR)'!B724</f>
        <v>0</v>
      </c>
      <c r="D722" s="82" t="e">
        <f t="shared" si="32"/>
        <v>#DIV/0!</v>
      </c>
      <c r="E722" s="86">
        <f t="shared" si="33"/>
        <v>0</v>
      </c>
      <c r="F722" s="87">
        <f>Invoice!G825</f>
        <v>0</v>
      </c>
      <c r="G722" s="88">
        <f t="shared" si="34"/>
        <v>0</v>
      </c>
    </row>
    <row r="723" spans="1:7" s="85" customFormat="1" hidden="1">
      <c r="A723" s="101" t="str">
        <f>'Accounting Invoice (100EUR)'!F827</f>
        <v>first line keep open</v>
      </c>
      <c r="B723" s="80">
        <f>Invoice!C826</f>
        <v>0</v>
      </c>
      <c r="C723" s="81">
        <f>'Accounting Invoice (100EUR)'!B725</f>
        <v>0</v>
      </c>
      <c r="D723" s="82" t="e">
        <f t="shared" si="32"/>
        <v>#DIV/0!</v>
      </c>
      <c r="E723" s="86">
        <f t="shared" si="33"/>
        <v>0</v>
      </c>
      <c r="F723" s="87">
        <f>Invoice!G826</f>
        <v>0</v>
      </c>
      <c r="G723" s="88">
        <f t="shared" si="34"/>
        <v>0</v>
      </c>
    </row>
    <row r="724" spans="1:7" s="85" customFormat="1" hidden="1">
      <c r="A724" s="101" t="str">
        <f>'Accounting Invoice (100EUR)'!F828</f>
        <v>first line keep open</v>
      </c>
      <c r="B724" s="80">
        <f>Invoice!C827</f>
        <v>0</v>
      </c>
      <c r="C724" s="81">
        <f>'Accounting Invoice (100EUR)'!B726</f>
        <v>0</v>
      </c>
      <c r="D724" s="82" t="e">
        <f t="shared" ref="D724:D787" si="35">F724/D719</f>
        <v>#DIV/0!</v>
      </c>
      <c r="E724" s="86">
        <f t="shared" si="33"/>
        <v>0</v>
      </c>
      <c r="F724" s="87">
        <f>Invoice!G827</f>
        <v>0</v>
      </c>
      <c r="G724" s="88">
        <f t="shared" si="34"/>
        <v>0</v>
      </c>
    </row>
    <row r="725" spans="1:7" s="85" customFormat="1" hidden="1">
      <c r="A725" s="101" t="str">
        <f>'Accounting Invoice (100EUR)'!F829</f>
        <v>first line keep open</v>
      </c>
      <c r="B725" s="80">
        <f>Invoice!C828</f>
        <v>0</v>
      </c>
      <c r="C725" s="81">
        <f>'Accounting Invoice (100EUR)'!B727</f>
        <v>0</v>
      </c>
      <c r="D725" s="82" t="e">
        <f t="shared" si="35"/>
        <v>#DIV/0!</v>
      </c>
      <c r="E725" s="86">
        <f t="shared" si="33"/>
        <v>0</v>
      </c>
      <c r="F725" s="87">
        <f>Invoice!G828</f>
        <v>0</v>
      </c>
      <c r="G725" s="88">
        <f t="shared" si="34"/>
        <v>0</v>
      </c>
    </row>
    <row r="726" spans="1:7" s="85" customFormat="1" hidden="1">
      <c r="A726" s="101" t="str">
        <f>'Accounting Invoice (100EUR)'!F830</f>
        <v>first line keep open</v>
      </c>
      <c r="B726" s="80">
        <f>Invoice!C829</f>
        <v>0</v>
      </c>
      <c r="C726" s="81">
        <f>'Accounting Invoice (100EUR)'!B728</f>
        <v>0</v>
      </c>
      <c r="D726" s="82" t="e">
        <f t="shared" si="35"/>
        <v>#DIV/0!</v>
      </c>
      <c r="E726" s="86">
        <f t="shared" si="33"/>
        <v>0</v>
      </c>
      <c r="F726" s="87">
        <f>Invoice!G829</f>
        <v>0</v>
      </c>
      <c r="G726" s="88">
        <f t="shared" si="34"/>
        <v>0</v>
      </c>
    </row>
    <row r="727" spans="1:7" s="85" customFormat="1" hidden="1">
      <c r="A727" s="101" t="str">
        <f>'Accounting Invoice (100EUR)'!F831</f>
        <v>first line keep open</v>
      </c>
      <c r="B727" s="80">
        <f>Invoice!C830</f>
        <v>0</v>
      </c>
      <c r="C727" s="81">
        <f>'Accounting Invoice (100EUR)'!B729</f>
        <v>0</v>
      </c>
      <c r="D727" s="82" t="e">
        <f t="shared" si="35"/>
        <v>#DIV/0!</v>
      </c>
      <c r="E727" s="86">
        <f t="shared" si="33"/>
        <v>0</v>
      </c>
      <c r="F727" s="87">
        <f>Invoice!G830</f>
        <v>0</v>
      </c>
      <c r="G727" s="88">
        <f t="shared" si="34"/>
        <v>0</v>
      </c>
    </row>
    <row r="728" spans="1:7" s="85" customFormat="1" hidden="1">
      <c r="A728" s="101" t="str">
        <f>'Accounting Invoice (100EUR)'!F832</f>
        <v>first line keep open</v>
      </c>
      <c r="B728" s="80">
        <f>Invoice!C831</f>
        <v>0</v>
      </c>
      <c r="C728" s="81">
        <f>'Accounting Invoice (100EUR)'!B730</f>
        <v>0</v>
      </c>
      <c r="D728" s="82" t="e">
        <f t="shared" si="35"/>
        <v>#DIV/0!</v>
      </c>
      <c r="E728" s="86">
        <f t="shared" si="33"/>
        <v>0</v>
      </c>
      <c r="F728" s="87">
        <f>Invoice!G831</f>
        <v>0</v>
      </c>
      <c r="G728" s="88">
        <f t="shared" si="34"/>
        <v>0</v>
      </c>
    </row>
    <row r="729" spans="1:7" s="85" customFormat="1" hidden="1">
      <c r="A729" s="101" t="str">
        <f>'Accounting Invoice (100EUR)'!F833</f>
        <v>first line keep open</v>
      </c>
      <c r="B729" s="80">
        <f>Invoice!C832</f>
        <v>0</v>
      </c>
      <c r="C729" s="81">
        <f>'Accounting Invoice (100EUR)'!B731</f>
        <v>0</v>
      </c>
      <c r="D729" s="82" t="e">
        <f t="shared" si="35"/>
        <v>#DIV/0!</v>
      </c>
      <c r="E729" s="86">
        <f t="shared" si="33"/>
        <v>0</v>
      </c>
      <c r="F729" s="87">
        <f>Invoice!G832</f>
        <v>0</v>
      </c>
      <c r="G729" s="88">
        <f t="shared" si="34"/>
        <v>0</v>
      </c>
    </row>
    <row r="730" spans="1:7" s="85" customFormat="1" hidden="1">
      <c r="A730" s="101" t="str">
        <f>'Accounting Invoice (100EUR)'!F834</f>
        <v>first line keep open</v>
      </c>
      <c r="B730" s="80">
        <f>Invoice!C833</f>
        <v>0</v>
      </c>
      <c r="C730" s="81">
        <f>'Accounting Invoice (100EUR)'!B732</f>
        <v>0</v>
      </c>
      <c r="D730" s="82" t="e">
        <f t="shared" si="35"/>
        <v>#DIV/0!</v>
      </c>
      <c r="E730" s="86">
        <f t="shared" si="33"/>
        <v>0</v>
      </c>
      <c r="F730" s="87">
        <f>Invoice!G833</f>
        <v>0</v>
      </c>
      <c r="G730" s="88">
        <f t="shared" si="34"/>
        <v>0</v>
      </c>
    </row>
    <row r="731" spans="1:7" s="85" customFormat="1" hidden="1">
      <c r="A731" s="101" t="str">
        <f>'Accounting Invoice (100EUR)'!F835</f>
        <v>first line keep open</v>
      </c>
      <c r="B731" s="80">
        <f>Invoice!C834</f>
        <v>0</v>
      </c>
      <c r="C731" s="81">
        <f>'Accounting Invoice (100EUR)'!B733</f>
        <v>0</v>
      </c>
      <c r="D731" s="82" t="e">
        <f t="shared" si="35"/>
        <v>#DIV/0!</v>
      </c>
      <c r="E731" s="86">
        <f t="shared" ref="E731:E794" si="36">G731/$D$14</f>
        <v>0</v>
      </c>
      <c r="F731" s="87">
        <f>Invoice!G834</f>
        <v>0</v>
      </c>
      <c r="G731" s="88">
        <f t="shared" si="34"/>
        <v>0</v>
      </c>
    </row>
    <row r="732" spans="1:7" s="85" customFormat="1" hidden="1">
      <c r="A732" s="101" t="str">
        <f>'Accounting Invoice (100EUR)'!F836</f>
        <v>first line keep open</v>
      </c>
      <c r="B732" s="80">
        <f>Invoice!C835</f>
        <v>0</v>
      </c>
      <c r="C732" s="81">
        <f>'Accounting Invoice (100EUR)'!B734</f>
        <v>0</v>
      </c>
      <c r="D732" s="82" t="e">
        <f t="shared" si="35"/>
        <v>#DIV/0!</v>
      </c>
      <c r="E732" s="86">
        <f t="shared" si="36"/>
        <v>0</v>
      </c>
      <c r="F732" s="87">
        <f>Invoice!G835</f>
        <v>0</v>
      </c>
      <c r="G732" s="88">
        <f t="shared" si="34"/>
        <v>0</v>
      </c>
    </row>
    <row r="733" spans="1:7" s="85" customFormat="1" hidden="1">
      <c r="A733" s="101" t="str">
        <f>'Accounting Invoice (100EUR)'!F837</f>
        <v>first line keep open</v>
      </c>
      <c r="B733" s="80">
        <f>Invoice!C836</f>
        <v>0</v>
      </c>
      <c r="C733" s="81">
        <f>'Accounting Invoice (100EUR)'!B735</f>
        <v>0</v>
      </c>
      <c r="D733" s="82" t="e">
        <f t="shared" si="35"/>
        <v>#DIV/0!</v>
      </c>
      <c r="E733" s="86">
        <f t="shared" si="36"/>
        <v>0</v>
      </c>
      <c r="F733" s="87">
        <f>Invoice!G836</f>
        <v>0</v>
      </c>
      <c r="G733" s="88">
        <f t="shared" si="34"/>
        <v>0</v>
      </c>
    </row>
    <row r="734" spans="1:7" s="85" customFormat="1" hidden="1">
      <c r="A734" s="101" t="str">
        <f>'Accounting Invoice (100EUR)'!F838</f>
        <v>first line keep open</v>
      </c>
      <c r="B734" s="80">
        <f>Invoice!C837</f>
        <v>0</v>
      </c>
      <c r="C734" s="81">
        <f>'Accounting Invoice (100EUR)'!B736</f>
        <v>0</v>
      </c>
      <c r="D734" s="82" t="e">
        <f t="shared" si="35"/>
        <v>#DIV/0!</v>
      </c>
      <c r="E734" s="86">
        <f t="shared" si="36"/>
        <v>0</v>
      </c>
      <c r="F734" s="87">
        <f>Invoice!G837</f>
        <v>0</v>
      </c>
      <c r="G734" s="88">
        <f t="shared" si="34"/>
        <v>0</v>
      </c>
    </row>
    <row r="735" spans="1:7" s="85" customFormat="1" hidden="1">
      <c r="A735" s="101" t="str">
        <f>'Accounting Invoice (100EUR)'!F839</f>
        <v>first line keep open</v>
      </c>
      <c r="B735" s="80">
        <f>Invoice!C838</f>
        <v>0</v>
      </c>
      <c r="C735" s="81">
        <f>'Accounting Invoice (100EUR)'!B737</f>
        <v>0</v>
      </c>
      <c r="D735" s="82" t="e">
        <f t="shared" si="35"/>
        <v>#DIV/0!</v>
      </c>
      <c r="E735" s="86">
        <f t="shared" si="36"/>
        <v>0</v>
      </c>
      <c r="F735" s="87">
        <f>Invoice!G838</f>
        <v>0</v>
      </c>
      <c r="G735" s="88">
        <f t="shared" si="34"/>
        <v>0</v>
      </c>
    </row>
    <row r="736" spans="1:7" s="85" customFormat="1" hidden="1">
      <c r="A736" s="101" t="str">
        <f>'Accounting Invoice (100EUR)'!F840</f>
        <v>first line keep open</v>
      </c>
      <c r="B736" s="80">
        <f>Invoice!C839</f>
        <v>0</v>
      </c>
      <c r="C736" s="81">
        <f>'Accounting Invoice (100EUR)'!B738</f>
        <v>0</v>
      </c>
      <c r="D736" s="82" t="e">
        <f t="shared" si="35"/>
        <v>#DIV/0!</v>
      </c>
      <c r="E736" s="86">
        <f t="shared" si="36"/>
        <v>0</v>
      </c>
      <c r="F736" s="87">
        <f>Invoice!G839</f>
        <v>0</v>
      </c>
      <c r="G736" s="88">
        <f t="shared" si="34"/>
        <v>0</v>
      </c>
    </row>
    <row r="737" spans="1:7" s="85" customFormat="1" hidden="1">
      <c r="A737" s="101" t="str">
        <f>'Accounting Invoice (100EUR)'!F841</f>
        <v>first line keep open</v>
      </c>
      <c r="B737" s="80">
        <f>Invoice!C840</f>
        <v>0</v>
      </c>
      <c r="C737" s="81">
        <f>'Accounting Invoice (100EUR)'!B739</f>
        <v>0</v>
      </c>
      <c r="D737" s="82" t="e">
        <f t="shared" si="35"/>
        <v>#DIV/0!</v>
      </c>
      <c r="E737" s="86">
        <f t="shared" si="36"/>
        <v>0</v>
      </c>
      <c r="F737" s="87">
        <f>Invoice!G840</f>
        <v>0</v>
      </c>
      <c r="G737" s="88">
        <f t="shared" si="34"/>
        <v>0</v>
      </c>
    </row>
    <row r="738" spans="1:7" s="85" customFormat="1" hidden="1">
      <c r="A738" s="101" t="str">
        <f>'Accounting Invoice (100EUR)'!F842</f>
        <v>first line keep open</v>
      </c>
      <c r="B738" s="80">
        <f>Invoice!C841</f>
        <v>0</v>
      </c>
      <c r="C738" s="81">
        <f>'Accounting Invoice (100EUR)'!B740</f>
        <v>0</v>
      </c>
      <c r="D738" s="82" t="e">
        <f t="shared" si="35"/>
        <v>#DIV/0!</v>
      </c>
      <c r="E738" s="86">
        <f t="shared" si="36"/>
        <v>0</v>
      </c>
      <c r="F738" s="87">
        <f>Invoice!G841</f>
        <v>0</v>
      </c>
      <c r="G738" s="88">
        <f t="shared" si="34"/>
        <v>0</v>
      </c>
    </row>
    <row r="739" spans="1:7" s="85" customFormat="1" hidden="1">
      <c r="A739" s="101" t="str">
        <f>'Accounting Invoice (100EUR)'!F843</f>
        <v>first line keep open</v>
      </c>
      <c r="B739" s="80">
        <f>Invoice!C842</f>
        <v>0</v>
      </c>
      <c r="C739" s="81">
        <f>'Accounting Invoice (100EUR)'!B741</f>
        <v>0</v>
      </c>
      <c r="D739" s="82" t="e">
        <f t="shared" si="35"/>
        <v>#DIV/0!</v>
      </c>
      <c r="E739" s="86">
        <f t="shared" si="36"/>
        <v>0</v>
      </c>
      <c r="F739" s="87">
        <f>Invoice!G842</f>
        <v>0</v>
      </c>
      <c r="G739" s="88">
        <f t="shared" si="34"/>
        <v>0</v>
      </c>
    </row>
    <row r="740" spans="1:7" s="85" customFormat="1" hidden="1">
      <c r="A740" s="101" t="str">
        <f>'Accounting Invoice (100EUR)'!F844</f>
        <v>first line keep open</v>
      </c>
      <c r="B740" s="80">
        <f>Invoice!C843</f>
        <v>0</v>
      </c>
      <c r="C740" s="81">
        <f>'Accounting Invoice (100EUR)'!B742</f>
        <v>0</v>
      </c>
      <c r="D740" s="82" t="e">
        <f t="shared" si="35"/>
        <v>#DIV/0!</v>
      </c>
      <c r="E740" s="86">
        <f t="shared" si="36"/>
        <v>0</v>
      </c>
      <c r="F740" s="87">
        <f>Invoice!G843</f>
        <v>0</v>
      </c>
      <c r="G740" s="88">
        <f t="shared" si="34"/>
        <v>0</v>
      </c>
    </row>
    <row r="741" spans="1:7" s="85" customFormat="1" hidden="1">
      <c r="A741" s="101" t="str">
        <f>'Accounting Invoice (100EUR)'!F845</f>
        <v>first line keep open</v>
      </c>
      <c r="B741" s="80">
        <f>Invoice!C844</f>
        <v>0</v>
      </c>
      <c r="C741" s="81">
        <f>'Accounting Invoice (100EUR)'!B743</f>
        <v>0</v>
      </c>
      <c r="D741" s="82" t="e">
        <f t="shared" si="35"/>
        <v>#DIV/0!</v>
      </c>
      <c r="E741" s="86">
        <f t="shared" si="36"/>
        <v>0</v>
      </c>
      <c r="F741" s="87">
        <f>Invoice!G844</f>
        <v>0</v>
      </c>
      <c r="G741" s="88">
        <f t="shared" si="34"/>
        <v>0</v>
      </c>
    </row>
    <row r="742" spans="1:7" s="85" customFormat="1" hidden="1">
      <c r="A742" s="101" t="str">
        <f>'Accounting Invoice (100EUR)'!F846</f>
        <v>first line keep open</v>
      </c>
      <c r="B742" s="80">
        <f>Invoice!C845</f>
        <v>0</v>
      </c>
      <c r="C742" s="81">
        <f>'Accounting Invoice (100EUR)'!B744</f>
        <v>0</v>
      </c>
      <c r="D742" s="82" t="e">
        <f t="shared" si="35"/>
        <v>#DIV/0!</v>
      </c>
      <c r="E742" s="86">
        <f t="shared" si="36"/>
        <v>0</v>
      </c>
      <c r="F742" s="87">
        <f>Invoice!G845</f>
        <v>0</v>
      </c>
      <c r="G742" s="88">
        <f t="shared" si="34"/>
        <v>0</v>
      </c>
    </row>
    <row r="743" spans="1:7" s="85" customFormat="1" hidden="1">
      <c r="A743" s="101" t="str">
        <f>'Accounting Invoice (100EUR)'!F847</f>
        <v>first line keep open</v>
      </c>
      <c r="B743" s="80">
        <f>Invoice!C846</f>
        <v>0</v>
      </c>
      <c r="C743" s="81">
        <f>'Accounting Invoice (100EUR)'!B745</f>
        <v>0</v>
      </c>
      <c r="D743" s="82" t="e">
        <f t="shared" si="35"/>
        <v>#DIV/0!</v>
      </c>
      <c r="E743" s="86">
        <f t="shared" si="36"/>
        <v>0</v>
      </c>
      <c r="F743" s="87">
        <f>Invoice!G846</f>
        <v>0</v>
      </c>
      <c r="G743" s="88">
        <f t="shared" si="34"/>
        <v>0</v>
      </c>
    </row>
    <row r="744" spans="1:7" s="85" customFormat="1" hidden="1">
      <c r="A744" s="101" t="str">
        <f>'Accounting Invoice (100EUR)'!F848</f>
        <v>first line keep open</v>
      </c>
      <c r="B744" s="80">
        <f>Invoice!C847</f>
        <v>0</v>
      </c>
      <c r="C744" s="81">
        <f>'Accounting Invoice (100EUR)'!B746</f>
        <v>0</v>
      </c>
      <c r="D744" s="82" t="e">
        <f t="shared" si="35"/>
        <v>#DIV/0!</v>
      </c>
      <c r="E744" s="86">
        <f t="shared" si="36"/>
        <v>0</v>
      </c>
      <c r="F744" s="87">
        <f>Invoice!G847</f>
        <v>0</v>
      </c>
      <c r="G744" s="88">
        <f t="shared" si="34"/>
        <v>0</v>
      </c>
    </row>
    <row r="745" spans="1:7" s="85" customFormat="1" hidden="1">
      <c r="A745" s="101" t="str">
        <f>'Accounting Invoice (100EUR)'!F849</f>
        <v>first line keep open</v>
      </c>
      <c r="B745" s="80">
        <f>Invoice!C848</f>
        <v>0</v>
      </c>
      <c r="C745" s="81">
        <f>'Accounting Invoice (100EUR)'!B747</f>
        <v>0</v>
      </c>
      <c r="D745" s="82" t="e">
        <f t="shared" si="35"/>
        <v>#DIV/0!</v>
      </c>
      <c r="E745" s="86">
        <f t="shared" si="36"/>
        <v>0</v>
      </c>
      <c r="F745" s="87">
        <f>Invoice!G848</f>
        <v>0</v>
      </c>
      <c r="G745" s="88">
        <f t="shared" si="34"/>
        <v>0</v>
      </c>
    </row>
    <row r="746" spans="1:7" s="85" customFormat="1" hidden="1">
      <c r="A746" s="101" t="str">
        <f>'Accounting Invoice (100EUR)'!F850</f>
        <v>first line keep open</v>
      </c>
      <c r="B746" s="80">
        <f>Invoice!C849</f>
        <v>0</v>
      </c>
      <c r="C746" s="81">
        <f>'Accounting Invoice (100EUR)'!B748</f>
        <v>0</v>
      </c>
      <c r="D746" s="82" t="e">
        <f t="shared" si="35"/>
        <v>#DIV/0!</v>
      </c>
      <c r="E746" s="86">
        <f t="shared" si="36"/>
        <v>0</v>
      </c>
      <c r="F746" s="87">
        <f>Invoice!G849</f>
        <v>0</v>
      </c>
      <c r="G746" s="88">
        <f t="shared" si="34"/>
        <v>0</v>
      </c>
    </row>
    <row r="747" spans="1:7" s="85" customFormat="1" hidden="1">
      <c r="A747" s="101" t="str">
        <f>'Accounting Invoice (100EUR)'!F851</f>
        <v>first line keep open</v>
      </c>
      <c r="B747" s="80">
        <f>Invoice!C850</f>
        <v>0</v>
      </c>
      <c r="C747" s="81">
        <f>'Accounting Invoice (100EUR)'!B749</f>
        <v>0</v>
      </c>
      <c r="D747" s="82" t="e">
        <f t="shared" si="35"/>
        <v>#DIV/0!</v>
      </c>
      <c r="E747" s="86">
        <f t="shared" si="36"/>
        <v>0</v>
      </c>
      <c r="F747" s="87">
        <f>Invoice!G850</f>
        <v>0</v>
      </c>
      <c r="G747" s="88">
        <f t="shared" si="34"/>
        <v>0</v>
      </c>
    </row>
    <row r="748" spans="1:7" s="85" customFormat="1" hidden="1">
      <c r="A748" s="101" t="str">
        <f>'Accounting Invoice (100EUR)'!F852</f>
        <v>first line keep open</v>
      </c>
      <c r="B748" s="80">
        <f>Invoice!C851</f>
        <v>0</v>
      </c>
      <c r="C748" s="81">
        <f>'Accounting Invoice (100EUR)'!B750</f>
        <v>0</v>
      </c>
      <c r="D748" s="82" t="e">
        <f t="shared" si="35"/>
        <v>#DIV/0!</v>
      </c>
      <c r="E748" s="86">
        <f t="shared" si="36"/>
        <v>0</v>
      </c>
      <c r="F748" s="87">
        <f>Invoice!G851</f>
        <v>0</v>
      </c>
      <c r="G748" s="88">
        <f t="shared" si="34"/>
        <v>0</v>
      </c>
    </row>
    <row r="749" spans="1:7" s="85" customFormat="1" hidden="1">
      <c r="A749" s="101" t="str">
        <f>'Accounting Invoice (100EUR)'!F853</f>
        <v>first line keep open</v>
      </c>
      <c r="B749" s="80">
        <f>Invoice!C852</f>
        <v>0</v>
      </c>
      <c r="C749" s="81">
        <f>'Accounting Invoice (100EUR)'!B751</f>
        <v>0</v>
      </c>
      <c r="D749" s="82" t="e">
        <f t="shared" si="35"/>
        <v>#DIV/0!</v>
      </c>
      <c r="E749" s="86">
        <f t="shared" si="36"/>
        <v>0</v>
      </c>
      <c r="F749" s="87">
        <f>Invoice!G852</f>
        <v>0</v>
      </c>
      <c r="G749" s="88">
        <f t="shared" ref="G749:G812" si="37">C749*F749</f>
        <v>0</v>
      </c>
    </row>
    <row r="750" spans="1:7" s="85" customFormat="1" hidden="1">
      <c r="A750" s="101" t="str">
        <f>'Accounting Invoice (100EUR)'!F854</f>
        <v>first line keep open</v>
      </c>
      <c r="B750" s="80">
        <f>Invoice!C853</f>
        <v>0</v>
      </c>
      <c r="C750" s="81">
        <f>'Accounting Invoice (100EUR)'!B752</f>
        <v>0</v>
      </c>
      <c r="D750" s="82" t="e">
        <f t="shared" si="35"/>
        <v>#DIV/0!</v>
      </c>
      <c r="E750" s="86">
        <f t="shared" si="36"/>
        <v>0</v>
      </c>
      <c r="F750" s="87">
        <f>Invoice!G853</f>
        <v>0</v>
      </c>
      <c r="G750" s="88">
        <f t="shared" si="37"/>
        <v>0</v>
      </c>
    </row>
    <row r="751" spans="1:7" s="85" customFormat="1" hidden="1">
      <c r="A751" s="101" t="str">
        <f>'Accounting Invoice (100EUR)'!F855</f>
        <v>first line keep open</v>
      </c>
      <c r="B751" s="80">
        <f>Invoice!C854</f>
        <v>0</v>
      </c>
      <c r="C751" s="81">
        <f>'Accounting Invoice (100EUR)'!B753</f>
        <v>0</v>
      </c>
      <c r="D751" s="82" t="e">
        <f t="shared" si="35"/>
        <v>#DIV/0!</v>
      </c>
      <c r="E751" s="86">
        <f t="shared" si="36"/>
        <v>0</v>
      </c>
      <c r="F751" s="87">
        <f>Invoice!G854</f>
        <v>0</v>
      </c>
      <c r="G751" s="88">
        <f t="shared" si="37"/>
        <v>0</v>
      </c>
    </row>
    <row r="752" spans="1:7" s="85" customFormat="1" hidden="1">
      <c r="A752" s="101" t="str">
        <f>'Accounting Invoice (100EUR)'!F856</f>
        <v>first line keep open</v>
      </c>
      <c r="B752" s="80">
        <f>Invoice!C855</f>
        <v>0</v>
      </c>
      <c r="C752" s="81">
        <f>'Accounting Invoice (100EUR)'!B754</f>
        <v>0</v>
      </c>
      <c r="D752" s="82" t="e">
        <f t="shared" si="35"/>
        <v>#DIV/0!</v>
      </c>
      <c r="E752" s="86">
        <f t="shared" si="36"/>
        <v>0</v>
      </c>
      <c r="F752" s="87">
        <f>Invoice!G855</f>
        <v>0</v>
      </c>
      <c r="G752" s="88">
        <f t="shared" si="37"/>
        <v>0</v>
      </c>
    </row>
    <row r="753" spans="1:7" s="85" customFormat="1" hidden="1">
      <c r="A753" s="101" t="str">
        <f>'Accounting Invoice (100EUR)'!F857</f>
        <v>first line keep open</v>
      </c>
      <c r="B753" s="80">
        <f>Invoice!C856</f>
        <v>0</v>
      </c>
      <c r="C753" s="81">
        <f>'Accounting Invoice (100EUR)'!B755</f>
        <v>0</v>
      </c>
      <c r="D753" s="82" t="e">
        <f t="shared" si="35"/>
        <v>#DIV/0!</v>
      </c>
      <c r="E753" s="86">
        <f t="shared" si="36"/>
        <v>0</v>
      </c>
      <c r="F753" s="87">
        <f>Invoice!G856</f>
        <v>0</v>
      </c>
      <c r="G753" s="88">
        <f t="shared" si="37"/>
        <v>0</v>
      </c>
    </row>
    <row r="754" spans="1:7" s="85" customFormat="1" hidden="1">
      <c r="A754" s="101" t="str">
        <f>'Accounting Invoice (100EUR)'!F858</f>
        <v>first line keep open</v>
      </c>
      <c r="B754" s="80">
        <f>Invoice!C857</f>
        <v>0</v>
      </c>
      <c r="C754" s="81">
        <f>'Accounting Invoice (100EUR)'!B756</f>
        <v>0</v>
      </c>
      <c r="D754" s="82" t="e">
        <f t="shared" si="35"/>
        <v>#DIV/0!</v>
      </c>
      <c r="E754" s="86">
        <f t="shared" si="36"/>
        <v>0</v>
      </c>
      <c r="F754" s="87">
        <f>Invoice!G857</f>
        <v>0</v>
      </c>
      <c r="G754" s="88">
        <f t="shared" si="37"/>
        <v>0</v>
      </c>
    </row>
    <row r="755" spans="1:7" s="85" customFormat="1" hidden="1">
      <c r="A755" s="101" t="str">
        <f>'Accounting Invoice (100EUR)'!F859</f>
        <v>first line keep open</v>
      </c>
      <c r="B755" s="80">
        <f>Invoice!C858</f>
        <v>0</v>
      </c>
      <c r="C755" s="81">
        <f>'Accounting Invoice (100EUR)'!B757</f>
        <v>0</v>
      </c>
      <c r="D755" s="82" t="e">
        <f t="shared" si="35"/>
        <v>#DIV/0!</v>
      </c>
      <c r="E755" s="86">
        <f t="shared" si="36"/>
        <v>0</v>
      </c>
      <c r="F755" s="87">
        <f>Invoice!G858</f>
        <v>0</v>
      </c>
      <c r="G755" s="88">
        <f t="shared" si="37"/>
        <v>0</v>
      </c>
    </row>
    <row r="756" spans="1:7" s="85" customFormat="1" hidden="1">
      <c r="A756" s="101" t="str">
        <f>'Accounting Invoice (100EUR)'!F860</f>
        <v>first line keep open</v>
      </c>
      <c r="B756" s="80">
        <f>Invoice!C859</f>
        <v>0</v>
      </c>
      <c r="C756" s="81">
        <f>'Accounting Invoice (100EUR)'!B758</f>
        <v>0</v>
      </c>
      <c r="D756" s="82" t="e">
        <f t="shared" si="35"/>
        <v>#DIV/0!</v>
      </c>
      <c r="E756" s="86">
        <f t="shared" si="36"/>
        <v>0</v>
      </c>
      <c r="F756" s="87">
        <f>Invoice!G859</f>
        <v>0</v>
      </c>
      <c r="G756" s="88">
        <f t="shared" si="37"/>
        <v>0</v>
      </c>
    </row>
    <row r="757" spans="1:7" s="85" customFormat="1" hidden="1">
      <c r="A757" s="101" t="str">
        <f>'Accounting Invoice (100EUR)'!F861</f>
        <v>first line keep open</v>
      </c>
      <c r="B757" s="80">
        <f>Invoice!C860</f>
        <v>0</v>
      </c>
      <c r="C757" s="81">
        <f>'Accounting Invoice (100EUR)'!B759</f>
        <v>0</v>
      </c>
      <c r="D757" s="82" t="e">
        <f t="shared" si="35"/>
        <v>#DIV/0!</v>
      </c>
      <c r="E757" s="86">
        <f t="shared" si="36"/>
        <v>0</v>
      </c>
      <c r="F757" s="87">
        <f>Invoice!G860</f>
        <v>0</v>
      </c>
      <c r="G757" s="88">
        <f t="shared" si="37"/>
        <v>0</v>
      </c>
    </row>
    <row r="758" spans="1:7" s="85" customFormat="1" hidden="1">
      <c r="A758" s="101" t="str">
        <f>'Accounting Invoice (100EUR)'!F862</f>
        <v>first line keep open</v>
      </c>
      <c r="B758" s="80">
        <f>Invoice!C861</f>
        <v>0</v>
      </c>
      <c r="C758" s="81">
        <f>'Accounting Invoice (100EUR)'!B760</f>
        <v>0</v>
      </c>
      <c r="D758" s="82" t="e">
        <f t="shared" si="35"/>
        <v>#DIV/0!</v>
      </c>
      <c r="E758" s="86">
        <f t="shared" si="36"/>
        <v>0</v>
      </c>
      <c r="F758" s="87">
        <f>Invoice!G861</f>
        <v>0</v>
      </c>
      <c r="G758" s="88">
        <f t="shared" si="37"/>
        <v>0</v>
      </c>
    </row>
    <row r="759" spans="1:7" s="85" customFormat="1" hidden="1">
      <c r="A759" s="101" t="str">
        <f>'Accounting Invoice (100EUR)'!F863</f>
        <v>first line keep open</v>
      </c>
      <c r="B759" s="80">
        <f>Invoice!C862</f>
        <v>0</v>
      </c>
      <c r="C759" s="81">
        <f>'Accounting Invoice (100EUR)'!B761</f>
        <v>0</v>
      </c>
      <c r="D759" s="82" t="e">
        <f t="shared" si="35"/>
        <v>#DIV/0!</v>
      </c>
      <c r="E759" s="86">
        <f t="shared" si="36"/>
        <v>0</v>
      </c>
      <c r="F759" s="87">
        <f>Invoice!G862</f>
        <v>0</v>
      </c>
      <c r="G759" s="88">
        <f t="shared" si="37"/>
        <v>0</v>
      </c>
    </row>
    <row r="760" spans="1:7" s="85" customFormat="1" hidden="1">
      <c r="A760" s="101" t="str">
        <f>'Accounting Invoice (100EUR)'!F864</f>
        <v>first line keep open</v>
      </c>
      <c r="B760" s="80">
        <f>Invoice!C863</f>
        <v>0</v>
      </c>
      <c r="C760" s="81">
        <f>'Accounting Invoice (100EUR)'!B762</f>
        <v>0</v>
      </c>
      <c r="D760" s="82" t="e">
        <f t="shared" si="35"/>
        <v>#DIV/0!</v>
      </c>
      <c r="E760" s="86">
        <f t="shared" si="36"/>
        <v>0</v>
      </c>
      <c r="F760" s="87">
        <f>Invoice!G863</f>
        <v>0</v>
      </c>
      <c r="G760" s="88">
        <f t="shared" si="37"/>
        <v>0</v>
      </c>
    </row>
    <row r="761" spans="1:7" s="85" customFormat="1" hidden="1">
      <c r="A761" s="101" t="str">
        <f>'Accounting Invoice (100EUR)'!F865</f>
        <v>first line keep open</v>
      </c>
      <c r="B761" s="80">
        <f>Invoice!C864</f>
        <v>0</v>
      </c>
      <c r="C761" s="81">
        <f>'Accounting Invoice (100EUR)'!B763</f>
        <v>0</v>
      </c>
      <c r="D761" s="82" t="e">
        <f t="shared" si="35"/>
        <v>#DIV/0!</v>
      </c>
      <c r="E761" s="86">
        <f t="shared" si="36"/>
        <v>0</v>
      </c>
      <c r="F761" s="87">
        <f>Invoice!G864</f>
        <v>0</v>
      </c>
      <c r="G761" s="88">
        <f t="shared" si="37"/>
        <v>0</v>
      </c>
    </row>
    <row r="762" spans="1:7" s="85" customFormat="1" hidden="1">
      <c r="A762" s="101" t="str">
        <f>'Accounting Invoice (100EUR)'!F866</f>
        <v>first line keep open</v>
      </c>
      <c r="B762" s="80">
        <f>Invoice!C865</f>
        <v>0</v>
      </c>
      <c r="C762" s="81">
        <f>'Accounting Invoice (100EUR)'!B764</f>
        <v>0</v>
      </c>
      <c r="D762" s="82" t="e">
        <f t="shared" si="35"/>
        <v>#DIV/0!</v>
      </c>
      <c r="E762" s="86">
        <f t="shared" si="36"/>
        <v>0</v>
      </c>
      <c r="F762" s="87">
        <f>Invoice!G865</f>
        <v>0</v>
      </c>
      <c r="G762" s="88">
        <f t="shared" si="37"/>
        <v>0</v>
      </c>
    </row>
    <row r="763" spans="1:7" s="85" customFormat="1" hidden="1">
      <c r="A763" s="101" t="str">
        <f>'Accounting Invoice (100EUR)'!F867</f>
        <v>first line keep open</v>
      </c>
      <c r="B763" s="80">
        <f>Invoice!C866</f>
        <v>0</v>
      </c>
      <c r="C763" s="81">
        <f>'Accounting Invoice (100EUR)'!B765</f>
        <v>0</v>
      </c>
      <c r="D763" s="82" t="e">
        <f t="shared" si="35"/>
        <v>#DIV/0!</v>
      </c>
      <c r="E763" s="86">
        <f t="shared" si="36"/>
        <v>0</v>
      </c>
      <c r="F763" s="87">
        <f>Invoice!G866</f>
        <v>0</v>
      </c>
      <c r="G763" s="88">
        <f t="shared" si="37"/>
        <v>0</v>
      </c>
    </row>
    <row r="764" spans="1:7" s="85" customFormat="1" hidden="1">
      <c r="A764" s="101" t="str">
        <f>'Accounting Invoice (100EUR)'!F868</f>
        <v>first line keep open</v>
      </c>
      <c r="B764" s="80">
        <f>Invoice!C867</f>
        <v>0</v>
      </c>
      <c r="C764" s="81">
        <f>'Accounting Invoice (100EUR)'!B766</f>
        <v>0</v>
      </c>
      <c r="D764" s="82" t="e">
        <f t="shared" si="35"/>
        <v>#DIV/0!</v>
      </c>
      <c r="E764" s="86">
        <f t="shared" si="36"/>
        <v>0</v>
      </c>
      <c r="F764" s="87">
        <f>Invoice!G867</f>
        <v>0</v>
      </c>
      <c r="G764" s="88">
        <f t="shared" si="37"/>
        <v>0</v>
      </c>
    </row>
    <row r="765" spans="1:7" s="85" customFormat="1" hidden="1">
      <c r="A765" s="101" t="str">
        <f>'Accounting Invoice (100EUR)'!F869</f>
        <v>first line keep open</v>
      </c>
      <c r="B765" s="80">
        <f>Invoice!C868</f>
        <v>0</v>
      </c>
      <c r="C765" s="81">
        <f>'Accounting Invoice (100EUR)'!B767</f>
        <v>0</v>
      </c>
      <c r="D765" s="82" t="e">
        <f t="shared" si="35"/>
        <v>#DIV/0!</v>
      </c>
      <c r="E765" s="86">
        <f t="shared" si="36"/>
        <v>0</v>
      </c>
      <c r="F765" s="87">
        <f>Invoice!G868</f>
        <v>0</v>
      </c>
      <c r="G765" s="88">
        <f t="shared" si="37"/>
        <v>0</v>
      </c>
    </row>
    <row r="766" spans="1:7" s="85" customFormat="1" hidden="1">
      <c r="A766" s="101" t="str">
        <f>'Accounting Invoice (100EUR)'!F870</f>
        <v>first line keep open</v>
      </c>
      <c r="B766" s="80">
        <f>Invoice!C869</f>
        <v>0</v>
      </c>
      <c r="C766" s="81">
        <f>'Accounting Invoice (100EUR)'!B768</f>
        <v>0</v>
      </c>
      <c r="D766" s="82" t="e">
        <f t="shared" si="35"/>
        <v>#DIV/0!</v>
      </c>
      <c r="E766" s="86">
        <f t="shared" si="36"/>
        <v>0</v>
      </c>
      <c r="F766" s="87">
        <f>Invoice!G869</f>
        <v>0</v>
      </c>
      <c r="G766" s="88">
        <f t="shared" si="37"/>
        <v>0</v>
      </c>
    </row>
    <row r="767" spans="1:7" s="85" customFormat="1" hidden="1">
      <c r="A767" s="101" t="str">
        <f>'Accounting Invoice (100EUR)'!F871</f>
        <v>first line keep open</v>
      </c>
      <c r="B767" s="80">
        <f>Invoice!C870</f>
        <v>0</v>
      </c>
      <c r="C767" s="81">
        <f>'Accounting Invoice (100EUR)'!B769</f>
        <v>0</v>
      </c>
      <c r="D767" s="82" t="e">
        <f t="shared" si="35"/>
        <v>#DIV/0!</v>
      </c>
      <c r="E767" s="86">
        <f t="shared" si="36"/>
        <v>0</v>
      </c>
      <c r="F767" s="87">
        <f>Invoice!G870</f>
        <v>0</v>
      </c>
      <c r="G767" s="88">
        <f t="shared" si="37"/>
        <v>0</v>
      </c>
    </row>
    <row r="768" spans="1:7" s="85" customFormat="1" hidden="1">
      <c r="A768" s="101" t="str">
        <f>'Accounting Invoice (100EUR)'!F872</f>
        <v>first line keep open</v>
      </c>
      <c r="B768" s="80">
        <f>Invoice!C871</f>
        <v>0</v>
      </c>
      <c r="C768" s="81">
        <f>'Accounting Invoice (100EUR)'!B770</f>
        <v>0</v>
      </c>
      <c r="D768" s="82" t="e">
        <f t="shared" si="35"/>
        <v>#DIV/0!</v>
      </c>
      <c r="E768" s="86">
        <f t="shared" si="36"/>
        <v>0</v>
      </c>
      <c r="F768" s="87">
        <f>Invoice!G871</f>
        <v>0</v>
      </c>
      <c r="G768" s="88">
        <f t="shared" si="37"/>
        <v>0</v>
      </c>
    </row>
    <row r="769" spans="1:7" s="85" customFormat="1" hidden="1">
      <c r="A769" s="101" t="str">
        <f>'Accounting Invoice (100EUR)'!F873</f>
        <v>first line keep open</v>
      </c>
      <c r="B769" s="80">
        <f>Invoice!C872</f>
        <v>0</v>
      </c>
      <c r="C769" s="81">
        <f>'Accounting Invoice (100EUR)'!B771</f>
        <v>0</v>
      </c>
      <c r="D769" s="82" t="e">
        <f t="shared" si="35"/>
        <v>#DIV/0!</v>
      </c>
      <c r="E769" s="86">
        <f t="shared" si="36"/>
        <v>0</v>
      </c>
      <c r="F769" s="87">
        <f>Invoice!G872</f>
        <v>0</v>
      </c>
      <c r="G769" s="88">
        <f t="shared" si="37"/>
        <v>0</v>
      </c>
    </row>
    <row r="770" spans="1:7" s="85" customFormat="1" hidden="1">
      <c r="A770" s="101" t="str">
        <f>'Accounting Invoice (100EUR)'!F874</f>
        <v>first line keep open</v>
      </c>
      <c r="B770" s="80">
        <f>Invoice!C873</f>
        <v>0</v>
      </c>
      <c r="C770" s="81">
        <f>'Accounting Invoice (100EUR)'!B772</f>
        <v>0</v>
      </c>
      <c r="D770" s="82" t="e">
        <f t="shared" si="35"/>
        <v>#DIV/0!</v>
      </c>
      <c r="E770" s="86">
        <f t="shared" si="36"/>
        <v>0</v>
      </c>
      <c r="F770" s="87">
        <f>Invoice!G873</f>
        <v>0</v>
      </c>
      <c r="G770" s="88">
        <f t="shared" si="37"/>
        <v>0</v>
      </c>
    </row>
    <row r="771" spans="1:7" s="85" customFormat="1" hidden="1">
      <c r="A771" s="101" t="str">
        <f>'Accounting Invoice (100EUR)'!F875</f>
        <v>first line keep open</v>
      </c>
      <c r="B771" s="80">
        <f>Invoice!C874</f>
        <v>0</v>
      </c>
      <c r="C771" s="81">
        <f>'Accounting Invoice (100EUR)'!B773</f>
        <v>0</v>
      </c>
      <c r="D771" s="82" t="e">
        <f t="shared" si="35"/>
        <v>#DIV/0!</v>
      </c>
      <c r="E771" s="86">
        <f t="shared" si="36"/>
        <v>0</v>
      </c>
      <c r="F771" s="87">
        <f>Invoice!G874</f>
        <v>0</v>
      </c>
      <c r="G771" s="88">
        <f t="shared" si="37"/>
        <v>0</v>
      </c>
    </row>
    <row r="772" spans="1:7" s="85" customFormat="1" hidden="1">
      <c r="A772" s="101" t="str">
        <f>'Accounting Invoice (100EUR)'!F876</f>
        <v>first line keep open</v>
      </c>
      <c r="B772" s="80">
        <f>Invoice!C875</f>
        <v>0</v>
      </c>
      <c r="C772" s="81">
        <f>'Accounting Invoice (100EUR)'!B774</f>
        <v>0</v>
      </c>
      <c r="D772" s="82" t="e">
        <f t="shared" si="35"/>
        <v>#DIV/0!</v>
      </c>
      <c r="E772" s="86">
        <f t="shared" si="36"/>
        <v>0</v>
      </c>
      <c r="F772" s="87">
        <f>Invoice!G875</f>
        <v>0</v>
      </c>
      <c r="G772" s="88">
        <f t="shared" si="37"/>
        <v>0</v>
      </c>
    </row>
    <row r="773" spans="1:7" s="85" customFormat="1" hidden="1">
      <c r="A773" s="101" t="str">
        <f>'Accounting Invoice (100EUR)'!F877</f>
        <v>first line keep open</v>
      </c>
      <c r="B773" s="80">
        <f>Invoice!C876</f>
        <v>0</v>
      </c>
      <c r="C773" s="81">
        <f>'Accounting Invoice (100EUR)'!B775</f>
        <v>0</v>
      </c>
      <c r="D773" s="82" t="e">
        <f t="shared" si="35"/>
        <v>#DIV/0!</v>
      </c>
      <c r="E773" s="86">
        <f t="shared" si="36"/>
        <v>0</v>
      </c>
      <c r="F773" s="87">
        <f>Invoice!G876</f>
        <v>0</v>
      </c>
      <c r="G773" s="88">
        <f t="shared" si="37"/>
        <v>0</v>
      </c>
    </row>
    <row r="774" spans="1:7" s="85" customFormat="1" hidden="1">
      <c r="A774" s="101" t="str">
        <f>'Accounting Invoice (100EUR)'!F878</f>
        <v>first line keep open</v>
      </c>
      <c r="B774" s="80">
        <f>Invoice!C877</f>
        <v>0</v>
      </c>
      <c r="C774" s="81">
        <f>'Accounting Invoice (100EUR)'!B776</f>
        <v>0</v>
      </c>
      <c r="D774" s="82" t="e">
        <f t="shared" si="35"/>
        <v>#DIV/0!</v>
      </c>
      <c r="E774" s="86">
        <f t="shared" si="36"/>
        <v>0</v>
      </c>
      <c r="F774" s="87">
        <f>Invoice!G877</f>
        <v>0</v>
      </c>
      <c r="G774" s="88">
        <f t="shared" si="37"/>
        <v>0</v>
      </c>
    </row>
    <row r="775" spans="1:7" s="85" customFormat="1" hidden="1">
      <c r="A775" s="101" t="str">
        <f>'Accounting Invoice (100EUR)'!F879</f>
        <v>first line keep open</v>
      </c>
      <c r="B775" s="80">
        <f>Invoice!C878</f>
        <v>0</v>
      </c>
      <c r="C775" s="81">
        <f>'Accounting Invoice (100EUR)'!B777</f>
        <v>0</v>
      </c>
      <c r="D775" s="82" t="e">
        <f t="shared" si="35"/>
        <v>#DIV/0!</v>
      </c>
      <c r="E775" s="86">
        <f t="shared" si="36"/>
        <v>0</v>
      </c>
      <c r="F775" s="87">
        <f>Invoice!G878</f>
        <v>0</v>
      </c>
      <c r="G775" s="88">
        <f t="shared" si="37"/>
        <v>0</v>
      </c>
    </row>
    <row r="776" spans="1:7" s="85" customFormat="1" hidden="1">
      <c r="A776" s="101" t="str">
        <f>'Accounting Invoice (100EUR)'!F880</f>
        <v>first line keep open</v>
      </c>
      <c r="B776" s="80">
        <f>Invoice!C879</f>
        <v>0</v>
      </c>
      <c r="C776" s="81">
        <f>'Accounting Invoice (100EUR)'!B778</f>
        <v>0</v>
      </c>
      <c r="D776" s="82" t="e">
        <f t="shared" si="35"/>
        <v>#DIV/0!</v>
      </c>
      <c r="E776" s="86">
        <f t="shared" si="36"/>
        <v>0</v>
      </c>
      <c r="F776" s="87">
        <f>Invoice!G879</f>
        <v>0</v>
      </c>
      <c r="G776" s="88">
        <f t="shared" si="37"/>
        <v>0</v>
      </c>
    </row>
    <row r="777" spans="1:7" s="85" customFormat="1" hidden="1">
      <c r="A777" s="101" t="str">
        <f>'Accounting Invoice (100EUR)'!F881</f>
        <v>first line keep open</v>
      </c>
      <c r="B777" s="80">
        <f>Invoice!C880</f>
        <v>0</v>
      </c>
      <c r="C777" s="81">
        <f>'Accounting Invoice (100EUR)'!B779</f>
        <v>0</v>
      </c>
      <c r="D777" s="82" t="e">
        <f t="shared" si="35"/>
        <v>#DIV/0!</v>
      </c>
      <c r="E777" s="86">
        <f t="shared" si="36"/>
        <v>0</v>
      </c>
      <c r="F777" s="87">
        <f>Invoice!G880</f>
        <v>0</v>
      </c>
      <c r="G777" s="88">
        <f t="shared" si="37"/>
        <v>0</v>
      </c>
    </row>
    <row r="778" spans="1:7" s="85" customFormat="1" hidden="1">
      <c r="A778" s="101" t="str">
        <f>'Accounting Invoice (100EUR)'!F882</f>
        <v>first line keep open</v>
      </c>
      <c r="B778" s="80">
        <f>Invoice!C881</f>
        <v>0</v>
      </c>
      <c r="C778" s="81">
        <f>'Accounting Invoice (100EUR)'!B780</f>
        <v>0</v>
      </c>
      <c r="D778" s="82" t="e">
        <f t="shared" si="35"/>
        <v>#DIV/0!</v>
      </c>
      <c r="E778" s="86">
        <f t="shared" si="36"/>
        <v>0</v>
      </c>
      <c r="F778" s="87">
        <f>Invoice!G881</f>
        <v>0</v>
      </c>
      <c r="G778" s="88">
        <f t="shared" si="37"/>
        <v>0</v>
      </c>
    </row>
    <row r="779" spans="1:7" s="85" customFormat="1" hidden="1">
      <c r="A779" s="101" t="str">
        <f>'Accounting Invoice (100EUR)'!F883</f>
        <v>first line keep open</v>
      </c>
      <c r="B779" s="80">
        <f>Invoice!C882</f>
        <v>0</v>
      </c>
      <c r="C779" s="81">
        <f>'Accounting Invoice (100EUR)'!B781</f>
        <v>0</v>
      </c>
      <c r="D779" s="82" t="e">
        <f t="shared" si="35"/>
        <v>#DIV/0!</v>
      </c>
      <c r="E779" s="86">
        <f t="shared" si="36"/>
        <v>0</v>
      </c>
      <c r="F779" s="87">
        <f>Invoice!G882</f>
        <v>0</v>
      </c>
      <c r="G779" s="88">
        <f t="shared" si="37"/>
        <v>0</v>
      </c>
    </row>
    <row r="780" spans="1:7" s="85" customFormat="1" hidden="1">
      <c r="A780" s="101" t="str">
        <f>'Accounting Invoice (100EUR)'!F884</f>
        <v>first line keep open</v>
      </c>
      <c r="B780" s="80">
        <f>Invoice!C883</f>
        <v>0</v>
      </c>
      <c r="C780" s="81">
        <f>'Accounting Invoice (100EUR)'!B782</f>
        <v>0</v>
      </c>
      <c r="D780" s="82" t="e">
        <f t="shared" si="35"/>
        <v>#DIV/0!</v>
      </c>
      <c r="E780" s="86">
        <f t="shared" si="36"/>
        <v>0</v>
      </c>
      <c r="F780" s="87">
        <f>Invoice!G883</f>
        <v>0</v>
      </c>
      <c r="G780" s="88">
        <f t="shared" si="37"/>
        <v>0</v>
      </c>
    </row>
    <row r="781" spans="1:7" s="85" customFormat="1" hidden="1">
      <c r="A781" s="101" t="str">
        <f>'Accounting Invoice (100EUR)'!F885</f>
        <v>first line keep open</v>
      </c>
      <c r="B781" s="80">
        <f>Invoice!C884</f>
        <v>0</v>
      </c>
      <c r="C781" s="81">
        <f>'Accounting Invoice (100EUR)'!B783</f>
        <v>0</v>
      </c>
      <c r="D781" s="82" t="e">
        <f t="shared" si="35"/>
        <v>#DIV/0!</v>
      </c>
      <c r="E781" s="86">
        <f t="shared" si="36"/>
        <v>0</v>
      </c>
      <c r="F781" s="87">
        <f>Invoice!G884</f>
        <v>0</v>
      </c>
      <c r="G781" s="88">
        <f t="shared" si="37"/>
        <v>0</v>
      </c>
    </row>
    <row r="782" spans="1:7" s="85" customFormat="1" hidden="1">
      <c r="A782" s="101" t="str">
        <f>'Accounting Invoice (100EUR)'!F886</f>
        <v>first line keep open</v>
      </c>
      <c r="B782" s="80">
        <f>Invoice!C885</f>
        <v>0</v>
      </c>
      <c r="C782" s="81">
        <f>'Accounting Invoice (100EUR)'!B784</f>
        <v>0</v>
      </c>
      <c r="D782" s="82" t="e">
        <f t="shared" si="35"/>
        <v>#DIV/0!</v>
      </c>
      <c r="E782" s="86">
        <f t="shared" si="36"/>
        <v>0</v>
      </c>
      <c r="F782" s="87">
        <f>Invoice!G885</f>
        <v>0</v>
      </c>
      <c r="G782" s="88">
        <f t="shared" si="37"/>
        <v>0</v>
      </c>
    </row>
    <row r="783" spans="1:7" s="85" customFormat="1" hidden="1">
      <c r="A783" s="101" t="str">
        <f>'Accounting Invoice (100EUR)'!F887</f>
        <v>first line keep open</v>
      </c>
      <c r="B783" s="80">
        <f>Invoice!C886</f>
        <v>0</v>
      </c>
      <c r="C783" s="81">
        <f>'Accounting Invoice (100EUR)'!B785</f>
        <v>0</v>
      </c>
      <c r="D783" s="82" t="e">
        <f t="shared" si="35"/>
        <v>#DIV/0!</v>
      </c>
      <c r="E783" s="86">
        <f t="shared" si="36"/>
        <v>0</v>
      </c>
      <c r="F783" s="87">
        <f>Invoice!G886</f>
        <v>0</v>
      </c>
      <c r="G783" s="88">
        <f t="shared" si="37"/>
        <v>0</v>
      </c>
    </row>
    <row r="784" spans="1:7" s="85" customFormat="1" hidden="1">
      <c r="A784" s="101" t="str">
        <f>'Accounting Invoice (100EUR)'!F888</f>
        <v>first line keep open</v>
      </c>
      <c r="B784" s="80">
        <f>Invoice!C887</f>
        <v>0</v>
      </c>
      <c r="C784" s="81">
        <f>'Accounting Invoice (100EUR)'!B786</f>
        <v>0</v>
      </c>
      <c r="D784" s="82" t="e">
        <f t="shared" si="35"/>
        <v>#DIV/0!</v>
      </c>
      <c r="E784" s="86">
        <f t="shared" si="36"/>
        <v>0</v>
      </c>
      <c r="F784" s="87">
        <f>Invoice!G887</f>
        <v>0</v>
      </c>
      <c r="G784" s="88">
        <f t="shared" si="37"/>
        <v>0</v>
      </c>
    </row>
    <row r="785" spans="1:7" s="85" customFormat="1" hidden="1">
      <c r="A785" s="101" t="str">
        <f>'Accounting Invoice (100EUR)'!F889</f>
        <v>first line keep open</v>
      </c>
      <c r="B785" s="80">
        <f>Invoice!C888</f>
        <v>0</v>
      </c>
      <c r="C785" s="81">
        <f>'Accounting Invoice (100EUR)'!B787</f>
        <v>0</v>
      </c>
      <c r="D785" s="82" t="e">
        <f t="shared" si="35"/>
        <v>#DIV/0!</v>
      </c>
      <c r="E785" s="86">
        <f t="shared" si="36"/>
        <v>0</v>
      </c>
      <c r="F785" s="87">
        <f>Invoice!G888</f>
        <v>0</v>
      </c>
      <c r="G785" s="88">
        <f t="shared" si="37"/>
        <v>0</v>
      </c>
    </row>
    <row r="786" spans="1:7" s="85" customFormat="1" hidden="1">
      <c r="A786" s="101" t="str">
        <f>'Accounting Invoice (100EUR)'!F890</f>
        <v>first line keep open</v>
      </c>
      <c r="B786" s="80">
        <f>Invoice!C889</f>
        <v>0</v>
      </c>
      <c r="C786" s="81">
        <f>'Accounting Invoice (100EUR)'!B788</f>
        <v>0</v>
      </c>
      <c r="D786" s="82" t="e">
        <f t="shared" si="35"/>
        <v>#DIV/0!</v>
      </c>
      <c r="E786" s="86">
        <f t="shared" si="36"/>
        <v>0</v>
      </c>
      <c r="F786" s="87">
        <f>Invoice!G889</f>
        <v>0</v>
      </c>
      <c r="G786" s="88">
        <f t="shared" si="37"/>
        <v>0</v>
      </c>
    </row>
    <row r="787" spans="1:7" s="85" customFormat="1" hidden="1">
      <c r="A787" s="101" t="str">
        <f>'Accounting Invoice (100EUR)'!F891</f>
        <v>first line keep open</v>
      </c>
      <c r="B787" s="80">
        <f>Invoice!C890</f>
        <v>0</v>
      </c>
      <c r="C787" s="81">
        <f>'Accounting Invoice (100EUR)'!B789</f>
        <v>0</v>
      </c>
      <c r="D787" s="82" t="e">
        <f t="shared" si="35"/>
        <v>#DIV/0!</v>
      </c>
      <c r="E787" s="86">
        <f t="shared" si="36"/>
        <v>0</v>
      </c>
      <c r="F787" s="87">
        <f>Invoice!G890</f>
        <v>0</v>
      </c>
      <c r="G787" s="88">
        <f t="shared" si="37"/>
        <v>0</v>
      </c>
    </row>
    <row r="788" spans="1:7" s="85" customFormat="1" hidden="1">
      <c r="A788" s="101" t="str">
        <f>'Accounting Invoice (100EUR)'!F892</f>
        <v>first line keep open</v>
      </c>
      <c r="B788" s="80">
        <f>Invoice!C891</f>
        <v>0</v>
      </c>
      <c r="C788" s="81">
        <f>'Accounting Invoice (100EUR)'!B790</f>
        <v>0</v>
      </c>
      <c r="D788" s="82" t="e">
        <f t="shared" ref="D788:D851" si="38">F788/D783</f>
        <v>#DIV/0!</v>
      </c>
      <c r="E788" s="86">
        <f t="shared" si="36"/>
        <v>0</v>
      </c>
      <c r="F788" s="87">
        <f>Invoice!G891</f>
        <v>0</v>
      </c>
      <c r="G788" s="88">
        <f t="shared" si="37"/>
        <v>0</v>
      </c>
    </row>
    <row r="789" spans="1:7" s="85" customFormat="1" hidden="1">
      <c r="A789" s="101" t="str">
        <f>'Accounting Invoice (100EUR)'!F893</f>
        <v>first line keep open</v>
      </c>
      <c r="B789" s="80">
        <f>Invoice!C892</f>
        <v>0</v>
      </c>
      <c r="C789" s="81">
        <f>'Accounting Invoice (100EUR)'!B791</f>
        <v>0</v>
      </c>
      <c r="D789" s="82" t="e">
        <f t="shared" si="38"/>
        <v>#DIV/0!</v>
      </c>
      <c r="E789" s="86">
        <f t="shared" si="36"/>
        <v>0</v>
      </c>
      <c r="F789" s="87">
        <f>Invoice!G892</f>
        <v>0</v>
      </c>
      <c r="G789" s="88">
        <f t="shared" si="37"/>
        <v>0</v>
      </c>
    </row>
    <row r="790" spans="1:7" s="85" customFormat="1" hidden="1">
      <c r="A790" s="101" t="str">
        <f>'Accounting Invoice (100EUR)'!F894</f>
        <v>first line keep open</v>
      </c>
      <c r="B790" s="80">
        <f>Invoice!C893</f>
        <v>0</v>
      </c>
      <c r="C790" s="81">
        <f>'Accounting Invoice (100EUR)'!B792</f>
        <v>0</v>
      </c>
      <c r="D790" s="82" t="e">
        <f t="shared" si="38"/>
        <v>#DIV/0!</v>
      </c>
      <c r="E790" s="86">
        <f t="shared" si="36"/>
        <v>0</v>
      </c>
      <c r="F790" s="87">
        <f>Invoice!G893</f>
        <v>0</v>
      </c>
      <c r="G790" s="88">
        <f t="shared" si="37"/>
        <v>0</v>
      </c>
    </row>
    <row r="791" spans="1:7" s="85" customFormat="1" hidden="1">
      <c r="A791" s="101" t="str">
        <f>'Accounting Invoice (100EUR)'!F895</f>
        <v>first line keep open</v>
      </c>
      <c r="B791" s="80">
        <f>Invoice!C894</f>
        <v>0</v>
      </c>
      <c r="C791" s="81">
        <f>'Accounting Invoice (100EUR)'!B793</f>
        <v>0</v>
      </c>
      <c r="D791" s="82" t="e">
        <f t="shared" si="38"/>
        <v>#DIV/0!</v>
      </c>
      <c r="E791" s="86">
        <f t="shared" si="36"/>
        <v>0</v>
      </c>
      <c r="F791" s="87">
        <f>Invoice!G894</f>
        <v>0</v>
      </c>
      <c r="G791" s="88">
        <f t="shared" si="37"/>
        <v>0</v>
      </c>
    </row>
    <row r="792" spans="1:7" s="85" customFormat="1" hidden="1">
      <c r="A792" s="101" t="str">
        <f>'Accounting Invoice (100EUR)'!F896</f>
        <v>first line keep open</v>
      </c>
      <c r="B792" s="80">
        <f>Invoice!C895</f>
        <v>0</v>
      </c>
      <c r="C792" s="81">
        <f>'Accounting Invoice (100EUR)'!B794</f>
        <v>0</v>
      </c>
      <c r="D792" s="82" t="e">
        <f t="shared" si="38"/>
        <v>#DIV/0!</v>
      </c>
      <c r="E792" s="86">
        <f t="shared" si="36"/>
        <v>0</v>
      </c>
      <c r="F792" s="87">
        <f>Invoice!G895</f>
        <v>0</v>
      </c>
      <c r="G792" s="88">
        <f t="shared" si="37"/>
        <v>0</v>
      </c>
    </row>
    <row r="793" spans="1:7" s="85" customFormat="1" hidden="1">
      <c r="A793" s="101" t="str">
        <f>'Accounting Invoice (100EUR)'!F897</f>
        <v>first line keep open</v>
      </c>
      <c r="B793" s="80">
        <f>Invoice!C896</f>
        <v>0</v>
      </c>
      <c r="C793" s="81">
        <f>'Accounting Invoice (100EUR)'!B795</f>
        <v>0</v>
      </c>
      <c r="D793" s="82" t="e">
        <f t="shared" si="38"/>
        <v>#DIV/0!</v>
      </c>
      <c r="E793" s="86">
        <f t="shared" si="36"/>
        <v>0</v>
      </c>
      <c r="F793" s="87">
        <f>Invoice!G896</f>
        <v>0</v>
      </c>
      <c r="G793" s="88">
        <f t="shared" si="37"/>
        <v>0</v>
      </c>
    </row>
    <row r="794" spans="1:7" s="85" customFormat="1" hidden="1">
      <c r="A794" s="101" t="str">
        <f>'Accounting Invoice (100EUR)'!F898</f>
        <v>first line keep open</v>
      </c>
      <c r="B794" s="80">
        <f>Invoice!C897</f>
        <v>0</v>
      </c>
      <c r="C794" s="81">
        <f>'Accounting Invoice (100EUR)'!B796</f>
        <v>0</v>
      </c>
      <c r="D794" s="82" t="e">
        <f t="shared" si="38"/>
        <v>#DIV/0!</v>
      </c>
      <c r="E794" s="86">
        <f t="shared" si="36"/>
        <v>0</v>
      </c>
      <c r="F794" s="87">
        <f>Invoice!G897</f>
        <v>0</v>
      </c>
      <c r="G794" s="88">
        <f t="shared" si="37"/>
        <v>0</v>
      </c>
    </row>
    <row r="795" spans="1:7" s="85" customFormat="1" hidden="1">
      <c r="A795" s="101">
        <f>'Accounting Invoice (100EUR)'!F899</f>
        <v>0</v>
      </c>
      <c r="B795" s="80">
        <f>Invoice!C898</f>
        <v>0</v>
      </c>
      <c r="C795" s="81">
        <f>'Accounting Invoice (100EUR)'!B797</f>
        <v>0</v>
      </c>
      <c r="D795" s="82" t="e">
        <f t="shared" si="38"/>
        <v>#DIV/0!</v>
      </c>
      <c r="E795" s="86">
        <f t="shared" ref="E795:E858" si="39">G795/$D$14</f>
        <v>0</v>
      </c>
      <c r="F795" s="87">
        <f>Invoice!G898</f>
        <v>0</v>
      </c>
      <c r="G795" s="88">
        <f t="shared" si="37"/>
        <v>0</v>
      </c>
    </row>
    <row r="796" spans="1:7" s="85" customFormat="1" hidden="1">
      <c r="A796" s="101" t="str">
        <f>'Accounting Invoice (100EUR)'!F900</f>
        <v>Discount from the change:</v>
      </c>
      <c r="B796" s="80">
        <f>Invoice!C899</f>
        <v>0</v>
      </c>
      <c r="C796" s="81">
        <f>'Accounting Invoice (100EUR)'!B798</f>
        <v>0</v>
      </c>
      <c r="D796" s="82" t="e">
        <f t="shared" si="38"/>
        <v>#DIV/0!</v>
      </c>
      <c r="E796" s="86">
        <f t="shared" si="39"/>
        <v>0</v>
      </c>
      <c r="F796" s="87">
        <f>Invoice!G899</f>
        <v>0</v>
      </c>
      <c r="G796" s="88">
        <f t="shared" si="37"/>
        <v>0</v>
      </c>
    </row>
    <row r="797" spans="1:7" s="85" customFormat="1" hidden="1">
      <c r="A797" s="101" t="str">
        <f>'Accounting Invoice (100EUR)'!F901</f>
        <v/>
      </c>
      <c r="B797" s="80">
        <f>Invoice!C900</f>
        <v>0</v>
      </c>
      <c r="C797" s="81">
        <f>'Accounting Invoice (100EUR)'!B799</f>
        <v>0</v>
      </c>
      <c r="D797" s="82" t="e">
        <f t="shared" si="38"/>
        <v>#DIV/0!</v>
      </c>
      <c r="E797" s="86">
        <f t="shared" si="39"/>
        <v>0</v>
      </c>
      <c r="F797" s="87">
        <f>Invoice!G900</f>
        <v>0</v>
      </c>
      <c r="G797" s="88">
        <f t="shared" si="37"/>
        <v>0</v>
      </c>
    </row>
    <row r="798" spans="1:7" s="85" customFormat="1" hidden="1">
      <c r="A798" s="101">
        <f>'Accounting Invoice (100EUR)'!F902</f>
        <v>0</v>
      </c>
      <c r="B798" s="80">
        <f>Invoice!C901</f>
        <v>0</v>
      </c>
      <c r="C798" s="81">
        <f>'Accounting Invoice (100EUR)'!B800</f>
        <v>0</v>
      </c>
      <c r="D798" s="82" t="e">
        <f t="shared" si="38"/>
        <v>#DIV/0!</v>
      </c>
      <c r="E798" s="86">
        <f t="shared" si="39"/>
        <v>0</v>
      </c>
      <c r="F798" s="87">
        <f>Invoice!G901</f>
        <v>0</v>
      </c>
      <c r="G798" s="88">
        <f t="shared" si="37"/>
        <v>0</v>
      </c>
    </row>
    <row r="799" spans="1:7" s="85" customFormat="1" hidden="1">
      <c r="A799" s="101">
        <f>'Accounting Invoice (100EUR)'!F903</f>
        <v>0</v>
      </c>
      <c r="B799" s="80">
        <f>Invoice!C902</f>
        <v>0</v>
      </c>
      <c r="C799" s="81">
        <f>'Accounting Invoice (100EUR)'!B801</f>
        <v>0</v>
      </c>
      <c r="D799" s="82" t="e">
        <f t="shared" si="38"/>
        <v>#DIV/0!</v>
      </c>
      <c r="E799" s="86">
        <f t="shared" si="39"/>
        <v>0</v>
      </c>
      <c r="F799" s="87">
        <f>Invoice!G902</f>
        <v>0</v>
      </c>
      <c r="G799" s="88">
        <f t="shared" si="37"/>
        <v>0</v>
      </c>
    </row>
    <row r="800" spans="1:7" s="85" customFormat="1" hidden="1">
      <c r="A800" s="101">
        <f>'Accounting Invoice (100EUR)'!F904</f>
        <v>0</v>
      </c>
      <c r="B800" s="80">
        <f>Invoice!C903</f>
        <v>0</v>
      </c>
      <c r="C800" s="81">
        <f>'Accounting Invoice (100EUR)'!B802</f>
        <v>0</v>
      </c>
      <c r="D800" s="82" t="e">
        <f t="shared" si="38"/>
        <v>#DIV/0!</v>
      </c>
      <c r="E800" s="86">
        <f t="shared" si="39"/>
        <v>0</v>
      </c>
      <c r="F800" s="87">
        <f>Invoice!G903</f>
        <v>0</v>
      </c>
      <c r="G800" s="88">
        <f t="shared" si="37"/>
        <v>0</v>
      </c>
    </row>
    <row r="801" spans="1:7" s="85" customFormat="1" hidden="1">
      <c r="A801" s="101">
        <f>'Accounting Invoice (100EUR)'!F905</f>
        <v>0</v>
      </c>
      <c r="B801" s="80">
        <f>Invoice!C904</f>
        <v>0</v>
      </c>
      <c r="C801" s="81">
        <f>'Accounting Invoice (100EUR)'!B803</f>
        <v>0</v>
      </c>
      <c r="D801" s="82" t="e">
        <f t="shared" si="38"/>
        <v>#DIV/0!</v>
      </c>
      <c r="E801" s="86">
        <f t="shared" si="39"/>
        <v>0</v>
      </c>
      <c r="F801" s="87">
        <f>Invoice!G904</f>
        <v>0</v>
      </c>
      <c r="G801" s="88">
        <f t="shared" si="37"/>
        <v>0</v>
      </c>
    </row>
    <row r="802" spans="1:7" s="85" customFormat="1" hidden="1">
      <c r="A802" s="101">
        <f>'Accounting Invoice (100EUR)'!F906</f>
        <v>0</v>
      </c>
      <c r="B802" s="80">
        <f>Invoice!C905</f>
        <v>0</v>
      </c>
      <c r="C802" s="81">
        <f>'Accounting Invoice (100EUR)'!B804</f>
        <v>0</v>
      </c>
      <c r="D802" s="82" t="e">
        <f t="shared" si="38"/>
        <v>#DIV/0!</v>
      </c>
      <c r="E802" s="86">
        <f t="shared" si="39"/>
        <v>0</v>
      </c>
      <c r="F802" s="87">
        <f>Invoice!G905</f>
        <v>0</v>
      </c>
      <c r="G802" s="88">
        <f t="shared" si="37"/>
        <v>0</v>
      </c>
    </row>
    <row r="803" spans="1:7" s="85" customFormat="1" hidden="1">
      <c r="A803" s="101">
        <f>'Accounting Invoice (100EUR)'!F907</f>
        <v>0</v>
      </c>
      <c r="B803" s="80">
        <f>Invoice!C906</f>
        <v>0</v>
      </c>
      <c r="C803" s="81">
        <f>'Accounting Invoice (100EUR)'!B805</f>
        <v>0</v>
      </c>
      <c r="D803" s="82" t="e">
        <f t="shared" si="38"/>
        <v>#DIV/0!</v>
      </c>
      <c r="E803" s="86">
        <f t="shared" si="39"/>
        <v>0</v>
      </c>
      <c r="F803" s="87">
        <f>Invoice!G906</f>
        <v>0</v>
      </c>
      <c r="G803" s="88">
        <f t="shared" si="37"/>
        <v>0</v>
      </c>
    </row>
    <row r="804" spans="1:7" s="85" customFormat="1" hidden="1">
      <c r="A804" s="101">
        <f>'Accounting Invoice (100EUR)'!F908</f>
        <v>0</v>
      </c>
      <c r="B804" s="80">
        <f>Invoice!C907</f>
        <v>0</v>
      </c>
      <c r="C804" s="81">
        <f>'Accounting Invoice (100EUR)'!B806</f>
        <v>0</v>
      </c>
      <c r="D804" s="82" t="e">
        <f t="shared" si="38"/>
        <v>#DIV/0!</v>
      </c>
      <c r="E804" s="86">
        <f t="shared" si="39"/>
        <v>0</v>
      </c>
      <c r="F804" s="87">
        <f>Invoice!G907</f>
        <v>0</v>
      </c>
      <c r="G804" s="88">
        <f t="shared" si="37"/>
        <v>0</v>
      </c>
    </row>
    <row r="805" spans="1:7" s="85" customFormat="1" hidden="1">
      <c r="A805" s="101">
        <f>'Accounting Invoice (100EUR)'!F909</f>
        <v>0</v>
      </c>
      <c r="B805" s="80">
        <f>Invoice!C908</f>
        <v>0</v>
      </c>
      <c r="C805" s="81">
        <f>'Accounting Invoice (100EUR)'!B807</f>
        <v>0</v>
      </c>
      <c r="D805" s="82" t="e">
        <f t="shared" si="38"/>
        <v>#DIV/0!</v>
      </c>
      <c r="E805" s="86">
        <f t="shared" si="39"/>
        <v>0</v>
      </c>
      <c r="F805" s="87">
        <f>Invoice!G908</f>
        <v>0</v>
      </c>
      <c r="G805" s="88">
        <f t="shared" si="37"/>
        <v>0</v>
      </c>
    </row>
    <row r="806" spans="1:7" s="85" customFormat="1" hidden="1">
      <c r="A806" s="101" t="str">
        <f>'Accounting Invoice (100EUR)'!F910</f>
        <v>Exchange Rate EUR-THB</v>
      </c>
      <c r="B806" s="80">
        <f>Invoice!C909</f>
        <v>0</v>
      </c>
      <c r="C806" s="81">
        <f>'Accounting Invoice (100EUR)'!B808</f>
        <v>0</v>
      </c>
      <c r="D806" s="82" t="e">
        <f t="shared" si="38"/>
        <v>#DIV/0!</v>
      </c>
      <c r="E806" s="86">
        <f t="shared" si="39"/>
        <v>0</v>
      </c>
      <c r="F806" s="87">
        <f>Invoice!G909</f>
        <v>0</v>
      </c>
      <c r="G806" s="88">
        <f t="shared" si="37"/>
        <v>0</v>
      </c>
    </row>
    <row r="807" spans="1:7" s="85" customFormat="1" hidden="1">
      <c r="A807" s="101" t="str">
        <f>'Accounting Invoice (100EUR)'!F911</f>
        <v>Exchange Rate USD-THB</v>
      </c>
      <c r="B807" s="80">
        <f>Invoice!C910</f>
        <v>0</v>
      </c>
      <c r="C807" s="81">
        <f>'Accounting Invoice (100EUR)'!B809</f>
        <v>0</v>
      </c>
      <c r="D807" s="82" t="e">
        <f t="shared" si="38"/>
        <v>#DIV/0!</v>
      </c>
      <c r="E807" s="86">
        <f t="shared" si="39"/>
        <v>0</v>
      </c>
      <c r="F807" s="87">
        <f>Invoice!G910</f>
        <v>0</v>
      </c>
      <c r="G807" s="88">
        <f t="shared" si="37"/>
        <v>0</v>
      </c>
    </row>
    <row r="808" spans="1:7" s="85" customFormat="1" hidden="1">
      <c r="A808" s="101" t="str">
        <f>'Accounting Invoice (100EUR)'!F912</f>
        <v>Total Order USD</v>
      </c>
      <c r="B808" s="80">
        <f>Invoice!C911</f>
        <v>0</v>
      </c>
      <c r="C808" s="81">
        <f>'Accounting Invoice (100EUR)'!B810</f>
        <v>0</v>
      </c>
      <c r="D808" s="82" t="e">
        <f t="shared" si="38"/>
        <v>#DIV/0!</v>
      </c>
      <c r="E808" s="86">
        <f t="shared" si="39"/>
        <v>0</v>
      </c>
      <c r="F808" s="87">
        <f>Invoice!G911</f>
        <v>0</v>
      </c>
      <c r="G808" s="88">
        <f t="shared" si="37"/>
        <v>0</v>
      </c>
    </row>
    <row r="809" spans="1:7" s="85" customFormat="1" hidden="1">
      <c r="A809" s="101" t="str">
        <f>'Accounting Invoice (100EUR)'!F913</f>
        <v>Total Invoice USD</v>
      </c>
      <c r="B809" s="80">
        <f>Invoice!C912</f>
        <v>0</v>
      </c>
      <c r="C809" s="81">
        <f>'Accounting Invoice (100EUR)'!B811</f>
        <v>0</v>
      </c>
      <c r="D809" s="82" t="e">
        <f t="shared" si="38"/>
        <v>#DIV/0!</v>
      </c>
      <c r="E809" s="86">
        <f t="shared" si="39"/>
        <v>0</v>
      </c>
      <c r="F809" s="87">
        <f>Invoice!G912</f>
        <v>0</v>
      </c>
      <c r="G809" s="88">
        <f t="shared" si="37"/>
        <v>0</v>
      </c>
    </row>
    <row r="810" spans="1:7" s="85" customFormat="1" hidden="1">
      <c r="A810" s="101" t="str">
        <f>'Accounting Invoice (100EUR)'!F914</f>
        <v>Total Order THB</v>
      </c>
      <c r="B810" s="80">
        <f>Invoice!C913</f>
        <v>0</v>
      </c>
      <c r="C810" s="81">
        <f>'Accounting Invoice (100EUR)'!B812</f>
        <v>0</v>
      </c>
      <c r="D810" s="82" t="e">
        <f t="shared" si="38"/>
        <v>#DIV/0!</v>
      </c>
      <c r="E810" s="86">
        <f t="shared" si="39"/>
        <v>0</v>
      </c>
      <c r="F810" s="87">
        <f>Invoice!G913</f>
        <v>0</v>
      </c>
      <c r="G810" s="88">
        <f t="shared" si="37"/>
        <v>0</v>
      </c>
    </row>
    <row r="811" spans="1:7" s="85" customFormat="1" hidden="1">
      <c r="A811" s="101" t="str">
        <f>'Accounting Invoice (100EUR)'!F915</f>
        <v>Total Invoice THB</v>
      </c>
      <c r="B811" s="80">
        <f>Invoice!C914</f>
        <v>0</v>
      </c>
      <c r="C811" s="81">
        <f>'Accounting Invoice (100EUR)'!B813</f>
        <v>0</v>
      </c>
      <c r="D811" s="82" t="e">
        <f t="shared" si="38"/>
        <v>#DIV/0!</v>
      </c>
      <c r="E811" s="86">
        <f t="shared" si="39"/>
        <v>0</v>
      </c>
      <c r="F811" s="87">
        <f>Invoice!G914</f>
        <v>0</v>
      </c>
      <c r="G811" s="88">
        <f t="shared" si="37"/>
        <v>0</v>
      </c>
    </row>
    <row r="812" spans="1:7" s="85" customFormat="1" hidden="1">
      <c r="A812" s="101">
        <f>'Accounting Invoice (100EUR)'!F916</f>
        <v>0</v>
      </c>
      <c r="B812" s="80">
        <f>Invoice!C915</f>
        <v>0</v>
      </c>
      <c r="C812" s="81">
        <f>'Accounting Invoice (100EUR)'!B814</f>
        <v>0</v>
      </c>
      <c r="D812" s="82" t="e">
        <f t="shared" si="38"/>
        <v>#DIV/0!</v>
      </c>
      <c r="E812" s="86">
        <f t="shared" si="39"/>
        <v>0</v>
      </c>
      <c r="F812" s="87">
        <f>Invoice!G915</f>
        <v>0</v>
      </c>
      <c r="G812" s="88">
        <f t="shared" si="37"/>
        <v>0</v>
      </c>
    </row>
    <row r="813" spans="1:7" s="85" customFormat="1" hidden="1">
      <c r="A813" s="101">
        <f>'Accounting Invoice (100EUR)'!F917</f>
        <v>0</v>
      </c>
      <c r="B813" s="80">
        <f>Invoice!C916</f>
        <v>0</v>
      </c>
      <c r="C813" s="81">
        <f>'Accounting Invoice (100EUR)'!B815</f>
        <v>0</v>
      </c>
      <c r="D813" s="82" t="e">
        <f t="shared" si="38"/>
        <v>#DIV/0!</v>
      </c>
      <c r="E813" s="86">
        <f t="shared" si="39"/>
        <v>0</v>
      </c>
      <c r="F813" s="87">
        <f>Invoice!G916</f>
        <v>0</v>
      </c>
      <c r="G813" s="88">
        <f t="shared" ref="G813:G876" si="40">C813*F813</f>
        <v>0</v>
      </c>
    </row>
    <row r="814" spans="1:7" s="85" customFormat="1" hidden="1">
      <c r="A814" s="101">
        <f>'Accounting Invoice (100EUR)'!F918</f>
        <v>0</v>
      </c>
      <c r="B814" s="80">
        <f>Invoice!C917</f>
        <v>0</v>
      </c>
      <c r="C814" s="81">
        <f>'Accounting Invoice (100EUR)'!B816</f>
        <v>0</v>
      </c>
      <c r="D814" s="82" t="e">
        <f t="shared" si="38"/>
        <v>#DIV/0!</v>
      </c>
      <c r="E814" s="86">
        <f t="shared" si="39"/>
        <v>0</v>
      </c>
      <c r="F814" s="87">
        <f>Invoice!G917</f>
        <v>0</v>
      </c>
      <c r="G814" s="88">
        <f t="shared" si="40"/>
        <v>0</v>
      </c>
    </row>
    <row r="815" spans="1:7" s="85" customFormat="1" hidden="1">
      <c r="A815" s="101">
        <f>'Accounting Invoice (100EUR)'!F919</f>
        <v>0</v>
      </c>
      <c r="B815" s="80">
        <f>Invoice!C918</f>
        <v>0</v>
      </c>
      <c r="C815" s="81">
        <f>'Accounting Invoice (100EUR)'!B817</f>
        <v>0</v>
      </c>
      <c r="D815" s="82" t="e">
        <f t="shared" si="38"/>
        <v>#DIV/0!</v>
      </c>
      <c r="E815" s="86">
        <f t="shared" si="39"/>
        <v>0</v>
      </c>
      <c r="F815" s="87">
        <f>Invoice!G918</f>
        <v>0</v>
      </c>
      <c r="G815" s="88">
        <f t="shared" si="40"/>
        <v>0</v>
      </c>
    </row>
    <row r="816" spans="1:7" s="85" customFormat="1" hidden="1">
      <c r="A816" s="101">
        <f>'Accounting Invoice (100EUR)'!F920</f>
        <v>0</v>
      </c>
      <c r="B816" s="80">
        <f>Invoice!C919</f>
        <v>0</v>
      </c>
      <c r="C816" s="81">
        <f>'Accounting Invoice (100EUR)'!B818</f>
        <v>0</v>
      </c>
      <c r="D816" s="82" t="e">
        <f t="shared" si="38"/>
        <v>#DIV/0!</v>
      </c>
      <c r="E816" s="86">
        <f t="shared" si="39"/>
        <v>0</v>
      </c>
      <c r="F816" s="87">
        <f>Invoice!G919</f>
        <v>0</v>
      </c>
      <c r="G816" s="88">
        <f t="shared" si="40"/>
        <v>0</v>
      </c>
    </row>
    <row r="817" spans="1:7" s="85" customFormat="1" hidden="1">
      <c r="A817" s="101">
        <f>'Accounting Invoice (100EUR)'!F921</f>
        <v>0</v>
      </c>
      <c r="B817" s="80">
        <f>Invoice!C920</f>
        <v>0</v>
      </c>
      <c r="C817" s="81">
        <f>'Accounting Invoice (100EUR)'!B819</f>
        <v>0</v>
      </c>
      <c r="D817" s="82" t="e">
        <f t="shared" si="38"/>
        <v>#DIV/0!</v>
      </c>
      <c r="E817" s="86">
        <f t="shared" si="39"/>
        <v>0</v>
      </c>
      <c r="F817" s="87">
        <f>Invoice!G920</f>
        <v>0</v>
      </c>
      <c r="G817" s="88">
        <f t="shared" si="40"/>
        <v>0</v>
      </c>
    </row>
    <row r="818" spans="1:7" s="85" customFormat="1" hidden="1">
      <c r="A818" s="101">
        <f>'Accounting Invoice (100EUR)'!F922</f>
        <v>0</v>
      </c>
      <c r="B818" s="80">
        <f>Invoice!C921</f>
        <v>0</v>
      </c>
      <c r="C818" s="81">
        <f>'Accounting Invoice (100EUR)'!B820</f>
        <v>0</v>
      </c>
      <c r="D818" s="82" t="e">
        <f t="shared" si="38"/>
        <v>#DIV/0!</v>
      </c>
      <c r="E818" s="86">
        <f t="shared" si="39"/>
        <v>0</v>
      </c>
      <c r="F818" s="87">
        <f>Invoice!G921</f>
        <v>0</v>
      </c>
      <c r="G818" s="88">
        <f t="shared" si="40"/>
        <v>0</v>
      </c>
    </row>
    <row r="819" spans="1:7" s="85" customFormat="1" hidden="1">
      <c r="A819" s="101">
        <f>'Accounting Invoice (100EUR)'!F923</f>
        <v>0</v>
      </c>
      <c r="B819" s="80">
        <f>Invoice!C922</f>
        <v>0</v>
      </c>
      <c r="C819" s="81">
        <f>'Accounting Invoice (100EUR)'!B821</f>
        <v>0</v>
      </c>
      <c r="D819" s="82" t="e">
        <f t="shared" si="38"/>
        <v>#DIV/0!</v>
      </c>
      <c r="E819" s="86">
        <f t="shared" si="39"/>
        <v>0</v>
      </c>
      <c r="F819" s="87">
        <f>Invoice!G922</f>
        <v>0</v>
      </c>
      <c r="G819" s="88">
        <f t="shared" si="40"/>
        <v>0</v>
      </c>
    </row>
    <row r="820" spans="1:7" s="85" customFormat="1" hidden="1">
      <c r="A820" s="101">
        <f>'Accounting Invoice (100EUR)'!F924</f>
        <v>0</v>
      </c>
      <c r="B820" s="80">
        <f>Invoice!C923</f>
        <v>0</v>
      </c>
      <c r="C820" s="81">
        <f>'Accounting Invoice (100EUR)'!B822</f>
        <v>0</v>
      </c>
      <c r="D820" s="82" t="e">
        <f t="shared" si="38"/>
        <v>#DIV/0!</v>
      </c>
      <c r="E820" s="86">
        <f t="shared" si="39"/>
        <v>0</v>
      </c>
      <c r="F820" s="87">
        <f>Invoice!G923</f>
        <v>0</v>
      </c>
      <c r="G820" s="88">
        <f t="shared" si="40"/>
        <v>0</v>
      </c>
    </row>
    <row r="821" spans="1:7" s="85" customFormat="1" hidden="1">
      <c r="A821" s="101">
        <f>'Accounting Invoice (100EUR)'!F925</f>
        <v>0</v>
      </c>
      <c r="B821" s="80">
        <f>Invoice!C924</f>
        <v>0</v>
      </c>
      <c r="C821" s="81">
        <f>'Accounting Invoice (100EUR)'!B823</f>
        <v>0</v>
      </c>
      <c r="D821" s="82" t="e">
        <f t="shared" si="38"/>
        <v>#DIV/0!</v>
      </c>
      <c r="E821" s="86">
        <f t="shared" si="39"/>
        <v>0</v>
      </c>
      <c r="F821" s="87">
        <f>Invoice!G924</f>
        <v>0</v>
      </c>
      <c r="G821" s="88">
        <f t="shared" si="40"/>
        <v>0</v>
      </c>
    </row>
    <row r="822" spans="1:7" s="85" customFormat="1" hidden="1">
      <c r="A822" s="101">
        <f>'Accounting Invoice (100EUR)'!F926</f>
        <v>0</v>
      </c>
      <c r="B822" s="80">
        <f>Invoice!C925</f>
        <v>0</v>
      </c>
      <c r="C822" s="81">
        <f>'Accounting Invoice (100EUR)'!B824</f>
        <v>0</v>
      </c>
      <c r="D822" s="82" t="e">
        <f t="shared" si="38"/>
        <v>#DIV/0!</v>
      </c>
      <c r="E822" s="86">
        <f t="shared" si="39"/>
        <v>0</v>
      </c>
      <c r="F822" s="87">
        <f>Invoice!G925</f>
        <v>0</v>
      </c>
      <c r="G822" s="88">
        <f t="shared" si="40"/>
        <v>0</v>
      </c>
    </row>
    <row r="823" spans="1:7" s="85" customFormat="1" hidden="1">
      <c r="A823" s="101">
        <f>'Accounting Invoice (100EUR)'!F927</f>
        <v>0</v>
      </c>
      <c r="B823" s="80">
        <f>Invoice!C926</f>
        <v>0</v>
      </c>
      <c r="C823" s="81">
        <f>'Accounting Invoice (100EUR)'!B825</f>
        <v>0</v>
      </c>
      <c r="D823" s="82" t="e">
        <f t="shared" si="38"/>
        <v>#DIV/0!</v>
      </c>
      <c r="E823" s="86">
        <f t="shared" si="39"/>
        <v>0</v>
      </c>
      <c r="F823" s="87">
        <f>Invoice!G926</f>
        <v>0</v>
      </c>
      <c r="G823" s="88">
        <f t="shared" si="40"/>
        <v>0</v>
      </c>
    </row>
    <row r="824" spans="1:7" s="85" customFormat="1" hidden="1">
      <c r="A824" s="101">
        <f>'Accounting Invoice (100EUR)'!F928</f>
        <v>0</v>
      </c>
      <c r="B824" s="80">
        <f>Invoice!C927</f>
        <v>0</v>
      </c>
      <c r="C824" s="81">
        <f>'Accounting Invoice (100EUR)'!B826</f>
        <v>0</v>
      </c>
      <c r="D824" s="82" t="e">
        <f t="shared" si="38"/>
        <v>#DIV/0!</v>
      </c>
      <c r="E824" s="86">
        <f t="shared" si="39"/>
        <v>0</v>
      </c>
      <c r="F824" s="87">
        <f>Invoice!G927</f>
        <v>0</v>
      </c>
      <c r="G824" s="88">
        <f t="shared" si="40"/>
        <v>0</v>
      </c>
    </row>
    <row r="825" spans="1:7" s="85" customFormat="1" hidden="1">
      <c r="A825" s="101">
        <f>'Accounting Invoice (100EUR)'!F929</f>
        <v>0</v>
      </c>
      <c r="B825" s="80">
        <f>Invoice!C928</f>
        <v>0</v>
      </c>
      <c r="C825" s="81">
        <f>'Accounting Invoice (100EUR)'!B827</f>
        <v>0</v>
      </c>
      <c r="D825" s="82" t="e">
        <f t="shared" si="38"/>
        <v>#DIV/0!</v>
      </c>
      <c r="E825" s="86">
        <f t="shared" si="39"/>
        <v>0</v>
      </c>
      <c r="F825" s="87">
        <f>Invoice!G928</f>
        <v>0</v>
      </c>
      <c r="G825" s="88">
        <f t="shared" si="40"/>
        <v>0</v>
      </c>
    </row>
    <row r="826" spans="1:7" s="85" customFormat="1" hidden="1">
      <c r="A826" s="101">
        <f>'Accounting Invoice (100EUR)'!F930</f>
        <v>0</v>
      </c>
      <c r="B826" s="80">
        <f>Invoice!C929</f>
        <v>0</v>
      </c>
      <c r="C826" s="81">
        <f>'Accounting Invoice (100EUR)'!B828</f>
        <v>0</v>
      </c>
      <c r="D826" s="82" t="e">
        <f t="shared" si="38"/>
        <v>#DIV/0!</v>
      </c>
      <c r="E826" s="86">
        <f t="shared" si="39"/>
        <v>0</v>
      </c>
      <c r="F826" s="87">
        <f>Invoice!G929</f>
        <v>0</v>
      </c>
      <c r="G826" s="88">
        <f t="shared" si="40"/>
        <v>0</v>
      </c>
    </row>
    <row r="827" spans="1:7" s="85" customFormat="1" hidden="1">
      <c r="A827" s="101">
        <f>'Accounting Invoice (100EUR)'!F931</f>
        <v>0</v>
      </c>
      <c r="B827" s="80">
        <f>Invoice!C930</f>
        <v>0</v>
      </c>
      <c r="C827" s="81">
        <f>'Accounting Invoice (100EUR)'!B829</f>
        <v>0</v>
      </c>
      <c r="D827" s="82" t="e">
        <f t="shared" si="38"/>
        <v>#DIV/0!</v>
      </c>
      <c r="E827" s="86">
        <f t="shared" si="39"/>
        <v>0</v>
      </c>
      <c r="F827" s="87">
        <f>Invoice!G930</f>
        <v>0</v>
      </c>
      <c r="G827" s="88">
        <f t="shared" si="40"/>
        <v>0</v>
      </c>
    </row>
    <row r="828" spans="1:7" s="85" customFormat="1" hidden="1">
      <c r="A828" s="101">
        <f>'Accounting Invoice (100EUR)'!F932</f>
        <v>0</v>
      </c>
      <c r="B828" s="80">
        <f>Invoice!C931</f>
        <v>0</v>
      </c>
      <c r="C828" s="81">
        <f>'Accounting Invoice (100EUR)'!B830</f>
        <v>0</v>
      </c>
      <c r="D828" s="82" t="e">
        <f t="shared" si="38"/>
        <v>#DIV/0!</v>
      </c>
      <c r="E828" s="86">
        <f t="shared" si="39"/>
        <v>0</v>
      </c>
      <c r="F828" s="87">
        <f>Invoice!G931</f>
        <v>0</v>
      </c>
      <c r="G828" s="88">
        <f t="shared" si="40"/>
        <v>0</v>
      </c>
    </row>
    <row r="829" spans="1:7" s="85" customFormat="1" hidden="1">
      <c r="A829" s="101">
        <f>'Accounting Invoice (100EUR)'!F933</f>
        <v>0</v>
      </c>
      <c r="B829" s="80">
        <f>Invoice!C932</f>
        <v>0</v>
      </c>
      <c r="C829" s="81">
        <f>'Accounting Invoice (100EUR)'!B831</f>
        <v>0</v>
      </c>
      <c r="D829" s="82" t="e">
        <f t="shared" si="38"/>
        <v>#DIV/0!</v>
      </c>
      <c r="E829" s="86">
        <f t="shared" si="39"/>
        <v>0</v>
      </c>
      <c r="F829" s="87">
        <f>Invoice!G932</f>
        <v>0</v>
      </c>
      <c r="G829" s="88">
        <f t="shared" si="40"/>
        <v>0</v>
      </c>
    </row>
    <row r="830" spans="1:7" s="85" customFormat="1" hidden="1">
      <c r="A830" s="101">
        <f>'Accounting Invoice (100EUR)'!F934</f>
        <v>0</v>
      </c>
      <c r="B830" s="80">
        <f>Invoice!C933</f>
        <v>0</v>
      </c>
      <c r="C830" s="81">
        <f>'Accounting Invoice (100EUR)'!B832</f>
        <v>0</v>
      </c>
      <c r="D830" s="82" t="e">
        <f t="shared" si="38"/>
        <v>#DIV/0!</v>
      </c>
      <c r="E830" s="86">
        <f t="shared" si="39"/>
        <v>0</v>
      </c>
      <c r="F830" s="87">
        <f>Invoice!G933</f>
        <v>0</v>
      </c>
      <c r="G830" s="88">
        <f t="shared" si="40"/>
        <v>0</v>
      </c>
    </row>
    <row r="831" spans="1:7" s="85" customFormat="1" hidden="1">
      <c r="A831" s="101">
        <f>'Accounting Invoice (100EUR)'!F935</f>
        <v>0</v>
      </c>
      <c r="B831" s="80">
        <f>Invoice!C934</f>
        <v>0</v>
      </c>
      <c r="C831" s="81">
        <f>'Accounting Invoice (100EUR)'!B833</f>
        <v>0</v>
      </c>
      <c r="D831" s="82" t="e">
        <f t="shared" si="38"/>
        <v>#DIV/0!</v>
      </c>
      <c r="E831" s="86">
        <f t="shared" si="39"/>
        <v>0</v>
      </c>
      <c r="F831" s="87">
        <f>Invoice!G934</f>
        <v>0</v>
      </c>
      <c r="G831" s="88">
        <f t="shared" si="40"/>
        <v>0</v>
      </c>
    </row>
    <row r="832" spans="1:7" s="85" customFormat="1" hidden="1">
      <c r="A832" s="101">
        <f>'Accounting Invoice (100EUR)'!F936</f>
        <v>0</v>
      </c>
      <c r="B832" s="80">
        <f>Invoice!C935</f>
        <v>0</v>
      </c>
      <c r="C832" s="81">
        <f>'Accounting Invoice (100EUR)'!B834</f>
        <v>0</v>
      </c>
      <c r="D832" s="82" t="e">
        <f t="shared" si="38"/>
        <v>#DIV/0!</v>
      </c>
      <c r="E832" s="86">
        <f t="shared" si="39"/>
        <v>0</v>
      </c>
      <c r="F832" s="87">
        <f>Invoice!G935</f>
        <v>0</v>
      </c>
      <c r="G832" s="88">
        <f t="shared" si="40"/>
        <v>0</v>
      </c>
    </row>
    <row r="833" spans="1:7" s="85" customFormat="1" hidden="1">
      <c r="A833" s="101">
        <f>'Accounting Invoice (100EUR)'!F937</f>
        <v>0</v>
      </c>
      <c r="B833" s="80">
        <f>Invoice!C936</f>
        <v>0</v>
      </c>
      <c r="C833" s="81">
        <f>'Accounting Invoice (100EUR)'!B835</f>
        <v>0</v>
      </c>
      <c r="D833" s="82" t="e">
        <f t="shared" si="38"/>
        <v>#DIV/0!</v>
      </c>
      <c r="E833" s="86">
        <f t="shared" si="39"/>
        <v>0</v>
      </c>
      <c r="F833" s="87">
        <f>Invoice!G936</f>
        <v>0</v>
      </c>
      <c r="G833" s="88">
        <f t="shared" si="40"/>
        <v>0</v>
      </c>
    </row>
    <row r="834" spans="1:7" s="85" customFormat="1" hidden="1">
      <c r="A834" s="101">
        <f>'Accounting Invoice (100EUR)'!F938</f>
        <v>0</v>
      </c>
      <c r="B834" s="80">
        <f>Invoice!C937</f>
        <v>0</v>
      </c>
      <c r="C834" s="81">
        <f>'Accounting Invoice (100EUR)'!B836</f>
        <v>0</v>
      </c>
      <c r="D834" s="82" t="e">
        <f t="shared" si="38"/>
        <v>#DIV/0!</v>
      </c>
      <c r="E834" s="86">
        <f t="shared" si="39"/>
        <v>0</v>
      </c>
      <c r="F834" s="87">
        <f>Invoice!G937</f>
        <v>0</v>
      </c>
      <c r="G834" s="88">
        <f t="shared" si="40"/>
        <v>0</v>
      </c>
    </row>
    <row r="835" spans="1:7" s="85" customFormat="1" hidden="1">
      <c r="A835" s="101">
        <f>'Accounting Invoice (100EUR)'!F939</f>
        <v>0</v>
      </c>
      <c r="B835" s="80">
        <f>Invoice!C938</f>
        <v>0</v>
      </c>
      <c r="C835" s="81">
        <f>'Accounting Invoice (100EUR)'!B837</f>
        <v>0</v>
      </c>
      <c r="D835" s="82" t="e">
        <f t="shared" si="38"/>
        <v>#DIV/0!</v>
      </c>
      <c r="E835" s="86">
        <f t="shared" si="39"/>
        <v>0</v>
      </c>
      <c r="F835" s="87">
        <f>Invoice!G938</f>
        <v>0</v>
      </c>
      <c r="G835" s="88">
        <f t="shared" si="40"/>
        <v>0</v>
      </c>
    </row>
    <row r="836" spans="1:7" s="85" customFormat="1" hidden="1">
      <c r="A836" s="101">
        <f>'Accounting Invoice (100EUR)'!F940</f>
        <v>0</v>
      </c>
      <c r="B836" s="80">
        <f>Invoice!C939</f>
        <v>0</v>
      </c>
      <c r="C836" s="81">
        <f>'Accounting Invoice (100EUR)'!B838</f>
        <v>0</v>
      </c>
      <c r="D836" s="82" t="e">
        <f t="shared" si="38"/>
        <v>#DIV/0!</v>
      </c>
      <c r="E836" s="86">
        <f t="shared" si="39"/>
        <v>0</v>
      </c>
      <c r="F836" s="87">
        <f>Invoice!G939</f>
        <v>0</v>
      </c>
      <c r="G836" s="88">
        <f t="shared" si="40"/>
        <v>0</v>
      </c>
    </row>
    <row r="837" spans="1:7" s="85" customFormat="1" hidden="1">
      <c r="A837" s="101">
        <f>'Accounting Invoice (100EUR)'!F941</f>
        <v>0</v>
      </c>
      <c r="B837" s="80">
        <f>Invoice!C940</f>
        <v>0</v>
      </c>
      <c r="C837" s="81">
        <f>'Accounting Invoice (100EUR)'!B839</f>
        <v>0</v>
      </c>
      <c r="D837" s="82" t="e">
        <f t="shared" si="38"/>
        <v>#DIV/0!</v>
      </c>
      <c r="E837" s="86">
        <f t="shared" si="39"/>
        <v>0</v>
      </c>
      <c r="F837" s="87">
        <f>Invoice!G940</f>
        <v>0</v>
      </c>
      <c r="G837" s="88">
        <f t="shared" si="40"/>
        <v>0</v>
      </c>
    </row>
    <row r="838" spans="1:7" s="85" customFormat="1" hidden="1">
      <c r="A838" s="101">
        <f>'Accounting Invoice (100EUR)'!F942</f>
        <v>0</v>
      </c>
      <c r="B838" s="80">
        <f>Invoice!C941</f>
        <v>0</v>
      </c>
      <c r="C838" s="81">
        <f>'Accounting Invoice (100EUR)'!B840</f>
        <v>0</v>
      </c>
      <c r="D838" s="82" t="e">
        <f t="shared" si="38"/>
        <v>#DIV/0!</v>
      </c>
      <c r="E838" s="86">
        <f t="shared" si="39"/>
        <v>0</v>
      </c>
      <c r="F838" s="87">
        <f>Invoice!G941</f>
        <v>0</v>
      </c>
      <c r="G838" s="88">
        <f t="shared" si="40"/>
        <v>0</v>
      </c>
    </row>
    <row r="839" spans="1:7" s="85" customFormat="1" hidden="1">
      <c r="A839" s="101">
        <f>'Accounting Invoice (100EUR)'!F943</f>
        <v>0</v>
      </c>
      <c r="B839" s="80">
        <f>Invoice!C942</f>
        <v>0</v>
      </c>
      <c r="C839" s="81">
        <f>'Accounting Invoice (100EUR)'!B841</f>
        <v>0</v>
      </c>
      <c r="D839" s="82" t="e">
        <f t="shared" si="38"/>
        <v>#DIV/0!</v>
      </c>
      <c r="E839" s="86">
        <f t="shared" si="39"/>
        <v>0</v>
      </c>
      <c r="F839" s="87">
        <f>Invoice!G942</f>
        <v>0</v>
      </c>
      <c r="G839" s="88">
        <f t="shared" si="40"/>
        <v>0</v>
      </c>
    </row>
    <row r="840" spans="1:7" s="85" customFormat="1" hidden="1">
      <c r="A840" s="101">
        <f>'Accounting Invoice (100EUR)'!F944</f>
        <v>0</v>
      </c>
      <c r="B840" s="80">
        <f>Invoice!C943</f>
        <v>0</v>
      </c>
      <c r="C840" s="81">
        <f>'Accounting Invoice (100EUR)'!B842</f>
        <v>0</v>
      </c>
      <c r="D840" s="82" t="e">
        <f t="shared" si="38"/>
        <v>#DIV/0!</v>
      </c>
      <c r="E840" s="86">
        <f t="shared" si="39"/>
        <v>0</v>
      </c>
      <c r="F840" s="87">
        <f>Invoice!G943</f>
        <v>0</v>
      </c>
      <c r="G840" s="88">
        <f t="shared" si="40"/>
        <v>0</v>
      </c>
    </row>
    <row r="841" spans="1:7" s="85" customFormat="1" hidden="1">
      <c r="A841" s="101">
        <f>'Accounting Invoice (100EUR)'!F945</f>
        <v>0</v>
      </c>
      <c r="B841" s="80">
        <f>Invoice!C944</f>
        <v>0</v>
      </c>
      <c r="C841" s="81">
        <f>'Accounting Invoice (100EUR)'!B843</f>
        <v>0</v>
      </c>
      <c r="D841" s="82" t="e">
        <f t="shared" si="38"/>
        <v>#DIV/0!</v>
      </c>
      <c r="E841" s="86">
        <f t="shared" si="39"/>
        <v>0</v>
      </c>
      <c r="F841" s="87">
        <f>Invoice!G944</f>
        <v>0</v>
      </c>
      <c r="G841" s="88">
        <f t="shared" si="40"/>
        <v>0</v>
      </c>
    </row>
    <row r="842" spans="1:7" s="85" customFormat="1" hidden="1">
      <c r="A842" s="101">
        <f>'Accounting Invoice (100EUR)'!F946</f>
        <v>0</v>
      </c>
      <c r="B842" s="80">
        <f>Invoice!C945</f>
        <v>0</v>
      </c>
      <c r="C842" s="81">
        <f>'Accounting Invoice (100EUR)'!B844</f>
        <v>0</v>
      </c>
      <c r="D842" s="82" t="e">
        <f t="shared" si="38"/>
        <v>#DIV/0!</v>
      </c>
      <c r="E842" s="86">
        <f t="shared" si="39"/>
        <v>0</v>
      </c>
      <c r="F842" s="87">
        <f>Invoice!G945</f>
        <v>0</v>
      </c>
      <c r="G842" s="88">
        <f t="shared" si="40"/>
        <v>0</v>
      </c>
    </row>
    <row r="843" spans="1:7" s="85" customFormat="1" hidden="1">
      <c r="A843" s="101">
        <f>'Accounting Invoice (100EUR)'!F947</f>
        <v>0</v>
      </c>
      <c r="B843" s="80">
        <f>Invoice!C946</f>
        <v>0</v>
      </c>
      <c r="C843" s="81">
        <f>'Accounting Invoice (100EUR)'!B845</f>
        <v>0</v>
      </c>
      <c r="D843" s="82" t="e">
        <f t="shared" si="38"/>
        <v>#DIV/0!</v>
      </c>
      <c r="E843" s="86">
        <f t="shared" si="39"/>
        <v>0</v>
      </c>
      <c r="F843" s="87">
        <f>Invoice!G946</f>
        <v>0</v>
      </c>
      <c r="G843" s="88">
        <f t="shared" si="40"/>
        <v>0</v>
      </c>
    </row>
    <row r="844" spans="1:7" s="85" customFormat="1" hidden="1">
      <c r="A844" s="101">
        <f>'Accounting Invoice (100EUR)'!F948</f>
        <v>0</v>
      </c>
      <c r="B844" s="80">
        <f>Invoice!C947</f>
        <v>0</v>
      </c>
      <c r="C844" s="81">
        <f>'Accounting Invoice (100EUR)'!B846</f>
        <v>0</v>
      </c>
      <c r="D844" s="82" t="e">
        <f t="shared" si="38"/>
        <v>#DIV/0!</v>
      </c>
      <c r="E844" s="86">
        <f t="shared" si="39"/>
        <v>0</v>
      </c>
      <c r="F844" s="87">
        <f>Invoice!G947</f>
        <v>0</v>
      </c>
      <c r="G844" s="88">
        <f t="shared" si="40"/>
        <v>0</v>
      </c>
    </row>
    <row r="845" spans="1:7" s="85" customFormat="1" hidden="1">
      <c r="A845" s="101">
        <f>'Accounting Invoice (100EUR)'!F949</f>
        <v>0</v>
      </c>
      <c r="B845" s="80">
        <f>Invoice!C948</f>
        <v>0</v>
      </c>
      <c r="C845" s="81">
        <f>'Accounting Invoice (100EUR)'!B847</f>
        <v>0</v>
      </c>
      <c r="D845" s="82" t="e">
        <f t="shared" si="38"/>
        <v>#DIV/0!</v>
      </c>
      <c r="E845" s="86">
        <f t="shared" si="39"/>
        <v>0</v>
      </c>
      <c r="F845" s="87">
        <f>Invoice!G948</f>
        <v>0</v>
      </c>
      <c r="G845" s="88">
        <f t="shared" si="40"/>
        <v>0</v>
      </c>
    </row>
    <row r="846" spans="1:7" s="85" customFormat="1" hidden="1">
      <c r="A846" s="101">
        <f>'Accounting Invoice (100EUR)'!F950</f>
        <v>0</v>
      </c>
      <c r="B846" s="80">
        <f>Invoice!C949</f>
        <v>0</v>
      </c>
      <c r="C846" s="81">
        <f>'Accounting Invoice (100EUR)'!B848</f>
        <v>0</v>
      </c>
      <c r="D846" s="82" t="e">
        <f t="shared" si="38"/>
        <v>#DIV/0!</v>
      </c>
      <c r="E846" s="86">
        <f t="shared" si="39"/>
        <v>0</v>
      </c>
      <c r="F846" s="87">
        <f>Invoice!G949</f>
        <v>0</v>
      </c>
      <c r="G846" s="88">
        <f t="shared" si="40"/>
        <v>0</v>
      </c>
    </row>
    <row r="847" spans="1:7" s="85" customFormat="1" hidden="1">
      <c r="A847" s="101">
        <f>'Accounting Invoice (100EUR)'!F951</f>
        <v>0</v>
      </c>
      <c r="B847" s="80">
        <f>Invoice!C950</f>
        <v>0</v>
      </c>
      <c r="C847" s="81">
        <f>'Accounting Invoice (100EUR)'!B849</f>
        <v>0</v>
      </c>
      <c r="D847" s="82" t="e">
        <f t="shared" si="38"/>
        <v>#DIV/0!</v>
      </c>
      <c r="E847" s="86">
        <f t="shared" si="39"/>
        <v>0</v>
      </c>
      <c r="F847" s="87">
        <f>Invoice!G950</f>
        <v>0</v>
      </c>
      <c r="G847" s="88">
        <f t="shared" si="40"/>
        <v>0</v>
      </c>
    </row>
    <row r="848" spans="1:7" s="85" customFormat="1" hidden="1">
      <c r="A848" s="101">
        <f>'Accounting Invoice (100EUR)'!F952</f>
        <v>0</v>
      </c>
      <c r="B848" s="80">
        <f>Invoice!C951</f>
        <v>0</v>
      </c>
      <c r="C848" s="81">
        <f>'Accounting Invoice (100EUR)'!B850</f>
        <v>0</v>
      </c>
      <c r="D848" s="82" t="e">
        <f t="shared" si="38"/>
        <v>#DIV/0!</v>
      </c>
      <c r="E848" s="86">
        <f t="shared" si="39"/>
        <v>0</v>
      </c>
      <c r="F848" s="87">
        <f>Invoice!G951</f>
        <v>0</v>
      </c>
      <c r="G848" s="88">
        <f t="shared" si="40"/>
        <v>0</v>
      </c>
    </row>
    <row r="849" spans="1:7" s="85" customFormat="1" hidden="1">
      <c r="A849" s="101">
        <f>'Accounting Invoice (100EUR)'!F953</f>
        <v>0</v>
      </c>
      <c r="B849" s="80">
        <f>Invoice!C952</f>
        <v>0</v>
      </c>
      <c r="C849" s="81">
        <f>'Accounting Invoice (100EUR)'!B851</f>
        <v>0</v>
      </c>
      <c r="D849" s="82" t="e">
        <f t="shared" si="38"/>
        <v>#DIV/0!</v>
      </c>
      <c r="E849" s="86">
        <f t="shared" si="39"/>
        <v>0</v>
      </c>
      <c r="F849" s="87">
        <f>Invoice!G952</f>
        <v>0</v>
      </c>
      <c r="G849" s="88">
        <f t="shared" si="40"/>
        <v>0</v>
      </c>
    </row>
    <row r="850" spans="1:7" s="85" customFormat="1" hidden="1">
      <c r="A850" s="101">
        <f>'Accounting Invoice (100EUR)'!F954</f>
        <v>0</v>
      </c>
      <c r="B850" s="80">
        <f>Invoice!C953</f>
        <v>0</v>
      </c>
      <c r="C850" s="81">
        <f>'Accounting Invoice (100EUR)'!B852</f>
        <v>0</v>
      </c>
      <c r="D850" s="82" t="e">
        <f t="shared" si="38"/>
        <v>#DIV/0!</v>
      </c>
      <c r="E850" s="86">
        <f t="shared" si="39"/>
        <v>0</v>
      </c>
      <c r="F850" s="87">
        <f>Invoice!G953</f>
        <v>0</v>
      </c>
      <c r="G850" s="88">
        <f t="shared" si="40"/>
        <v>0</v>
      </c>
    </row>
    <row r="851" spans="1:7" s="85" customFormat="1" hidden="1">
      <c r="A851" s="101">
        <f>'Accounting Invoice (100EUR)'!F955</f>
        <v>0</v>
      </c>
      <c r="B851" s="80">
        <f>Invoice!C954</f>
        <v>0</v>
      </c>
      <c r="C851" s="81">
        <f>'Accounting Invoice (100EUR)'!B853</f>
        <v>0</v>
      </c>
      <c r="D851" s="82" t="e">
        <f t="shared" si="38"/>
        <v>#DIV/0!</v>
      </c>
      <c r="E851" s="86">
        <f t="shared" si="39"/>
        <v>0</v>
      </c>
      <c r="F851" s="87">
        <f>Invoice!G954</f>
        <v>0</v>
      </c>
      <c r="G851" s="88">
        <f t="shared" si="40"/>
        <v>0</v>
      </c>
    </row>
    <row r="852" spans="1:7" s="85" customFormat="1" hidden="1">
      <c r="A852" s="101">
        <f>'Accounting Invoice (100EUR)'!F956</f>
        <v>0</v>
      </c>
      <c r="B852" s="80">
        <f>Invoice!C955</f>
        <v>0</v>
      </c>
      <c r="C852" s="81">
        <f>'Accounting Invoice (100EUR)'!B854</f>
        <v>0</v>
      </c>
      <c r="D852" s="82" t="e">
        <f t="shared" ref="D852:D886" si="41">F852/D847</f>
        <v>#DIV/0!</v>
      </c>
      <c r="E852" s="86">
        <f t="shared" si="39"/>
        <v>0</v>
      </c>
      <c r="F852" s="87">
        <f>Invoice!G955</f>
        <v>0</v>
      </c>
      <c r="G852" s="88">
        <f t="shared" si="40"/>
        <v>0</v>
      </c>
    </row>
    <row r="853" spans="1:7" s="85" customFormat="1" hidden="1">
      <c r="A853" s="101">
        <f>'Accounting Invoice (100EUR)'!F957</f>
        <v>0</v>
      </c>
      <c r="B853" s="80">
        <f>Invoice!C956</f>
        <v>0</v>
      </c>
      <c r="C853" s="81">
        <f>'Accounting Invoice (100EUR)'!B855</f>
        <v>0</v>
      </c>
      <c r="D853" s="82" t="e">
        <f t="shared" si="41"/>
        <v>#DIV/0!</v>
      </c>
      <c r="E853" s="86">
        <f t="shared" si="39"/>
        <v>0</v>
      </c>
      <c r="F853" s="87">
        <f>Invoice!G956</f>
        <v>0</v>
      </c>
      <c r="G853" s="88">
        <f t="shared" si="40"/>
        <v>0</v>
      </c>
    </row>
    <row r="854" spans="1:7" s="85" customFormat="1" hidden="1">
      <c r="A854" s="101">
        <f>'Accounting Invoice (100EUR)'!F958</f>
        <v>0</v>
      </c>
      <c r="B854" s="80">
        <f>Invoice!C957</f>
        <v>0</v>
      </c>
      <c r="C854" s="81">
        <f>'Accounting Invoice (100EUR)'!B856</f>
        <v>0</v>
      </c>
      <c r="D854" s="82" t="e">
        <f t="shared" si="41"/>
        <v>#DIV/0!</v>
      </c>
      <c r="E854" s="86">
        <f t="shared" si="39"/>
        <v>0</v>
      </c>
      <c r="F854" s="87">
        <f>Invoice!G957</f>
        <v>0</v>
      </c>
      <c r="G854" s="88">
        <f t="shared" si="40"/>
        <v>0</v>
      </c>
    </row>
    <row r="855" spans="1:7" s="85" customFormat="1" hidden="1">
      <c r="A855" s="101">
        <f>'Accounting Invoice (100EUR)'!F959</f>
        <v>0</v>
      </c>
      <c r="B855" s="80">
        <f>Invoice!C958</f>
        <v>0</v>
      </c>
      <c r="C855" s="81">
        <f>'Accounting Invoice (100EUR)'!B857</f>
        <v>0</v>
      </c>
      <c r="D855" s="82" t="e">
        <f t="shared" si="41"/>
        <v>#DIV/0!</v>
      </c>
      <c r="E855" s="86">
        <f t="shared" si="39"/>
        <v>0</v>
      </c>
      <c r="F855" s="87">
        <f>Invoice!G958</f>
        <v>0</v>
      </c>
      <c r="G855" s="88">
        <f t="shared" si="40"/>
        <v>0</v>
      </c>
    </row>
    <row r="856" spans="1:7" s="85" customFormat="1" hidden="1">
      <c r="A856" s="101">
        <f>'Accounting Invoice (100EUR)'!F960</f>
        <v>0</v>
      </c>
      <c r="B856" s="80">
        <f>Invoice!C959</f>
        <v>0</v>
      </c>
      <c r="C856" s="81">
        <f>'Accounting Invoice (100EUR)'!B858</f>
        <v>0</v>
      </c>
      <c r="D856" s="82" t="e">
        <f t="shared" si="41"/>
        <v>#DIV/0!</v>
      </c>
      <c r="E856" s="86">
        <f t="shared" si="39"/>
        <v>0</v>
      </c>
      <c r="F856" s="87">
        <f>Invoice!G959</f>
        <v>0</v>
      </c>
      <c r="G856" s="88">
        <f t="shared" si="40"/>
        <v>0</v>
      </c>
    </row>
    <row r="857" spans="1:7" s="85" customFormat="1" hidden="1">
      <c r="A857" s="101">
        <f>'Accounting Invoice (100EUR)'!F961</f>
        <v>0</v>
      </c>
      <c r="B857" s="80">
        <f>Invoice!C960</f>
        <v>0</v>
      </c>
      <c r="C857" s="81">
        <f>'Accounting Invoice (100EUR)'!B859</f>
        <v>0</v>
      </c>
      <c r="D857" s="82" t="e">
        <f t="shared" si="41"/>
        <v>#DIV/0!</v>
      </c>
      <c r="E857" s="86">
        <f t="shared" si="39"/>
        <v>0</v>
      </c>
      <c r="F857" s="87">
        <f>Invoice!G960</f>
        <v>0</v>
      </c>
      <c r="G857" s="88">
        <f t="shared" si="40"/>
        <v>0</v>
      </c>
    </row>
    <row r="858" spans="1:7" s="85" customFormat="1" hidden="1">
      <c r="A858" s="101">
        <f>'Accounting Invoice (100EUR)'!F962</f>
        <v>0</v>
      </c>
      <c r="B858" s="80">
        <f>Invoice!C961</f>
        <v>0</v>
      </c>
      <c r="C858" s="81">
        <f>'Accounting Invoice (100EUR)'!B860</f>
        <v>0</v>
      </c>
      <c r="D858" s="82" t="e">
        <f t="shared" si="41"/>
        <v>#DIV/0!</v>
      </c>
      <c r="E858" s="86">
        <f t="shared" si="39"/>
        <v>0</v>
      </c>
      <c r="F858" s="87">
        <f>Invoice!G961</f>
        <v>0</v>
      </c>
      <c r="G858" s="88">
        <f t="shared" si="40"/>
        <v>0</v>
      </c>
    </row>
    <row r="859" spans="1:7" s="85" customFormat="1" hidden="1">
      <c r="A859" s="101">
        <f>'Accounting Invoice (100EUR)'!F963</f>
        <v>0</v>
      </c>
      <c r="B859" s="80">
        <f>Invoice!C962</f>
        <v>0</v>
      </c>
      <c r="C859" s="81">
        <f>'Accounting Invoice (100EUR)'!B861</f>
        <v>0</v>
      </c>
      <c r="D859" s="82" t="e">
        <f t="shared" si="41"/>
        <v>#DIV/0!</v>
      </c>
      <c r="E859" s="86">
        <f t="shared" ref="E859:E896" si="42">G859/$D$14</f>
        <v>0</v>
      </c>
      <c r="F859" s="87">
        <f>Invoice!G962</f>
        <v>0</v>
      </c>
      <c r="G859" s="88">
        <f t="shared" si="40"/>
        <v>0</v>
      </c>
    </row>
    <row r="860" spans="1:7" s="85" customFormat="1" hidden="1">
      <c r="A860" s="101">
        <f>'Accounting Invoice (100EUR)'!F964</f>
        <v>0</v>
      </c>
      <c r="B860" s="80">
        <f>Invoice!C963</f>
        <v>0</v>
      </c>
      <c r="C860" s="81">
        <f>'Accounting Invoice (100EUR)'!B862</f>
        <v>0</v>
      </c>
      <c r="D860" s="82" t="e">
        <f t="shared" si="41"/>
        <v>#DIV/0!</v>
      </c>
      <c r="E860" s="86">
        <f t="shared" si="42"/>
        <v>0</v>
      </c>
      <c r="F860" s="87">
        <f>Invoice!G963</f>
        <v>0</v>
      </c>
      <c r="G860" s="88">
        <f t="shared" si="40"/>
        <v>0</v>
      </c>
    </row>
    <row r="861" spans="1:7" s="85" customFormat="1" hidden="1">
      <c r="A861" s="101">
        <f>'Accounting Invoice (100EUR)'!F965</f>
        <v>0</v>
      </c>
      <c r="B861" s="80">
        <f>Invoice!C964</f>
        <v>0</v>
      </c>
      <c r="C861" s="81">
        <f>'Accounting Invoice (100EUR)'!B863</f>
        <v>0</v>
      </c>
      <c r="D861" s="82" t="e">
        <f t="shared" si="41"/>
        <v>#DIV/0!</v>
      </c>
      <c r="E861" s="86">
        <f t="shared" si="42"/>
        <v>0</v>
      </c>
      <c r="F861" s="87">
        <f>Invoice!G964</f>
        <v>0</v>
      </c>
      <c r="G861" s="88">
        <f t="shared" si="40"/>
        <v>0</v>
      </c>
    </row>
    <row r="862" spans="1:7" s="85" customFormat="1" hidden="1">
      <c r="A862" s="101">
        <f>'Accounting Invoice (100EUR)'!F966</f>
        <v>0</v>
      </c>
      <c r="B862" s="80">
        <f>Invoice!C965</f>
        <v>0</v>
      </c>
      <c r="C862" s="81">
        <f>'Accounting Invoice (100EUR)'!B864</f>
        <v>0</v>
      </c>
      <c r="D862" s="82" t="e">
        <f t="shared" si="41"/>
        <v>#DIV/0!</v>
      </c>
      <c r="E862" s="86">
        <f t="shared" si="42"/>
        <v>0</v>
      </c>
      <c r="F862" s="87">
        <f>Invoice!G965</f>
        <v>0</v>
      </c>
      <c r="G862" s="88">
        <f t="shared" si="40"/>
        <v>0</v>
      </c>
    </row>
    <row r="863" spans="1:7" s="85" customFormat="1" hidden="1">
      <c r="A863" s="101">
        <f>'Accounting Invoice (100EUR)'!F967</f>
        <v>0</v>
      </c>
      <c r="B863" s="80">
        <f>Invoice!C966</f>
        <v>0</v>
      </c>
      <c r="C863" s="81">
        <f>'Accounting Invoice (100EUR)'!B865</f>
        <v>0</v>
      </c>
      <c r="D863" s="82" t="e">
        <f t="shared" si="41"/>
        <v>#DIV/0!</v>
      </c>
      <c r="E863" s="86">
        <f t="shared" si="42"/>
        <v>0</v>
      </c>
      <c r="F863" s="87">
        <f>Invoice!G966</f>
        <v>0</v>
      </c>
      <c r="G863" s="88">
        <f t="shared" si="40"/>
        <v>0</v>
      </c>
    </row>
    <row r="864" spans="1:7" s="85" customFormat="1" hidden="1">
      <c r="A864" s="101">
        <f>'Accounting Invoice (100EUR)'!F968</f>
        <v>0</v>
      </c>
      <c r="B864" s="80">
        <f>Invoice!C967</f>
        <v>0</v>
      </c>
      <c r="C864" s="81">
        <f>'Accounting Invoice (100EUR)'!B866</f>
        <v>0</v>
      </c>
      <c r="D864" s="82" t="e">
        <f t="shared" si="41"/>
        <v>#DIV/0!</v>
      </c>
      <c r="E864" s="86">
        <f t="shared" si="42"/>
        <v>0</v>
      </c>
      <c r="F864" s="87">
        <f>Invoice!G967</f>
        <v>0</v>
      </c>
      <c r="G864" s="88">
        <f t="shared" si="40"/>
        <v>0</v>
      </c>
    </row>
    <row r="865" spans="1:7" s="85" customFormat="1" hidden="1">
      <c r="A865" s="101">
        <f>'Accounting Invoice (100EUR)'!F969</f>
        <v>0</v>
      </c>
      <c r="B865" s="80">
        <f>Invoice!C968</f>
        <v>0</v>
      </c>
      <c r="C865" s="81">
        <f>'Accounting Invoice (100EUR)'!B867</f>
        <v>0</v>
      </c>
      <c r="D865" s="82" t="e">
        <f t="shared" si="41"/>
        <v>#DIV/0!</v>
      </c>
      <c r="E865" s="86">
        <f t="shared" si="42"/>
        <v>0</v>
      </c>
      <c r="F865" s="87">
        <f>Invoice!G968</f>
        <v>0</v>
      </c>
      <c r="G865" s="88">
        <f t="shared" si="40"/>
        <v>0</v>
      </c>
    </row>
    <row r="866" spans="1:7" s="85" customFormat="1" hidden="1">
      <c r="A866" s="101">
        <f>'Accounting Invoice (100EUR)'!F970</f>
        <v>0</v>
      </c>
      <c r="B866" s="80">
        <f>Invoice!C969</f>
        <v>0</v>
      </c>
      <c r="C866" s="81">
        <f>'Accounting Invoice (100EUR)'!B868</f>
        <v>0</v>
      </c>
      <c r="D866" s="82" t="e">
        <f t="shared" si="41"/>
        <v>#DIV/0!</v>
      </c>
      <c r="E866" s="86">
        <f t="shared" si="42"/>
        <v>0</v>
      </c>
      <c r="F866" s="87">
        <f>Invoice!G969</f>
        <v>0</v>
      </c>
      <c r="G866" s="88">
        <f t="shared" si="40"/>
        <v>0</v>
      </c>
    </row>
    <row r="867" spans="1:7" s="85" customFormat="1" hidden="1">
      <c r="A867" s="101">
        <f>'Accounting Invoice (100EUR)'!F971</f>
        <v>0</v>
      </c>
      <c r="B867" s="80">
        <f>Invoice!C970</f>
        <v>0</v>
      </c>
      <c r="C867" s="81">
        <f>'Accounting Invoice (100EUR)'!B869</f>
        <v>0</v>
      </c>
      <c r="D867" s="82" t="e">
        <f t="shared" si="41"/>
        <v>#DIV/0!</v>
      </c>
      <c r="E867" s="86">
        <f t="shared" si="42"/>
        <v>0</v>
      </c>
      <c r="F867" s="87">
        <f>Invoice!G970</f>
        <v>0</v>
      </c>
      <c r="G867" s="88">
        <f t="shared" si="40"/>
        <v>0</v>
      </c>
    </row>
    <row r="868" spans="1:7" s="85" customFormat="1" hidden="1">
      <c r="A868" s="101">
        <f>'Accounting Invoice (100EUR)'!F972</f>
        <v>0</v>
      </c>
      <c r="B868" s="80">
        <f>Invoice!C971</f>
        <v>0</v>
      </c>
      <c r="C868" s="81">
        <f>'Accounting Invoice (100EUR)'!B870</f>
        <v>0</v>
      </c>
      <c r="D868" s="82" t="e">
        <f t="shared" si="41"/>
        <v>#DIV/0!</v>
      </c>
      <c r="E868" s="86">
        <f t="shared" si="42"/>
        <v>0</v>
      </c>
      <c r="F868" s="87">
        <f>Invoice!G971</f>
        <v>0</v>
      </c>
      <c r="G868" s="88">
        <f t="shared" si="40"/>
        <v>0</v>
      </c>
    </row>
    <row r="869" spans="1:7" s="85" customFormat="1" hidden="1">
      <c r="A869" s="101">
        <f>'Accounting Invoice (100EUR)'!F973</f>
        <v>0</v>
      </c>
      <c r="B869" s="80">
        <f>Invoice!C972</f>
        <v>0</v>
      </c>
      <c r="C869" s="81">
        <f>'Accounting Invoice (100EUR)'!B871</f>
        <v>0</v>
      </c>
      <c r="D869" s="82" t="e">
        <f t="shared" si="41"/>
        <v>#DIV/0!</v>
      </c>
      <c r="E869" s="86">
        <f t="shared" si="42"/>
        <v>0</v>
      </c>
      <c r="F869" s="87">
        <f>Invoice!G972</f>
        <v>0</v>
      </c>
      <c r="G869" s="88">
        <f t="shared" si="40"/>
        <v>0</v>
      </c>
    </row>
    <row r="870" spans="1:7" s="85" customFormat="1" hidden="1">
      <c r="A870" s="101">
        <f>'Accounting Invoice (100EUR)'!F974</f>
        <v>0</v>
      </c>
      <c r="B870" s="80">
        <f>Invoice!C973</f>
        <v>0</v>
      </c>
      <c r="C870" s="81">
        <f>'Accounting Invoice (100EUR)'!B872</f>
        <v>0</v>
      </c>
      <c r="D870" s="82" t="e">
        <f t="shared" si="41"/>
        <v>#DIV/0!</v>
      </c>
      <c r="E870" s="86">
        <f t="shared" si="42"/>
        <v>0</v>
      </c>
      <c r="F870" s="87">
        <f>Invoice!G973</f>
        <v>0</v>
      </c>
      <c r="G870" s="88">
        <f t="shared" si="40"/>
        <v>0</v>
      </c>
    </row>
    <row r="871" spans="1:7" s="85" customFormat="1" hidden="1">
      <c r="A871" s="101">
        <f>'Accounting Invoice (100EUR)'!F975</f>
        <v>0</v>
      </c>
      <c r="B871" s="80">
        <f>Invoice!C974</f>
        <v>0</v>
      </c>
      <c r="C871" s="81">
        <f>'Accounting Invoice (100EUR)'!B873</f>
        <v>0</v>
      </c>
      <c r="D871" s="82" t="e">
        <f t="shared" si="41"/>
        <v>#DIV/0!</v>
      </c>
      <c r="E871" s="86">
        <f t="shared" si="42"/>
        <v>0</v>
      </c>
      <c r="F871" s="87">
        <f>Invoice!G974</f>
        <v>0</v>
      </c>
      <c r="G871" s="88">
        <f t="shared" si="40"/>
        <v>0</v>
      </c>
    </row>
    <row r="872" spans="1:7" s="85" customFormat="1" hidden="1">
      <c r="A872" s="101">
        <f>'Accounting Invoice (100EUR)'!F976</f>
        <v>0</v>
      </c>
      <c r="B872" s="80">
        <f>Invoice!C975</f>
        <v>0</v>
      </c>
      <c r="C872" s="81">
        <f>'Accounting Invoice (100EUR)'!B874</f>
        <v>0</v>
      </c>
      <c r="D872" s="82" t="e">
        <f t="shared" si="41"/>
        <v>#DIV/0!</v>
      </c>
      <c r="E872" s="86">
        <f t="shared" si="42"/>
        <v>0</v>
      </c>
      <c r="F872" s="87">
        <f>Invoice!G975</f>
        <v>0</v>
      </c>
      <c r="G872" s="88">
        <f t="shared" si="40"/>
        <v>0</v>
      </c>
    </row>
    <row r="873" spans="1:7" s="85" customFormat="1" hidden="1">
      <c r="A873" s="101">
        <f>'Accounting Invoice (100EUR)'!F977</f>
        <v>0</v>
      </c>
      <c r="B873" s="80">
        <f>Invoice!C976</f>
        <v>0</v>
      </c>
      <c r="C873" s="81">
        <f>'Accounting Invoice (100EUR)'!B875</f>
        <v>0</v>
      </c>
      <c r="D873" s="82" t="e">
        <f t="shared" si="41"/>
        <v>#DIV/0!</v>
      </c>
      <c r="E873" s="86">
        <f t="shared" si="42"/>
        <v>0</v>
      </c>
      <c r="F873" s="87">
        <f>Invoice!G976</f>
        <v>0</v>
      </c>
      <c r="G873" s="88">
        <f t="shared" si="40"/>
        <v>0</v>
      </c>
    </row>
    <row r="874" spans="1:7" s="85" customFormat="1" hidden="1">
      <c r="A874" s="101">
        <f>'Accounting Invoice (100EUR)'!F978</f>
        <v>0</v>
      </c>
      <c r="B874" s="80">
        <f>Invoice!C977</f>
        <v>0</v>
      </c>
      <c r="C874" s="81">
        <f>'Accounting Invoice (100EUR)'!B876</f>
        <v>0</v>
      </c>
      <c r="D874" s="82" t="e">
        <f t="shared" si="41"/>
        <v>#DIV/0!</v>
      </c>
      <c r="E874" s="86">
        <f t="shared" si="42"/>
        <v>0</v>
      </c>
      <c r="F874" s="87">
        <f>Invoice!G977</f>
        <v>0</v>
      </c>
      <c r="G874" s="88">
        <f t="shared" si="40"/>
        <v>0</v>
      </c>
    </row>
    <row r="875" spans="1:7" s="85" customFormat="1" hidden="1">
      <c r="A875" s="101">
        <f>'Accounting Invoice (100EUR)'!F979</f>
        <v>0</v>
      </c>
      <c r="B875" s="80">
        <f>Invoice!C978</f>
        <v>0</v>
      </c>
      <c r="C875" s="81">
        <f>'Accounting Invoice (100EUR)'!B877</f>
        <v>0</v>
      </c>
      <c r="D875" s="82" t="e">
        <f t="shared" si="41"/>
        <v>#DIV/0!</v>
      </c>
      <c r="E875" s="86">
        <f t="shared" si="42"/>
        <v>0</v>
      </c>
      <c r="F875" s="87">
        <f>Invoice!G978</f>
        <v>0</v>
      </c>
      <c r="G875" s="88">
        <f t="shared" si="40"/>
        <v>0</v>
      </c>
    </row>
    <row r="876" spans="1:7" s="85" customFormat="1" hidden="1">
      <c r="A876" s="101">
        <f>'Accounting Invoice (100EUR)'!F980</f>
        <v>0</v>
      </c>
      <c r="B876" s="80">
        <f>Invoice!C979</f>
        <v>0</v>
      </c>
      <c r="C876" s="81">
        <f>'Accounting Invoice (100EUR)'!B878</f>
        <v>0</v>
      </c>
      <c r="D876" s="82" t="e">
        <f t="shared" si="41"/>
        <v>#DIV/0!</v>
      </c>
      <c r="E876" s="86">
        <f t="shared" si="42"/>
        <v>0</v>
      </c>
      <c r="F876" s="87">
        <f>Invoice!G979</f>
        <v>0</v>
      </c>
      <c r="G876" s="88">
        <f t="shared" si="40"/>
        <v>0</v>
      </c>
    </row>
    <row r="877" spans="1:7" s="85" customFormat="1" hidden="1">
      <c r="A877" s="101">
        <f>'Accounting Invoice (100EUR)'!F981</f>
        <v>0</v>
      </c>
      <c r="B877" s="80">
        <f>Invoice!C980</f>
        <v>0</v>
      </c>
      <c r="C877" s="81">
        <f>'Accounting Invoice (100EUR)'!B879</f>
        <v>0</v>
      </c>
      <c r="D877" s="82" t="e">
        <f t="shared" si="41"/>
        <v>#DIV/0!</v>
      </c>
      <c r="E877" s="86">
        <f t="shared" si="42"/>
        <v>0</v>
      </c>
      <c r="F877" s="87">
        <f>Invoice!G980</f>
        <v>0</v>
      </c>
      <c r="G877" s="88">
        <f t="shared" ref="G877:G896" si="43">C877*F877</f>
        <v>0</v>
      </c>
    </row>
    <row r="878" spans="1:7" s="85" customFormat="1" hidden="1">
      <c r="A878" s="101">
        <f>'Accounting Invoice (100EUR)'!F982</f>
        <v>0</v>
      </c>
      <c r="B878" s="80">
        <f>Invoice!C981</f>
        <v>0</v>
      </c>
      <c r="C878" s="81">
        <f>'Accounting Invoice (100EUR)'!B880</f>
        <v>0</v>
      </c>
      <c r="D878" s="82" t="e">
        <f t="shared" si="41"/>
        <v>#DIV/0!</v>
      </c>
      <c r="E878" s="86">
        <f t="shared" si="42"/>
        <v>0</v>
      </c>
      <c r="F878" s="87">
        <f>Invoice!G981</f>
        <v>0</v>
      </c>
      <c r="G878" s="88">
        <f t="shared" si="43"/>
        <v>0</v>
      </c>
    </row>
    <row r="879" spans="1:7" s="85" customFormat="1" hidden="1">
      <c r="A879" s="101">
        <f>'Accounting Invoice (100EUR)'!F983</f>
        <v>0</v>
      </c>
      <c r="B879" s="80">
        <f>Invoice!C982</f>
        <v>0</v>
      </c>
      <c r="C879" s="81">
        <f>'Accounting Invoice (100EUR)'!B881</f>
        <v>0</v>
      </c>
      <c r="D879" s="82" t="e">
        <f t="shared" si="41"/>
        <v>#DIV/0!</v>
      </c>
      <c r="E879" s="86">
        <f t="shared" si="42"/>
        <v>0</v>
      </c>
      <c r="F879" s="87">
        <f>Invoice!G982</f>
        <v>0</v>
      </c>
      <c r="G879" s="88">
        <f t="shared" si="43"/>
        <v>0</v>
      </c>
    </row>
    <row r="880" spans="1:7" s="85" customFormat="1" hidden="1">
      <c r="A880" s="101">
        <f>'Accounting Invoice (100EUR)'!F984</f>
        <v>0</v>
      </c>
      <c r="B880" s="80">
        <f>Invoice!C983</f>
        <v>0</v>
      </c>
      <c r="C880" s="81">
        <f>'Accounting Invoice (100EUR)'!B882</f>
        <v>0</v>
      </c>
      <c r="D880" s="82" t="e">
        <f t="shared" si="41"/>
        <v>#DIV/0!</v>
      </c>
      <c r="E880" s="86">
        <f t="shared" si="42"/>
        <v>0</v>
      </c>
      <c r="F880" s="87">
        <f>Invoice!G983</f>
        <v>0</v>
      </c>
      <c r="G880" s="88">
        <f t="shared" si="43"/>
        <v>0</v>
      </c>
    </row>
    <row r="881" spans="1:7" s="85" customFormat="1" hidden="1">
      <c r="A881" s="101">
        <f>'Accounting Invoice (100EUR)'!F985</f>
        <v>0</v>
      </c>
      <c r="B881" s="80">
        <f>Invoice!C984</f>
        <v>0</v>
      </c>
      <c r="C881" s="81">
        <f>'Accounting Invoice (100EUR)'!B883</f>
        <v>0</v>
      </c>
      <c r="D881" s="82" t="e">
        <f t="shared" si="41"/>
        <v>#DIV/0!</v>
      </c>
      <c r="E881" s="86">
        <f t="shared" si="42"/>
        <v>0</v>
      </c>
      <c r="F881" s="87">
        <f>Invoice!G984</f>
        <v>0</v>
      </c>
      <c r="G881" s="88">
        <f t="shared" si="43"/>
        <v>0</v>
      </c>
    </row>
    <row r="882" spans="1:7" s="85" customFormat="1" hidden="1">
      <c r="A882" s="101">
        <f>'Accounting Invoice (100EUR)'!F986</f>
        <v>0</v>
      </c>
      <c r="B882" s="80">
        <f>Invoice!C985</f>
        <v>0</v>
      </c>
      <c r="C882" s="81">
        <f>'Accounting Invoice (100EUR)'!B884</f>
        <v>0</v>
      </c>
      <c r="D882" s="82" t="e">
        <f t="shared" si="41"/>
        <v>#DIV/0!</v>
      </c>
      <c r="E882" s="86">
        <f t="shared" si="42"/>
        <v>0</v>
      </c>
      <c r="F882" s="87">
        <f>Invoice!G985</f>
        <v>0</v>
      </c>
      <c r="G882" s="88">
        <f t="shared" si="43"/>
        <v>0</v>
      </c>
    </row>
    <row r="883" spans="1:7" s="85" customFormat="1" hidden="1">
      <c r="A883" s="101">
        <f>'Accounting Invoice (100EUR)'!F987</f>
        <v>0</v>
      </c>
      <c r="B883" s="80">
        <f>Invoice!C986</f>
        <v>0</v>
      </c>
      <c r="C883" s="81">
        <f>'Accounting Invoice (100EUR)'!B885</f>
        <v>0</v>
      </c>
      <c r="D883" s="82" t="e">
        <f t="shared" si="41"/>
        <v>#DIV/0!</v>
      </c>
      <c r="E883" s="86">
        <f t="shared" si="42"/>
        <v>0</v>
      </c>
      <c r="F883" s="87">
        <f>Invoice!G986</f>
        <v>0</v>
      </c>
      <c r="G883" s="88">
        <f t="shared" si="43"/>
        <v>0</v>
      </c>
    </row>
    <row r="884" spans="1:7" s="85" customFormat="1" hidden="1">
      <c r="A884" s="101">
        <f>'Accounting Invoice (100EUR)'!F988</f>
        <v>0</v>
      </c>
      <c r="B884" s="80">
        <f>Invoice!C987</f>
        <v>0</v>
      </c>
      <c r="C884" s="81">
        <f>'Accounting Invoice (100EUR)'!B886</f>
        <v>0</v>
      </c>
      <c r="D884" s="82" t="e">
        <f t="shared" si="41"/>
        <v>#DIV/0!</v>
      </c>
      <c r="E884" s="86">
        <f t="shared" si="42"/>
        <v>0</v>
      </c>
      <c r="F884" s="87">
        <f>Invoice!G987</f>
        <v>0</v>
      </c>
      <c r="G884" s="88">
        <f t="shared" si="43"/>
        <v>0</v>
      </c>
    </row>
    <row r="885" spans="1:7" s="85" customFormat="1" hidden="1">
      <c r="A885" s="101">
        <f>'Accounting Invoice (100EUR)'!F989</f>
        <v>0</v>
      </c>
      <c r="B885" s="80">
        <f>Invoice!C988</f>
        <v>0</v>
      </c>
      <c r="C885" s="81">
        <f>'Accounting Invoice (100EUR)'!B887</f>
        <v>0</v>
      </c>
      <c r="D885" s="82" t="e">
        <f t="shared" si="41"/>
        <v>#DIV/0!</v>
      </c>
      <c r="E885" s="86">
        <f t="shared" si="42"/>
        <v>0</v>
      </c>
      <c r="F885" s="87">
        <f>Invoice!G988</f>
        <v>0</v>
      </c>
      <c r="G885" s="88">
        <f t="shared" si="43"/>
        <v>0</v>
      </c>
    </row>
    <row r="886" spans="1:7" s="85" customFormat="1" hidden="1">
      <c r="A886" s="101">
        <f>'Accounting Invoice (100EUR)'!F990</f>
        <v>0</v>
      </c>
      <c r="B886" s="80">
        <f>Invoice!C989</f>
        <v>0</v>
      </c>
      <c r="C886" s="81">
        <f>'Accounting Invoice (100EUR)'!B888</f>
        <v>0</v>
      </c>
      <c r="D886" s="82" t="e">
        <f t="shared" si="41"/>
        <v>#DIV/0!</v>
      </c>
      <c r="E886" s="86">
        <f t="shared" si="42"/>
        <v>0</v>
      </c>
      <c r="F886" s="87">
        <f>Invoice!G989</f>
        <v>0</v>
      </c>
      <c r="G886" s="88">
        <f t="shared" si="43"/>
        <v>0</v>
      </c>
    </row>
    <row r="887" spans="1:7" s="85" customFormat="1" hidden="1">
      <c r="A887" s="101">
        <f>'Accounting Invoice (100EUR)'!F991</f>
        <v>0</v>
      </c>
      <c r="B887" s="80">
        <f>Invoice!C990</f>
        <v>0</v>
      </c>
      <c r="C887" s="81">
        <f>'Accounting Invoice (100EUR)'!B889</f>
        <v>0</v>
      </c>
      <c r="D887" s="82" t="e">
        <f t="shared" ref="D887:D896" si="44">F887/D883</f>
        <v>#DIV/0!</v>
      </c>
      <c r="E887" s="86">
        <f t="shared" si="42"/>
        <v>0</v>
      </c>
      <c r="F887" s="87">
        <f>Invoice!G990</f>
        <v>0</v>
      </c>
      <c r="G887" s="88">
        <f t="shared" si="43"/>
        <v>0</v>
      </c>
    </row>
    <row r="888" spans="1:7" s="85" customFormat="1" hidden="1">
      <c r="A888" s="101">
        <f>'Accounting Invoice (100EUR)'!F992</f>
        <v>0</v>
      </c>
      <c r="B888" s="80">
        <f>Invoice!C991</f>
        <v>0</v>
      </c>
      <c r="C888" s="81">
        <f>'Accounting Invoice (100EUR)'!B890</f>
        <v>0</v>
      </c>
      <c r="D888" s="82" t="e">
        <f t="shared" si="44"/>
        <v>#DIV/0!</v>
      </c>
      <c r="E888" s="86">
        <f t="shared" si="42"/>
        <v>0</v>
      </c>
      <c r="F888" s="87">
        <f>Invoice!G991</f>
        <v>0</v>
      </c>
      <c r="G888" s="88">
        <f t="shared" si="43"/>
        <v>0</v>
      </c>
    </row>
    <row r="889" spans="1:7" s="85" customFormat="1" hidden="1">
      <c r="A889" s="101">
        <f>'Accounting Invoice (100EUR)'!F993</f>
        <v>0</v>
      </c>
      <c r="B889" s="80">
        <f>Invoice!C992</f>
        <v>0</v>
      </c>
      <c r="C889" s="81">
        <f>'Accounting Invoice (100EUR)'!B891</f>
        <v>0</v>
      </c>
      <c r="D889" s="82" t="e">
        <f t="shared" si="44"/>
        <v>#DIV/0!</v>
      </c>
      <c r="E889" s="86">
        <f t="shared" si="42"/>
        <v>0</v>
      </c>
      <c r="F889" s="87">
        <f>Invoice!G992</f>
        <v>0</v>
      </c>
      <c r="G889" s="88">
        <f t="shared" si="43"/>
        <v>0</v>
      </c>
    </row>
    <row r="890" spans="1:7" s="85" customFormat="1" hidden="1">
      <c r="A890" s="101">
        <f>'Accounting Invoice (100EUR)'!F994</f>
        <v>0</v>
      </c>
      <c r="B890" s="80">
        <f>Invoice!C993</f>
        <v>0</v>
      </c>
      <c r="C890" s="81">
        <f>'Accounting Invoice (100EUR)'!B892</f>
        <v>0</v>
      </c>
      <c r="D890" s="82" t="e">
        <f t="shared" si="44"/>
        <v>#DIV/0!</v>
      </c>
      <c r="E890" s="86">
        <f t="shared" si="42"/>
        <v>0</v>
      </c>
      <c r="F890" s="87">
        <f>Invoice!G993</f>
        <v>0</v>
      </c>
      <c r="G890" s="88">
        <f t="shared" si="43"/>
        <v>0</v>
      </c>
    </row>
    <row r="891" spans="1:7" s="85" customFormat="1" hidden="1">
      <c r="A891" s="101">
        <f>'Accounting Invoice (100EUR)'!F995</f>
        <v>0</v>
      </c>
      <c r="B891" s="80">
        <f>Invoice!C994</f>
        <v>0</v>
      </c>
      <c r="C891" s="81">
        <f>'Accounting Invoice (100EUR)'!B893</f>
        <v>0</v>
      </c>
      <c r="D891" s="82" t="e">
        <f t="shared" si="44"/>
        <v>#DIV/0!</v>
      </c>
      <c r="E891" s="86">
        <f t="shared" si="42"/>
        <v>0</v>
      </c>
      <c r="F891" s="87">
        <f>Invoice!G994</f>
        <v>0</v>
      </c>
      <c r="G891" s="88">
        <f t="shared" si="43"/>
        <v>0</v>
      </c>
    </row>
    <row r="892" spans="1:7" s="85" customFormat="1" hidden="1">
      <c r="A892" s="101">
        <f>'Accounting Invoice (100EUR)'!F996</f>
        <v>0</v>
      </c>
      <c r="B892" s="80">
        <f>Invoice!C995</f>
        <v>0</v>
      </c>
      <c r="C892" s="81">
        <f>'Accounting Invoice (100EUR)'!B894</f>
        <v>0</v>
      </c>
      <c r="D892" s="82" t="e">
        <f t="shared" si="44"/>
        <v>#DIV/0!</v>
      </c>
      <c r="E892" s="86">
        <f t="shared" si="42"/>
        <v>0</v>
      </c>
      <c r="F892" s="87">
        <f>Invoice!G995</f>
        <v>0</v>
      </c>
      <c r="G892" s="88">
        <f t="shared" si="43"/>
        <v>0</v>
      </c>
    </row>
    <row r="893" spans="1:7" s="85" customFormat="1" hidden="1">
      <c r="A893" s="101">
        <f>'Accounting Invoice (100EUR)'!F997</f>
        <v>0</v>
      </c>
      <c r="B893" s="80">
        <f>Invoice!C996</f>
        <v>0</v>
      </c>
      <c r="C893" s="81">
        <f>'Accounting Invoice (100EUR)'!B895</f>
        <v>0</v>
      </c>
      <c r="D893" s="82" t="e">
        <f t="shared" si="44"/>
        <v>#DIV/0!</v>
      </c>
      <c r="E893" s="86">
        <f t="shared" si="42"/>
        <v>0</v>
      </c>
      <c r="F893" s="87">
        <f>Invoice!G996</f>
        <v>0</v>
      </c>
      <c r="G893" s="88">
        <f t="shared" si="43"/>
        <v>0</v>
      </c>
    </row>
    <row r="894" spans="1:7" s="85" customFormat="1" hidden="1">
      <c r="A894" s="101">
        <f>'Accounting Invoice (100EUR)'!F998</f>
        <v>0</v>
      </c>
      <c r="B894" s="80">
        <f>Invoice!C997</f>
        <v>0</v>
      </c>
      <c r="C894" s="81">
        <f>'Accounting Invoice (100EUR)'!B896</f>
        <v>0</v>
      </c>
      <c r="D894" s="82" t="e">
        <f t="shared" si="44"/>
        <v>#DIV/0!</v>
      </c>
      <c r="E894" s="86">
        <f t="shared" si="42"/>
        <v>0</v>
      </c>
      <c r="F894" s="87">
        <f>Invoice!G997</f>
        <v>0</v>
      </c>
      <c r="G894" s="88">
        <f t="shared" si="43"/>
        <v>0</v>
      </c>
    </row>
    <row r="895" spans="1:7" s="85" customFormat="1" hidden="1">
      <c r="A895" s="101">
        <f>'Accounting Invoice (100EUR)'!F999</f>
        <v>0</v>
      </c>
      <c r="B895" s="80">
        <f>Invoice!C998</f>
        <v>0</v>
      </c>
      <c r="C895" s="81">
        <f>'Accounting Invoice (100EUR)'!B897</f>
        <v>0</v>
      </c>
      <c r="D895" s="82" t="e">
        <f t="shared" si="44"/>
        <v>#DIV/0!</v>
      </c>
      <c r="E895" s="86">
        <f t="shared" si="42"/>
        <v>0</v>
      </c>
      <c r="F895" s="87">
        <f>Invoice!G998</f>
        <v>0</v>
      </c>
      <c r="G895" s="88">
        <f t="shared" si="43"/>
        <v>0</v>
      </c>
    </row>
    <row r="896" spans="1:7" s="85" customFormat="1" hidden="1">
      <c r="A896" s="101">
        <f>'Accounting Invoice (100EUR)'!F1000</f>
        <v>0</v>
      </c>
      <c r="B896" s="80">
        <f>Invoice!C999</f>
        <v>0</v>
      </c>
      <c r="C896" s="81">
        <f>'Accounting Invoice (100EUR)'!B898</f>
        <v>0</v>
      </c>
      <c r="D896" s="82" t="e">
        <f t="shared" si="44"/>
        <v>#DIV/0!</v>
      </c>
      <c r="E896" s="86">
        <f t="shared" si="42"/>
        <v>0</v>
      </c>
      <c r="F896" s="87">
        <f>Invoice!G999</f>
        <v>0</v>
      </c>
      <c r="G896" s="88">
        <f t="shared" si="43"/>
        <v>0</v>
      </c>
    </row>
    <row r="897" spans="1:7" s="85" customFormat="1">
      <c r="A897" s="101"/>
      <c r="B897" s="80"/>
      <c r="C897" s="81"/>
      <c r="D897" s="86"/>
      <c r="E897" s="86"/>
      <c r="F897" s="87"/>
      <c r="G897" s="88"/>
    </row>
    <row r="898" spans="1:7" s="85" customFormat="1">
      <c r="A898" s="101" t="str">
        <f>Invoice!F1001</f>
        <v>Discount from the change:</v>
      </c>
      <c r="B898" s="80"/>
      <c r="C898" s="81"/>
      <c r="D898" s="86">
        <f>F898/$D$14</f>
        <v>0</v>
      </c>
      <c r="E898" s="86">
        <f>'Accounting Invoice (100EUR)'!H900</f>
        <v>-304.94</v>
      </c>
      <c r="F898" s="87">
        <f>Invoice!G1001</f>
        <v>0</v>
      </c>
      <c r="G898" s="88">
        <f>E898</f>
        <v>-304.94</v>
      </c>
    </row>
    <row r="899" spans="1:7" s="85" customFormat="1" ht="13.5" thickBot="1">
      <c r="A899" s="89"/>
      <c r="B899" s="90"/>
      <c r="C899" s="91"/>
      <c r="D899" s="92"/>
      <c r="E899" s="92"/>
      <c r="F899" s="93"/>
      <c r="G899" s="94"/>
    </row>
    <row r="900" spans="1:7" s="52" customFormat="1">
      <c r="D900" s="52" t="s">
        <v>35</v>
      </c>
      <c r="G900" s="95">
        <f>'Accounting Invoice (100EUR)'!G915</f>
        <v>3612.1869999999999</v>
      </c>
    </row>
    <row r="901" spans="1:7" s="52" customFormat="1">
      <c r="A901" s="53"/>
      <c r="D901" s="52" t="s">
        <v>36</v>
      </c>
      <c r="G901" s="96">
        <f>G900+G898</f>
        <v>3307.2469999999998</v>
      </c>
    </row>
    <row r="902" spans="1:7" s="52" customFormat="1">
      <c r="D902" s="52" t="s">
        <v>37</v>
      </c>
      <c r="G902" s="97">
        <f>G901-G903</f>
        <v>3090.8850467289717</v>
      </c>
    </row>
    <row r="903" spans="1:7" s="52" customFormat="1">
      <c r="D903" s="52" t="s">
        <v>38</v>
      </c>
      <c r="G903" s="97">
        <f>(G901*7)/107</f>
        <v>216.36195327102803</v>
      </c>
    </row>
    <row r="904" spans="1:7" s="52" customFormat="1">
      <c r="D904" s="53" t="s">
        <v>39</v>
      </c>
      <c r="G904" s="98">
        <f>G900</f>
        <v>3612.1869999999999</v>
      </c>
    </row>
    <row r="905" spans="1:7" s="52" customFormat="1"/>
    <row r="906" spans="1:7" s="52" customFormat="1" ht="8.25" customHeight="1"/>
    <row r="907" spans="1:7" s="52" customFormat="1" ht="11.25" customHeight="1"/>
    <row r="908" spans="1:7" s="52" customFormat="1" ht="8.25" customHeight="1"/>
    <row r="909" spans="1:7" s="52" customFormat="1"/>
    <row r="910" spans="1:7" s="52" customFormat="1" ht="10.5" customHeight="1">
      <c r="A910" s="53"/>
    </row>
    <row r="911" spans="1:7" s="52" customFormat="1" ht="9" customHeight="1"/>
    <row r="912" spans="1:7" s="52" customFormat="1" ht="13.5" customHeight="1">
      <c r="A912" s="53"/>
    </row>
    <row r="913" spans="1:1" s="52" customFormat="1" ht="9.75" customHeight="1">
      <c r="A913" s="100"/>
    </row>
    <row r="914" spans="1:1" s="52" customFormat="1"/>
    <row r="915" spans="1:1" s="52" customFormat="1"/>
    <row r="916" spans="1:1" s="52" customFormat="1"/>
    <row r="917" spans="1:1" s="52" customFormat="1"/>
    <row r="918" spans="1:1" s="52" customFormat="1"/>
    <row r="919" spans="1:1" s="52" customFormat="1"/>
    <row r="920" spans="1:1" s="52" customFormat="1"/>
    <row r="921" spans="1:1" s="52" customFormat="1"/>
    <row r="922" spans="1:1" s="52" customFormat="1"/>
    <row r="923" spans="1:1" s="52" customFormat="1"/>
    <row r="924" spans="1:1" s="52" customFormat="1"/>
    <row r="925" spans="1:1" s="52" customFormat="1"/>
    <row r="926" spans="1:1" s="52" customFormat="1"/>
    <row r="927" spans="1:1" s="52" customFormat="1"/>
    <row r="928" spans="1:1" s="52" customFormat="1"/>
    <row r="929" s="52" customFormat="1"/>
    <row r="930" s="52" customFormat="1"/>
    <row r="931" s="52" customFormat="1"/>
    <row r="932" s="52" customFormat="1"/>
    <row r="933" s="52" customFormat="1"/>
    <row r="934" s="52" customFormat="1"/>
    <row r="935" s="52" customFormat="1"/>
    <row r="936" s="52" customFormat="1"/>
    <row r="937" s="52" customFormat="1"/>
    <row r="938" s="52" customFormat="1"/>
    <row r="939" s="52" customFormat="1"/>
    <row r="940" s="52" customFormat="1"/>
    <row r="941" s="52" customFormat="1"/>
    <row r="942" s="52" customFormat="1"/>
    <row r="943" s="52" customFormat="1"/>
    <row r="944" s="52" customFormat="1"/>
    <row r="945" s="52" customFormat="1"/>
    <row r="946" s="52" customFormat="1"/>
    <row r="947" s="52" customFormat="1"/>
    <row r="948" s="52" customFormat="1"/>
    <row r="949" s="52" customFormat="1"/>
    <row r="950" s="52" customFormat="1"/>
    <row r="951" s="52" customFormat="1"/>
    <row r="952" s="52" customFormat="1"/>
    <row r="953" s="52" customFormat="1"/>
    <row r="954" s="52" customFormat="1"/>
    <row r="955" s="52" customFormat="1"/>
    <row r="956" s="52" customFormat="1"/>
    <row r="957" s="52" customFormat="1"/>
    <row r="958" s="52" customFormat="1"/>
    <row r="959" s="52" customFormat="1"/>
    <row r="960" s="52" customFormat="1"/>
    <row r="961" s="52" customFormat="1"/>
    <row r="962" s="52" customFormat="1"/>
    <row r="963" s="52" customFormat="1"/>
    <row r="964" s="52" customFormat="1"/>
    <row r="965" s="52" customFormat="1"/>
    <row r="966" s="52" customFormat="1"/>
    <row r="967" s="52" customFormat="1"/>
    <row r="968" s="52" customFormat="1"/>
    <row r="969" s="52" customFormat="1"/>
    <row r="970" s="52" customFormat="1"/>
    <row r="971" s="52" customFormat="1"/>
    <row r="972" s="52" customFormat="1"/>
    <row r="973" s="52" customFormat="1"/>
    <row r="974" s="52" customFormat="1"/>
    <row r="975" s="52" customFormat="1"/>
    <row r="976" s="52" customFormat="1"/>
    <row r="977" s="52" customFormat="1"/>
    <row r="978" s="52" customFormat="1"/>
    <row r="979" s="52" customFormat="1"/>
    <row r="980" s="52" customFormat="1"/>
    <row r="981" s="52" customFormat="1"/>
    <row r="982" s="52" customFormat="1"/>
    <row r="983" s="52" customFormat="1"/>
    <row r="984" s="52" customFormat="1"/>
    <row r="985" s="52" customFormat="1"/>
    <row r="986" s="52" customFormat="1"/>
    <row r="987" s="52" customFormat="1"/>
    <row r="988" s="52" customFormat="1"/>
    <row r="989" s="52" customFormat="1"/>
    <row r="990" s="52" customFormat="1"/>
    <row r="991" s="52" customFormat="1"/>
    <row r="992" s="52" customFormat="1"/>
    <row r="993" s="52" customFormat="1"/>
    <row r="994" s="52" customFormat="1"/>
    <row r="995" s="52" customFormat="1"/>
    <row r="996" s="52" customFormat="1"/>
    <row r="997" s="52" customFormat="1"/>
    <row r="998" s="52" customFormat="1"/>
    <row r="999" s="52" customFormat="1"/>
    <row r="1000" s="52" customFormat="1"/>
    <row r="1001" s="52" customFormat="1"/>
    <row r="1002" s="52" customFormat="1"/>
    <row r="1003" s="52" customFormat="1"/>
    <row r="1004" s="52" customFormat="1"/>
    <row r="1005" s="52" customFormat="1"/>
    <row r="1006" s="52" customFormat="1"/>
    <row r="1007" s="52" customFormat="1"/>
    <row r="1008" s="52" customFormat="1"/>
    <row r="1009" s="52" customFormat="1"/>
    <row r="1010" s="52" customFormat="1"/>
    <row r="1011" s="52" customFormat="1"/>
    <row r="1012" s="52" customFormat="1"/>
    <row r="1013" s="52" customFormat="1"/>
    <row r="1014" s="52" customFormat="1"/>
    <row r="1015" s="52" customFormat="1"/>
    <row r="1016" s="52" customFormat="1"/>
    <row r="1017" s="52" customFormat="1"/>
    <row r="1018" s="52" customFormat="1"/>
    <row r="1019" s="52" customFormat="1"/>
    <row r="1020" s="52" customFormat="1"/>
    <row r="1021" s="52" customFormat="1"/>
    <row r="1022" s="52" customFormat="1"/>
    <row r="1023" s="52" customFormat="1"/>
    <row r="1024" s="52" customFormat="1"/>
    <row r="1025" s="52" customFormat="1"/>
    <row r="1026" s="52" customFormat="1"/>
    <row r="1027" s="52" customFormat="1"/>
    <row r="1028" s="52" customFormat="1"/>
    <row r="1029" s="52" customFormat="1"/>
    <row r="1030" s="52" customFormat="1"/>
    <row r="1031" s="52" customFormat="1"/>
    <row r="1032" s="52" customFormat="1"/>
    <row r="1033" s="52" customFormat="1"/>
    <row r="1034" s="52" customFormat="1"/>
    <row r="1035" s="52" customFormat="1"/>
    <row r="1036" s="52" customFormat="1"/>
    <row r="1037" s="52" customFormat="1"/>
    <row r="1038" s="52" customFormat="1"/>
    <row r="1039" s="52" customFormat="1"/>
    <row r="1040" s="52" customFormat="1"/>
    <row r="1041" s="52" customFormat="1"/>
    <row r="1042" s="52" customFormat="1"/>
    <row r="1043" s="52" customFormat="1"/>
    <row r="1044" s="52" customFormat="1"/>
    <row r="1045" s="52" customFormat="1"/>
    <row r="1046" s="52" customFormat="1"/>
    <row r="1047" s="52" customFormat="1"/>
    <row r="1048" s="52" customFormat="1"/>
    <row r="1049" s="52" customFormat="1"/>
    <row r="1050" s="52" customFormat="1"/>
    <row r="1051" s="52" customFormat="1"/>
    <row r="1052" s="52" customFormat="1"/>
    <row r="1053" s="52" customFormat="1"/>
    <row r="1054" s="52" customFormat="1"/>
    <row r="1055" s="52" customFormat="1"/>
    <row r="1056" s="52" customFormat="1"/>
    <row r="1057" s="52" customFormat="1"/>
    <row r="1058" s="52" customFormat="1"/>
    <row r="1059" s="52" customFormat="1"/>
    <row r="1060" s="52" customFormat="1"/>
    <row r="1061" s="52" customFormat="1"/>
    <row r="1062" s="52" customFormat="1"/>
    <row r="1063" s="52" customFormat="1"/>
    <row r="1064" s="52" customFormat="1"/>
    <row r="1065" s="52" customFormat="1"/>
    <row r="1066" s="52" customFormat="1"/>
    <row r="1067" s="52" customFormat="1"/>
    <row r="1068" s="52" customFormat="1"/>
    <row r="1069" s="52" customFormat="1"/>
    <row r="1070" s="52" customFormat="1"/>
    <row r="1071" s="52" customFormat="1"/>
    <row r="1072" s="52" customFormat="1"/>
    <row r="1073" s="52" customFormat="1"/>
    <row r="1074" s="52" customFormat="1"/>
    <row r="1075" s="52" customFormat="1"/>
    <row r="1076" s="52" customFormat="1"/>
    <row r="1077" s="52" customFormat="1"/>
    <row r="1078" s="52" customFormat="1"/>
    <row r="1079" s="52" customFormat="1"/>
    <row r="1080" s="52" customFormat="1"/>
    <row r="1081" s="52" customFormat="1"/>
    <row r="1082" s="52" customFormat="1"/>
    <row r="1083" s="52" customFormat="1"/>
    <row r="1084" s="52" customFormat="1"/>
    <row r="1085" s="52" customFormat="1"/>
    <row r="1086" s="52" customFormat="1"/>
    <row r="1087" s="52" customFormat="1"/>
    <row r="1088" s="52" customFormat="1"/>
    <row r="1089" s="52" customFormat="1"/>
    <row r="1090" s="52" customFormat="1"/>
    <row r="1091" s="52" customFormat="1"/>
    <row r="1092" s="52" customFormat="1"/>
    <row r="1093" s="52" customFormat="1"/>
    <row r="1094" s="52" customFormat="1"/>
    <row r="1095" s="52" customFormat="1"/>
    <row r="1096" s="52" customFormat="1"/>
    <row r="1097" s="52" customFormat="1"/>
    <row r="1098" s="52" customFormat="1"/>
    <row r="1099" s="52" customFormat="1"/>
    <row r="1100" s="52" customFormat="1"/>
    <row r="1101" s="52" customFormat="1"/>
    <row r="1102" s="52" customFormat="1"/>
    <row r="1103" s="52" customFormat="1"/>
    <row r="1104" s="52" customFormat="1"/>
    <row r="1105" s="52" customFormat="1"/>
    <row r="1106" s="52" customFormat="1"/>
    <row r="1107" s="52" customFormat="1"/>
    <row r="1108" s="52" customFormat="1"/>
    <row r="1109" s="52" customFormat="1"/>
    <row r="1110" s="52" customFormat="1"/>
    <row r="1111" s="52" customFormat="1"/>
    <row r="1112" s="52" customFormat="1"/>
    <row r="1113" s="52" customFormat="1"/>
    <row r="1114" s="52" customFormat="1"/>
    <row r="1115" s="52" customFormat="1"/>
    <row r="1116" s="52" customFormat="1"/>
    <row r="1117" s="52" customFormat="1"/>
    <row r="1118" s="52" customFormat="1"/>
    <row r="1119" s="52" customFormat="1"/>
    <row r="1120" s="52" customFormat="1"/>
    <row r="1121" s="52" customFormat="1"/>
    <row r="1122" s="52" customFormat="1"/>
    <row r="1123" s="52" customFormat="1"/>
    <row r="1124" s="52" customFormat="1"/>
    <row r="1125" s="52" customFormat="1"/>
    <row r="1126" s="52" customFormat="1"/>
    <row r="1127" s="52" customFormat="1"/>
    <row r="1128" s="52" customFormat="1"/>
    <row r="1129" s="52" customFormat="1"/>
    <row r="1130" s="52" customFormat="1"/>
    <row r="1131" s="52" customFormat="1"/>
    <row r="1132" s="52" customFormat="1"/>
    <row r="1133" s="52" customFormat="1"/>
    <row r="1134" s="52" customFormat="1"/>
    <row r="1135" s="52" customFormat="1"/>
    <row r="1136" s="52" customFormat="1"/>
    <row r="1137" s="52" customFormat="1"/>
    <row r="1138" s="52" customFormat="1"/>
    <row r="1139" s="52" customFormat="1"/>
    <row r="1140" s="52" customFormat="1"/>
    <row r="1141" s="52" customFormat="1"/>
    <row r="1142" s="52" customFormat="1"/>
    <row r="1143" s="52" customFormat="1"/>
    <row r="1144" s="52" customFormat="1"/>
    <row r="1145" s="52" customFormat="1"/>
    <row r="1146" s="52" customFormat="1"/>
    <row r="1147" s="52" customFormat="1"/>
    <row r="1148" s="52" customFormat="1"/>
    <row r="1149" s="52" customFormat="1"/>
    <row r="1150" s="52" customFormat="1"/>
    <row r="1151" s="52" customFormat="1"/>
    <row r="1152" s="52" customFormat="1"/>
    <row r="1153" spans="1:7" s="52" customFormat="1"/>
    <row r="1154" spans="1:7" s="52" customFormat="1"/>
    <row r="1155" spans="1:7" s="52" customFormat="1"/>
    <row r="1156" spans="1:7" s="52" customFormat="1"/>
    <row r="1157" spans="1:7" s="52" customFormat="1"/>
    <row r="1158" spans="1:7" s="52" customFormat="1"/>
    <row r="1159" spans="1:7" s="52" customFormat="1"/>
    <row r="1160" spans="1:7" s="52" customFormat="1"/>
    <row r="1161" spans="1:7" s="52" customFormat="1"/>
    <row r="1162" spans="1:7" s="52" customFormat="1">
      <c r="A1162" s="99"/>
      <c r="B1162" s="99"/>
      <c r="C1162" s="99"/>
      <c r="D1162" s="99"/>
      <c r="E1162" s="99"/>
      <c r="F1162" s="99"/>
      <c r="G1162" s="99"/>
    </row>
    <row r="1163" spans="1:7" s="52" customFormat="1">
      <c r="A1163" s="99"/>
      <c r="B1163" s="99"/>
      <c r="C1163" s="99"/>
      <c r="D1163" s="99"/>
      <c r="E1163" s="99"/>
      <c r="F1163" s="99"/>
      <c r="G1163" s="99"/>
    </row>
    <row r="1164" spans="1:7" s="52" customFormat="1">
      <c r="A1164" s="99"/>
      <c r="B1164" s="99"/>
      <c r="C1164" s="99"/>
      <c r="D1164" s="99"/>
      <c r="E1164" s="99"/>
      <c r="F1164" s="99"/>
      <c r="G1164" s="99"/>
    </row>
    <row r="1165" spans="1:7" s="52" customFormat="1">
      <c r="A1165" s="99"/>
      <c r="B1165" s="99"/>
      <c r="C1165" s="99"/>
      <c r="D1165" s="99"/>
      <c r="E1165" s="99"/>
      <c r="F1165" s="99"/>
      <c r="G1165" s="99"/>
    </row>
    <row r="1166" spans="1:7" s="52" customFormat="1">
      <c r="A1166" s="99"/>
      <c r="B1166" s="99"/>
      <c r="C1166" s="99"/>
      <c r="D1166" s="99"/>
      <c r="E1166" s="99"/>
      <c r="F1166" s="99"/>
      <c r="G1166" s="99"/>
    </row>
    <row r="1167" spans="1:7" s="52" customFormat="1">
      <c r="A1167" s="99"/>
      <c r="B1167" s="99"/>
      <c r="C1167" s="99"/>
      <c r="D1167" s="99"/>
      <c r="E1167" s="99"/>
      <c r="F1167" s="99"/>
      <c r="G1167" s="99"/>
    </row>
    <row r="1168" spans="1:7" s="52" customFormat="1">
      <c r="A1168" s="99"/>
      <c r="B1168" s="99"/>
      <c r="C1168" s="99"/>
      <c r="D1168" s="99"/>
      <c r="E1168" s="99"/>
      <c r="F1168" s="99"/>
      <c r="G1168" s="99"/>
    </row>
    <row r="1169" spans="1:7" s="52" customFormat="1">
      <c r="A1169" s="99"/>
      <c r="B1169" s="99"/>
      <c r="C1169" s="99"/>
      <c r="D1169" s="99"/>
      <c r="E1169" s="99"/>
      <c r="F1169" s="99"/>
      <c r="G1169" s="99"/>
    </row>
    <row r="1170" spans="1:7" s="52" customFormat="1">
      <c r="A1170" s="99"/>
      <c r="B1170" s="99"/>
      <c r="C1170" s="99"/>
      <c r="D1170" s="99"/>
      <c r="E1170" s="99"/>
      <c r="F1170" s="99"/>
      <c r="G1170" s="99"/>
    </row>
    <row r="1171" spans="1:7" s="52" customFormat="1">
      <c r="A1171" s="99"/>
      <c r="B1171" s="99"/>
      <c r="C1171" s="99"/>
      <c r="D1171" s="99"/>
      <c r="E1171" s="99"/>
      <c r="F1171" s="99"/>
      <c r="G1171" s="99"/>
    </row>
    <row r="1172" spans="1:7" s="52" customFormat="1">
      <c r="A1172" s="99"/>
      <c r="B1172" s="99"/>
      <c r="C1172" s="99"/>
      <c r="D1172" s="99"/>
      <c r="E1172" s="99"/>
      <c r="F1172" s="99"/>
      <c r="G1172" s="99"/>
    </row>
    <row r="1173" spans="1:7" s="52" customFormat="1">
      <c r="A1173" s="99"/>
      <c r="B1173" s="99"/>
      <c r="C1173" s="99"/>
      <c r="D1173" s="99"/>
      <c r="E1173" s="99"/>
      <c r="F1173" s="99"/>
      <c r="G1173" s="99"/>
    </row>
    <row r="1174" spans="1:7" s="52" customFormat="1">
      <c r="A1174" s="99"/>
      <c r="B1174" s="99"/>
      <c r="C1174" s="99"/>
      <c r="D1174" s="99"/>
      <c r="E1174" s="99"/>
      <c r="F1174" s="99"/>
      <c r="G1174" s="99"/>
    </row>
    <row r="1175" spans="1:7" s="52" customFormat="1">
      <c r="A1175" s="99"/>
      <c r="B1175" s="99"/>
      <c r="C1175" s="99"/>
      <c r="D1175" s="99"/>
      <c r="E1175" s="99"/>
      <c r="F1175" s="99"/>
      <c r="G1175" s="99"/>
    </row>
    <row r="1176" spans="1:7" s="52" customFormat="1">
      <c r="A1176" s="99"/>
      <c r="B1176" s="99"/>
      <c r="C1176" s="99"/>
      <c r="D1176" s="99"/>
      <c r="E1176" s="99"/>
      <c r="F1176" s="99"/>
      <c r="G1176" s="99"/>
    </row>
    <row r="1177" spans="1:7" s="52" customFormat="1">
      <c r="A1177" s="99"/>
      <c r="B1177" s="99"/>
      <c r="C1177" s="99"/>
      <c r="D1177" s="99"/>
      <c r="E1177" s="99"/>
      <c r="F1177" s="99"/>
      <c r="G1177" s="99"/>
    </row>
    <row r="1178" spans="1:7" s="52" customFormat="1">
      <c r="A1178" s="99"/>
      <c r="B1178" s="99"/>
      <c r="C1178" s="99"/>
      <c r="D1178" s="99"/>
      <c r="E1178" s="99"/>
      <c r="F1178" s="99"/>
      <c r="G1178" s="99"/>
    </row>
    <row r="1179" spans="1:7" s="52" customFormat="1">
      <c r="A1179" s="99"/>
      <c r="B1179" s="99"/>
      <c r="C1179" s="99"/>
      <c r="D1179" s="99"/>
      <c r="E1179" s="99"/>
      <c r="F1179" s="99"/>
      <c r="G1179" s="99"/>
    </row>
    <row r="1180" spans="1:7" s="52" customFormat="1">
      <c r="A1180" s="99"/>
      <c r="B1180" s="99"/>
      <c r="C1180" s="99"/>
      <c r="D1180" s="99"/>
      <c r="E1180" s="99"/>
      <c r="F1180" s="99"/>
      <c r="G1180" s="99"/>
    </row>
    <row r="1181" spans="1:7" s="52" customFormat="1">
      <c r="A1181" s="99"/>
      <c r="B1181" s="99"/>
      <c r="C1181" s="99"/>
      <c r="D1181" s="99"/>
      <c r="E1181" s="99"/>
      <c r="F1181" s="99"/>
      <c r="G1181" s="99"/>
    </row>
    <row r="1182" spans="1:7" s="52" customFormat="1">
      <c r="A1182" s="99"/>
      <c r="B1182" s="99"/>
      <c r="C1182" s="99"/>
      <c r="D1182" s="99"/>
      <c r="E1182" s="99"/>
      <c r="F1182" s="99"/>
      <c r="G1182" s="99"/>
    </row>
    <row r="1183" spans="1:7" s="52" customFormat="1">
      <c r="A1183" s="99"/>
      <c r="B1183" s="99"/>
      <c r="C1183" s="99"/>
      <c r="D1183" s="99"/>
      <c r="E1183" s="99"/>
      <c r="F1183" s="99"/>
      <c r="G1183" s="99"/>
    </row>
    <row r="1184" spans="1:7" s="52" customFormat="1">
      <c r="A1184" s="99"/>
      <c r="B1184" s="99"/>
      <c r="C1184" s="99"/>
      <c r="D1184" s="99"/>
      <c r="E1184" s="99"/>
      <c r="F1184" s="99"/>
      <c r="G1184" s="99"/>
    </row>
    <row r="1185" spans="1:7" s="52" customFormat="1">
      <c r="A1185" s="99"/>
      <c r="B1185" s="99"/>
      <c r="C1185" s="99"/>
      <c r="D1185" s="99"/>
      <c r="E1185" s="99"/>
      <c r="F1185" s="99"/>
      <c r="G1185" s="99"/>
    </row>
    <row r="1186" spans="1:7" s="52" customFormat="1">
      <c r="A1186" s="99"/>
      <c r="B1186" s="99"/>
      <c r="C1186" s="99"/>
      <c r="D1186" s="99"/>
      <c r="E1186" s="99"/>
      <c r="F1186" s="99"/>
      <c r="G1186" s="99"/>
    </row>
    <row r="1187" spans="1:7" s="52" customFormat="1">
      <c r="A1187" s="99"/>
      <c r="B1187" s="99"/>
      <c r="C1187" s="99"/>
      <c r="D1187" s="99"/>
      <c r="E1187" s="99"/>
      <c r="F1187" s="99"/>
      <c r="G1187" s="99"/>
    </row>
    <row r="1188" spans="1:7" s="52" customFormat="1">
      <c r="A1188" s="99"/>
      <c r="B1188" s="99"/>
      <c r="C1188" s="99"/>
      <c r="D1188" s="99"/>
      <c r="E1188" s="99"/>
      <c r="F1188" s="99"/>
      <c r="G1188" s="99"/>
    </row>
    <row r="1189" spans="1:7" s="52" customFormat="1">
      <c r="A1189" s="99"/>
      <c r="B1189" s="99"/>
      <c r="C1189" s="99"/>
      <c r="D1189" s="99"/>
      <c r="E1189" s="99"/>
      <c r="F1189" s="99"/>
      <c r="G1189" s="99"/>
    </row>
    <row r="1190" spans="1:7" s="52" customFormat="1">
      <c r="A1190" s="99"/>
      <c r="B1190" s="99"/>
      <c r="C1190" s="99"/>
      <c r="D1190" s="99"/>
      <c r="E1190" s="99"/>
      <c r="F1190" s="99"/>
      <c r="G1190" s="99"/>
    </row>
    <row r="1191" spans="1:7" s="52" customFormat="1">
      <c r="A1191" s="99"/>
      <c r="B1191" s="99"/>
      <c r="C1191" s="99"/>
      <c r="D1191" s="99"/>
      <c r="E1191" s="99"/>
      <c r="F1191" s="99"/>
      <c r="G1191" s="99"/>
    </row>
    <row r="1192" spans="1:7" s="52" customFormat="1">
      <c r="A1192" s="99"/>
      <c r="B1192" s="99"/>
      <c r="C1192" s="99"/>
      <c r="D1192" s="99"/>
      <c r="E1192" s="99"/>
      <c r="F1192" s="99"/>
      <c r="G1192" s="99"/>
    </row>
    <row r="1193" spans="1:7" s="52" customFormat="1">
      <c r="A1193" s="99"/>
      <c r="B1193" s="99"/>
      <c r="C1193" s="99"/>
      <c r="D1193" s="99"/>
      <c r="E1193" s="99"/>
      <c r="F1193" s="99"/>
      <c r="G1193" s="99"/>
    </row>
    <row r="1194" spans="1:7" s="52" customFormat="1">
      <c r="A1194" s="99"/>
      <c r="B1194" s="99"/>
      <c r="C1194" s="99"/>
      <c r="D1194" s="99"/>
      <c r="E1194" s="99"/>
      <c r="F1194" s="99"/>
      <c r="G1194" s="99"/>
    </row>
    <row r="1195" spans="1:7" s="52" customFormat="1">
      <c r="A1195" s="99"/>
      <c r="B1195" s="99"/>
      <c r="C1195" s="99"/>
      <c r="D1195" s="99"/>
      <c r="E1195" s="99"/>
      <c r="F1195" s="99"/>
      <c r="G1195" s="99"/>
    </row>
    <row r="1196" spans="1:7" s="52" customFormat="1">
      <c r="A1196" s="99"/>
      <c r="B1196" s="99"/>
      <c r="C1196" s="99"/>
      <c r="D1196" s="99"/>
      <c r="E1196" s="99"/>
      <c r="F1196" s="99"/>
      <c r="G1196" s="99"/>
    </row>
    <row r="1197" spans="1:7" s="52" customFormat="1">
      <c r="A1197" s="99"/>
      <c r="B1197" s="99"/>
      <c r="C1197" s="99"/>
      <c r="D1197" s="99"/>
      <c r="E1197" s="99"/>
      <c r="F1197" s="99"/>
      <c r="G1197" s="99"/>
    </row>
    <row r="1198" spans="1:7" s="52" customFormat="1">
      <c r="A1198" s="99"/>
      <c r="B1198" s="99"/>
      <c r="C1198" s="99"/>
      <c r="D1198" s="99"/>
      <c r="E1198" s="99"/>
      <c r="F1198" s="99"/>
      <c r="G1198" s="99"/>
    </row>
    <row r="1199" spans="1:7" s="52" customFormat="1">
      <c r="A1199" s="99"/>
      <c r="B1199" s="99"/>
      <c r="C1199" s="99"/>
      <c r="D1199" s="99"/>
      <c r="E1199" s="99"/>
      <c r="F1199" s="99"/>
      <c r="G1199" s="99"/>
    </row>
    <row r="1200" spans="1:7" s="52" customFormat="1">
      <c r="A1200" s="99"/>
      <c r="B1200" s="99"/>
      <c r="C1200" s="99"/>
      <c r="D1200" s="99"/>
      <c r="E1200" s="99"/>
      <c r="F1200" s="99"/>
      <c r="G1200" s="99"/>
    </row>
    <row r="1201" spans="1:7" s="52" customFormat="1">
      <c r="A1201" s="99"/>
      <c r="B1201" s="99"/>
      <c r="C1201" s="99"/>
      <c r="D1201" s="99"/>
      <c r="E1201" s="99"/>
      <c r="F1201" s="99"/>
      <c r="G1201" s="99"/>
    </row>
    <row r="1202" spans="1:7" s="52" customFormat="1">
      <c r="A1202" s="99"/>
      <c r="B1202" s="99"/>
      <c r="C1202" s="99"/>
      <c r="D1202" s="99"/>
      <c r="E1202" s="99"/>
      <c r="F1202" s="99"/>
      <c r="G1202" s="99"/>
    </row>
    <row r="1203" spans="1:7" s="52" customFormat="1">
      <c r="A1203" s="99"/>
      <c r="B1203" s="99"/>
      <c r="C1203" s="99"/>
      <c r="D1203" s="99"/>
      <c r="E1203" s="99"/>
      <c r="F1203" s="99"/>
      <c r="G1203" s="99"/>
    </row>
    <row r="1204" spans="1:7" s="52" customFormat="1">
      <c r="A1204" s="99"/>
      <c r="B1204" s="99"/>
      <c r="C1204" s="99"/>
      <c r="D1204" s="99"/>
      <c r="E1204" s="99"/>
      <c r="F1204" s="99"/>
      <c r="G1204" s="99"/>
    </row>
    <row r="1205" spans="1:7" s="52" customFormat="1">
      <c r="A1205" s="99"/>
      <c r="B1205" s="99"/>
      <c r="C1205" s="99"/>
      <c r="D1205" s="99"/>
      <c r="E1205" s="99"/>
      <c r="F1205" s="99"/>
      <c r="G1205" s="99"/>
    </row>
    <row r="1206" spans="1:7" s="52" customFormat="1">
      <c r="A1206" s="99"/>
      <c r="B1206" s="99"/>
      <c r="C1206" s="99"/>
      <c r="D1206" s="99"/>
      <c r="E1206" s="99"/>
      <c r="F1206" s="99"/>
      <c r="G1206" s="99"/>
    </row>
    <row r="1207" spans="1:7" s="52" customFormat="1">
      <c r="A1207" s="99"/>
      <c r="B1207" s="99"/>
      <c r="C1207" s="99"/>
      <c r="D1207" s="99"/>
      <c r="E1207" s="99"/>
      <c r="F1207" s="99"/>
      <c r="G1207" s="99"/>
    </row>
    <row r="1208" spans="1:7" s="52" customFormat="1">
      <c r="A1208" s="99"/>
      <c r="B1208" s="99"/>
      <c r="C1208" s="99"/>
      <c r="D1208" s="99"/>
      <c r="E1208" s="99"/>
      <c r="F1208" s="99"/>
      <c r="G1208" s="99"/>
    </row>
    <row r="1209" spans="1:7" s="52" customFormat="1">
      <c r="A1209" s="99"/>
      <c r="B1209" s="99"/>
      <c r="C1209" s="99"/>
      <c r="D1209" s="99"/>
      <c r="E1209" s="99"/>
      <c r="F1209" s="99"/>
      <c r="G1209" s="99"/>
    </row>
    <row r="1210" spans="1:7" s="52" customFormat="1">
      <c r="A1210" s="99"/>
      <c r="B1210" s="99"/>
      <c r="C1210" s="99"/>
      <c r="D1210" s="99"/>
      <c r="E1210" s="99"/>
      <c r="F1210" s="99"/>
      <c r="G1210" s="99"/>
    </row>
    <row r="1211" spans="1:7" s="52" customFormat="1">
      <c r="A1211" s="99"/>
      <c r="B1211" s="99"/>
      <c r="C1211" s="99"/>
      <c r="D1211" s="99"/>
      <c r="E1211" s="99"/>
      <c r="F1211" s="99"/>
      <c r="G1211" s="99"/>
    </row>
    <row r="1212" spans="1:7" s="52" customFormat="1">
      <c r="A1212" s="99"/>
      <c r="B1212" s="99"/>
      <c r="C1212" s="99"/>
      <c r="D1212" s="99"/>
      <c r="E1212" s="99"/>
      <c r="F1212" s="99"/>
      <c r="G1212" s="99"/>
    </row>
    <row r="1213" spans="1:7" s="52" customFormat="1">
      <c r="A1213" s="99"/>
      <c r="B1213" s="99"/>
      <c r="C1213" s="99"/>
      <c r="D1213" s="99"/>
      <c r="E1213" s="99"/>
      <c r="F1213" s="99"/>
      <c r="G1213" s="99"/>
    </row>
    <row r="1214" spans="1:7" s="52" customFormat="1">
      <c r="A1214" s="99"/>
      <c r="B1214" s="99"/>
      <c r="C1214" s="99"/>
      <c r="D1214" s="99"/>
      <c r="E1214" s="99"/>
      <c r="F1214" s="99"/>
      <c r="G1214" s="99"/>
    </row>
    <row r="1215" spans="1:7" s="52" customFormat="1">
      <c r="A1215" s="99"/>
      <c r="B1215" s="99"/>
      <c r="C1215" s="99"/>
      <c r="D1215" s="99"/>
      <c r="E1215" s="99"/>
      <c r="F1215" s="99"/>
      <c r="G1215" s="99"/>
    </row>
    <row r="1216" spans="1:7" s="52" customFormat="1">
      <c r="A1216" s="99"/>
      <c r="B1216" s="99"/>
      <c r="C1216" s="99"/>
      <c r="D1216" s="99"/>
      <c r="E1216" s="99"/>
      <c r="F1216" s="99"/>
      <c r="G1216" s="99"/>
    </row>
    <row r="1217" spans="1:7" s="52" customFormat="1">
      <c r="A1217" s="99"/>
      <c r="B1217" s="99"/>
      <c r="C1217" s="99"/>
      <c r="D1217" s="99"/>
      <c r="E1217" s="99"/>
      <c r="F1217" s="99"/>
      <c r="G1217" s="99"/>
    </row>
    <row r="1218" spans="1:7" s="52" customFormat="1">
      <c r="A1218" s="99"/>
      <c r="B1218" s="99"/>
      <c r="C1218" s="99"/>
      <c r="D1218" s="99"/>
      <c r="E1218" s="99"/>
      <c r="F1218" s="99"/>
      <c r="G1218" s="99"/>
    </row>
    <row r="1219" spans="1:7" s="52" customFormat="1">
      <c r="A1219" s="99"/>
      <c r="B1219" s="99"/>
      <c r="C1219" s="99"/>
      <c r="D1219" s="99"/>
      <c r="E1219" s="99"/>
      <c r="F1219" s="99"/>
      <c r="G1219" s="99"/>
    </row>
    <row r="1220" spans="1:7" s="52" customFormat="1">
      <c r="A1220" s="99"/>
      <c r="B1220" s="99"/>
      <c r="C1220" s="99"/>
      <c r="D1220" s="99"/>
      <c r="E1220" s="99"/>
      <c r="F1220" s="99"/>
      <c r="G1220" s="99"/>
    </row>
    <row r="1221" spans="1:7" s="52" customFormat="1">
      <c r="A1221" s="99"/>
      <c r="B1221" s="99"/>
      <c r="C1221" s="99"/>
      <c r="D1221" s="99"/>
      <c r="E1221" s="99"/>
      <c r="F1221" s="99"/>
      <c r="G1221" s="99"/>
    </row>
    <row r="1222" spans="1:7" s="52" customFormat="1">
      <c r="A1222" s="99"/>
      <c r="B1222" s="99"/>
      <c r="C1222" s="99"/>
      <c r="D1222" s="99"/>
      <c r="E1222" s="99"/>
      <c r="F1222" s="99"/>
      <c r="G1222" s="99"/>
    </row>
    <row r="1223" spans="1:7" s="52" customFormat="1">
      <c r="A1223" s="99"/>
      <c r="B1223" s="99"/>
      <c r="C1223" s="99"/>
      <c r="D1223" s="99"/>
      <c r="E1223" s="99"/>
      <c r="F1223" s="99"/>
      <c r="G1223" s="99"/>
    </row>
    <row r="1224" spans="1:7" s="52" customFormat="1">
      <c r="A1224" s="99"/>
      <c r="B1224" s="99"/>
      <c r="C1224" s="99"/>
      <c r="D1224" s="99"/>
      <c r="E1224" s="99"/>
      <c r="F1224" s="99"/>
      <c r="G1224" s="99"/>
    </row>
    <row r="1225" spans="1:7" s="52" customFormat="1">
      <c r="A1225" s="99"/>
      <c r="B1225" s="99"/>
      <c r="C1225" s="99"/>
      <c r="D1225" s="99"/>
      <c r="E1225" s="99"/>
      <c r="F1225" s="99"/>
      <c r="G1225" s="99"/>
    </row>
    <row r="1226" spans="1:7" s="52" customFormat="1">
      <c r="A1226" s="99"/>
      <c r="B1226" s="99"/>
      <c r="C1226" s="99"/>
      <c r="D1226" s="99"/>
      <c r="E1226" s="99"/>
      <c r="F1226" s="99"/>
      <c r="G1226" s="99"/>
    </row>
    <row r="1227" spans="1:7" s="52" customFormat="1">
      <c r="A1227" s="99"/>
      <c r="B1227" s="99"/>
      <c r="C1227" s="99"/>
      <c r="D1227" s="99"/>
      <c r="E1227" s="99"/>
      <c r="F1227" s="99"/>
      <c r="G1227" s="99"/>
    </row>
    <row r="1228" spans="1:7" s="52" customFormat="1">
      <c r="A1228" s="99"/>
      <c r="B1228" s="99"/>
      <c r="C1228" s="99"/>
      <c r="D1228" s="99"/>
      <c r="E1228" s="99"/>
      <c r="F1228" s="99"/>
      <c r="G1228" s="99"/>
    </row>
    <row r="1229" spans="1:7" s="52" customFormat="1">
      <c r="A1229" s="99"/>
      <c r="B1229" s="99"/>
      <c r="C1229" s="99"/>
      <c r="D1229" s="99"/>
      <c r="E1229" s="99"/>
      <c r="F1229" s="99"/>
      <c r="G1229" s="99"/>
    </row>
    <row r="1230" spans="1:7" s="52" customFormat="1">
      <c r="A1230" s="99"/>
      <c r="B1230" s="99"/>
      <c r="C1230" s="99"/>
      <c r="D1230" s="99"/>
      <c r="E1230" s="99"/>
      <c r="F1230" s="99"/>
      <c r="G1230" s="99"/>
    </row>
    <row r="1231" spans="1:7" s="52" customFormat="1">
      <c r="A1231" s="99"/>
      <c r="B1231" s="99"/>
      <c r="C1231" s="99"/>
      <c r="D1231" s="99"/>
      <c r="E1231" s="99"/>
      <c r="F1231" s="99"/>
      <c r="G1231" s="99"/>
    </row>
    <row r="1232" spans="1:7" s="52" customFormat="1">
      <c r="A1232" s="99"/>
      <c r="B1232" s="99"/>
      <c r="C1232" s="99"/>
      <c r="D1232" s="99"/>
      <c r="E1232" s="99"/>
      <c r="F1232" s="99"/>
      <c r="G1232" s="99"/>
    </row>
    <row r="1233" spans="1:7" s="52" customFormat="1">
      <c r="A1233" s="99"/>
      <c r="B1233" s="99"/>
      <c r="C1233" s="99"/>
      <c r="D1233" s="99"/>
      <c r="E1233" s="99"/>
      <c r="F1233" s="99"/>
      <c r="G1233" s="99"/>
    </row>
    <row r="1234" spans="1:7" s="52" customFormat="1">
      <c r="A1234" s="99"/>
      <c r="B1234" s="99"/>
      <c r="C1234" s="99"/>
      <c r="D1234" s="99"/>
      <c r="E1234" s="99"/>
      <c r="F1234" s="99"/>
      <c r="G1234" s="99"/>
    </row>
    <row r="1235" spans="1:7" s="52" customFormat="1">
      <c r="A1235" s="99"/>
      <c r="B1235" s="99"/>
      <c r="C1235" s="99"/>
      <c r="D1235" s="99"/>
      <c r="E1235" s="99"/>
      <c r="F1235" s="99"/>
      <c r="G1235" s="99"/>
    </row>
    <row r="1236" spans="1:7" s="52" customFormat="1">
      <c r="A1236" s="99"/>
      <c r="B1236" s="99"/>
      <c r="C1236" s="99"/>
      <c r="D1236" s="99"/>
      <c r="E1236" s="99"/>
      <c r="F1236" s="99"/>
      <c r="G1236" s="99"/>
    </row>
    <row r="1237" spans="1:7" s="52" customFormat="1">
      <c r="A1237" s="99"/>
      <c r="B1237" s="99"/>
      <c r="C1237" s="99"/>
      <c r="D1237" s="99"/>
      <c r="E1237" s="99"/>
      <c r="F1237" s="99"/>
      <c r="G1237" s="99"/>
    </row>
    <row r="1238" spans="1:7" s="52" customFormat="1">
      <c r="A1238" s="99"/>
      <c r="B1238" s="99"/>
      <c r="C1238" s="99"/>
      <c r="D1238" s="99"/>
      <c r="E1238" s="99"/>
      <c r="F1238" s="99"/>
      <c r="G1238" s="99"/>
    </row>
    <row r="1239" spans="1:7" s="52" customFormat="1">
      <c r="A1239" s="99"/>
      <c r="B1239" s="99"/>
      <c r="C1239" s="99"/>
      <c r="D1239" s="99"/>
      <c r="E1239" s="99"/>
      <c r="F1239" s="99"/>
      <c r="G1239" s="99"/>
    </row>
    <row r="1240" spans="1:7" s="52" customFormat="1">
      <c r="A1240" s="99"/>
      <c r="B1240" s="99"/>
      <c r="C1240" s="99"/>
      <c r="D1240" s="99"/>
      <c r="E1240" s="99"/>
      <c r="F1240" s="99"/>
      <c r="G1240" s="99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896">
    <cfRule type="containsText" dxfId="3" priority="3" stopIfTrue="1" operator="containsText" text="Exchange Rate :">
      <formula>NOT(ISERROR(SEARCH("Exchange Rate :",A18)))</formula>
    </cfRule>
  </conditionalFormatting>
  <conditionalFormatting sqref="B18:C896 E18:G896 B897:G898">
    <cfRule type="cellIs" dxfId="2" priority="2" stopIfTrue="1" operator="equal">
      <formula>0</formula>
    </cfRule>
  </conditionalFormatting>
  <conditionalFormatting sqref="C18:C899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172CD680-DDAF-4D10-A5F0-2339808662A0}"/>
  </hyperlinks>
  <printOptions horizontalCentered="1" verticalCentered="1"/>
  <pageMargins left="0.12" right="0.18" top="0.22" bottom="0.3" header="0.15748031496063" footer="0.15748031496063"/>
  <pageSetup paperSize="9" scale="7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Invoice</vt:lpstr>
      <vt:lpstr>Accounting Invoice (Old)</vt:lpstr>
      <vt:lpstr>Accounting Invoice</vt:lpstr>
      <vt:lpstr>Accounting Invoice (100EUR)</vt:lpstr>
      <vt:lpstr>Shipping Invoice</vt:lpstr>
      <vt:lpstr>Tax Invoice</vt:lpstr>
      <vt:lpstr>Tax Invoice (100EUR)</vt:lpstr>
      <vt:lpstr>'Accounting Invoice'!Print_Area</vt:lpstr>
      <vt:lpstr>'Accounting Invoice (100EUR)'!Print_Area</vt:lpstr>
      <vt:lpstr>'Accounting Invoice (Old)'!Print_Area</vt:lpstr>
      <vt:lpstr>Invoice!Print_Area</vt:lpstr>
      <vt:lpstr>'Shipping Invoice'!Print_Area</vt:lpstr>
      <vt:lpstr>'Tax Invoice'!Print_Area</vt:lpstr>
      <vt:lpstr>'Tax Invoice (100EUR)'!Print_Area</vt:lpstr>
      <vt:lpstr>'Accounting Invoice'!Print_Titles</vt:lpstr>
      <vt:lpstr>'Accounting Invoice (100EUR)'!Print_Titles</vt:lpstr>
      <vt:lpstr>'Accounting Invoice (Old)'!Print_Titles</vt:lpstr>
      <vt:lpstr>Invoice!Print_Titles</vt:lpstr>
      <vt:lpstr>'Shipping Invoice'!Print_Titles</vt:lpstr>
      <vt:lpstr>'Tax Invoice'!Print_Titles</vt:lpstr>
      <vt:lpstr>'Tax Invoice (100EUR)'!Print_Titles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2024-11-08T02:44:14Z</cp:lastPrinted>
  <dcterms:created xsi:type="dcterms:W3CDTF">2006-01-06T19:59:33Z</dcterms:created>
  <dcterms:modified xsi:type="dcterms:W3CDTF">2024-11-08T02:44:18Z</dcterms:modified>
</cp:coreProperties>
</file>