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3C4D335A-1C01-47C8-AF9E-3235B15F0C53}"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Invoice!$A$1:$K$53</definedName>
    <definedName name="_xlnm.Print_Area" localSheetId="3">'Shipping Invoice'!$A$1:$L$51</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7" i="2" l="1"/>
  <c r="K49" i="7"/>
  <c r="E37" i="6"/>
  <c r="E36" i="6"/>
  <c r="E29" i="6"/>
  <c r="E21" i="6"/>
  <c r="E20" i="6"/>
  <c r="K14" i="7"/>
  <c r="K17" i="7"/>
  <c r="K10" i="7"/>
  <c r="I42" i="7"/>
  <c r="I41" i="7"/>
  <c r="I40" i="7"/>
  <c r="I37" i="7"/>
  <c r="I34" i="7"/>
  <c r="I33" i="7"/>
  <c r="I32" i="7"/>
  <c r="I28" i="7"/>
  <c r="I27" i="7"/>
  <c r="I26" i="7"/>
  <c r="N1" i="7"/>
  <c r="I39" i="7" s="1"/>
  <c r="N1" i="6"/>
  <c r="E32" i="6" s="1"/>
  <c r="F1002" i="6"/>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46" i="5"/>
  <c r="I45" i="5"/>
  <c r="I44" i="5"/>
  <c r="I43" i="5"/>
  <c r="I42" i="5"/>
  <c r="I41" i="5"/>
  <c r="I40" i="5"/>
  <c r="I39" i="5"/>
  <c r="I38" i="5"/>
  <c r="I37" i="5"/>
  <c r="I36" i="5"/>
  <c r="I35" i="5"/>
  <c r="I34" i="5"/>
  <c r="I33" i="5"/>
  <c r="I32" i="5"/>
  <c r="I31" i="5"/>
  <c r="I30" i="5"/>
  <c r="I29" i="5"/>
  <c r="I28" i="5"/>
  <c r="I27" i="5"/>
  <c r="I26" i="5"/>
  <c r="I25" i="5"/>
  <c r="I24" i="5"/>
  <c r="I23" i="5"/>
  <c r="I22" i="5"/>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J47" i="2" l="1"/>
  <c r="J49" i="2" s="1"/>
  <c r="K26" i="7"/>
  <c r="K42" i="7"/>
  <c r="K28" i="7"/>
  <c r="I43" i="7"/>
  <c r="K43" i="7" s="1"/>
  <c r="I44" i="7"/>
  <c r="K27" i="7"/>
  <c r="I29" i="7"/>
  <c r="K44" i="7"/>
  <c r="I30" i="7"/>
  <c r="K30" i="7" s="1"/>
  <c r="K29" i="7"/>
  <c r="K45" i="7"/>
  <c r="I31" i="7"/>
  <c r="K31" i="7" s="1"/>
  <c r="I45" i="7"/>
  <c r="K39" i="7"/>
  <c r="K40" i="7"/>
  <c r="K41" i="7"/>
  <c r="I46" i="7"/>
  <c r="K46" i="7" s="1"/>
  <c r="K37" i="7"/>
  <c r="I24" i="7"/>
  <c r="K24" i="7" s="1"/>
  <c r="I38" i="7"/>
  <c r="K38" i="7" s="1"/>
  <c r="K32" i="7"/>
  <c r="K33" i="7"/>
  <c r="K34" i="7"/>
  <c r="I35" i="7"/>
  <c r="K35" i="7" s="1"/>
  <c r="I22" i="7"/>
  <c r="I36" i="7"/>
  <c r="K36" i="7" s="1"/>
  <c r="I23" i="7"/>
  <c r="K23" i="7" s="1"/>
  <c r="I25" i="7"/>
  <c r="K25" i="7" s="1"/>
  <c r="E30" i="6"/>
  <c r="E33" i="6"/>
  <c r="E18" i="6"/>
  <c r="E34" i="6"/>
  <c r="E19" i="6"/>
  <c r="E35" i="6"/>
  <c r="E22" i="6"/>
  <c r="E38" i="6"/>
  <c r="E23" i="6"/>
  <c r="E39" i="6"/>
  <c r="E24" i="6"/>
  <c r="E40" i="6"/>
  <c r="E41" i="6"/>
  <c r="E25" i="6"/>
  <c r="E26" i="6"/>
  <c r="E42" i="6"/>
  <c r="E27" i="6"/>
  <c r="E28" i="6"/>
  <c r="E31" i="6"/>
  <c r="J51" i="2"/>
  <c r="K22" i="7"/>
  <c r="B47" i="7"/>
  <c r="M11" i="6"/>
  <c r="F1001" i="6" l="1"/>
  <c r="K48" i="7"/>
  <c r="K47" i="7"/>
  <c r="K50"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<sst xmlns="http://schemas.openxmlformats.org/spreadsheetml/2006/main" count="2228" uniqueCount="766">
  <si>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</si>
  <si>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</si>
  <si>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</si>
  <si>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</si>
  <si>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</si>
  <si>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</si>
  <si>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</si>
  <si>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</si>
  <si>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</si>
  <si>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</si>
  <si>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</si>
  <si>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</si>
  <si>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</si>
  <si>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</si>
  <si>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</si>
  <si>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</si>
  <si>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</si>
  <si>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</si>
  <si>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</si>
  <si>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</si>
  <si>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</si>
  <si>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</si>
  <si>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</si>
  <si>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</si>
  <si>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</si>
  <si>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</si>
  <si>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</si>
  <si>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</si>
  <si>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</si>
  <si>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</si>
  <si>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</si>
  <si>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</si>
  <si>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</si>
  <si>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</si>
  <si>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</si>
  <si>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</si>
  <si>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</si>
  <si>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</si>
  <si>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</si>
  <si>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</si>
  <si>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</si>
  <si>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</si>
  <si>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</si>
  <si>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</si>
  <si>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</si>
  <si>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</si>
  <si>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</si>
  <si>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</si>
  <si>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</si>
  <si>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</si>
  <si>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</si>
  <si>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</si>
  <si>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</si>
  <si>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</si>
  <si>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</si>
  <si>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</si>
  <si>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</si>
  <si>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</si>
  <si>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</si>
  <si>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</si>
  <si>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</si>
  <si>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</si>
  <si>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</si>
  <si>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</si>
  <si>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</si>
  <si>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</si>
  <si>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</si>
  <si>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</si>
  <si>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</si>
  <si>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</si>
  <si>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</si>
  <si>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</si>
  <si>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</si>
  <si>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</si>
  <si>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</si>
  <si>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</si>
  <si>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</si>
  <si>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</si>
  <si>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</si>
  <si>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</si>
  <si>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</si>
  <si>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</si>
  <si>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</si>
  <si>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</si>
  <si>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</si>
  <si>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</si>
  <si>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</si>
  <si>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</si>
  <si>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</si>
  <si>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</si>
  <si>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</si>
  <si>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</si>
  <si>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</si>
  <si>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</si>
  <si>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</si>
  <si>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</si>
  <si>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</si>
  <si>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</si>
  <si>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</si>
  <si>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</si>
  <si>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</si>
  <si>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</si>
  <si>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</si>
  <si>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</si>
  <si>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</si>
  <si>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</si>
  <si>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</si>
  <si>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</si>
  <si>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</si>
  <si>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</si>
  <si>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</si>
  <si>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</si>
  <si>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</si>
  <si>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</si>
  <si>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</si>
  <si>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</si>
  <si>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</si>
  <si>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</si>
  <si>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</si>
  <si>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</si>
  <si>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</si>
  <si>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</si>
  <si>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</si>
  <si>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</si>
  <si>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</si>
  <si>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</si>
  <si>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</si>
  <si>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</si>
  <si>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</si>
  <si>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</si>
  <si>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</si>
  <si>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</si>
  <si>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</si>
  <si>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</si>
  <si>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</si>
  <si>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</si>
  <si>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</si>
  <si>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</si>
  <si>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</si>
  <si>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</si>
  <si>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</si>
  <si>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</si>
  <si>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</si>
  <si>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</si>
  <si>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</si>
  <si>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</si>
  <si>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</si>
  <si>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</si>
  <si>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</si>
  <si>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</si>
  <si>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</si>
  <si>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</si>
  <si>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</si>
  <si>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</si>
  <si>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</si>
  <si>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</si>
  <si>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</si>
  <si>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</si>
  <si>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</si>
  <si>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</si>
  <si>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</si>
  <si>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</si>
  <si>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</si>
  <si>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</si>
  <si>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</si>
  <si>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</si>
  <si>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</si>
  <si>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</si>
  <si>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</si>
  <si>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</si>
  <si>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</si>
  <si>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</si>
  <si>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</si>
  <si>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</si>
  <si>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</si>
  <si>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</si>
  <si>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</si>
  <si>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</si>
  <si>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</si>
  <si>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</si>
  <si>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</si>
  <si>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</si>
  <si>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</si>
  <si>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</si>
  <si>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</si>
  <si>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</si>
  <si>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</si>
  <si>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</si>
  <si>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</si>
  <si>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</si>
  <si>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</si>
  <si>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</si>
  <si>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</si>
  <si>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</si>
  <si>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</si>
  <si>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</si>
  <si>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</si>
  <si>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</si>
  <si>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</si>
  <si>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</si>
  <si>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</si>
  <si>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</si>
  <si>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</si>
  <si>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</si>
  <si>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</si>
  <si>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</si>
  <si>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</si>
  <si>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</si>
  <si>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</si>
  <si>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</si>
  <si>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</si>
  <si>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</si>
  <si>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</si>
  <si>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</si>
  <si>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</si>
  <si>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</si>
  <si>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</si>
  <si>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</si>
  <si>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</si>
  <si>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</si>
  <si>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</si>
  <si>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</si>
  <si>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</si>
  <si>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</si>
  <si>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</si>
  <si>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</si>
  <si>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</si>
  <si>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</si>
  <si>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</si>
  <si>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</si>
  <si>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</si>
  <si>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</si>
  <si>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</si>
  <si>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</si>
  <si>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</si>
  <si>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</si>
  <si>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</si>
  <si>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</si>
  <si>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</si>
  <si>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</si>
  <si>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</si>
  <si>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</si>
  <si>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</si>
  <si>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</si>
  <si>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</si>
  <si>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</si>
  <si>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</si>
  <si>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</si>
  <si>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</si>
  <si>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</si>
  <si>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</si>
  <si>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</si>
  <si>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</si>
  <si>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</si>
  <si>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</si>
  <si>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</si>
  <si>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</si>
  <si>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</si>
  <si>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</si>
  <si>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</si>
  <si>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</si>
  <si>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</si>
  <si>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</si>
  <si>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</si>
  <si>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</si>
  <si>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</si>
  <si>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</si>
  <si>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</si>
  <si>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</si>
  <si>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</si>
  <si>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</si>
  <si>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</si>
  <si>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</si>
  <si>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</si>
  <si>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</si>
  <si>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</si>
  <si>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</si>
  <si>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</si>
  <si>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</si>
  <si>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</si>
  <si>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</si>
  <si>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</si>
  <si>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</si>
  <si>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</si>
  <si>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</si>
  <si>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</si>
  <si>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</si>
  <si>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</si>
  <si>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</si>
  <si>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</si>
  <si>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</si>
  <si>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</si>
  <si>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</si>
  <si>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</si>
  <si>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</si>
  <si>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</si>
  <si>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</si>
  <si>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</si>
  <si>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</si>
  <si>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</si>
  <si>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</si>
  <si>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</si>
  <si>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</si>
  <si>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</si>
  <si>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</si>
  <si>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</si>
  <si>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</si>
  <si>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</si>
  <si>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</si>
  <si>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</si>
  <si>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</si>
  <si>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</si>
  <si>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</si>
  <si>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</si>
  <si>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</si>
  <si>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</si>
  <si>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</si>
  <si>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</si>
  <si>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</si>
  <si>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</si>
  <si>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</si>
  <si>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</si>
  <si>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</si>
  <si>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</si>
  <si>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</si>
  <si>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</si>
  <si>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</si>
  <si>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</si>
  <si>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</si>
  <si>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</si>
  <si>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</si>
  <si>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</si>
  <si>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</si>
  <si>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</si>
  <si>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</si>
  <si>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</si>
  <si>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</si>
  <si>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</si>
  <si>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</si>
  <si>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</si>
  <si>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</si>
  <si>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</si>
  <si>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</si>
  <si>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</si>
  <si>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</si>
  <si>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</si>
  <si>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</si>
  <si>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</si>
  <si>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</si>
  <si>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</si>
  <si>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</si>
  <si>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</si>
  <si>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</si>
  <si>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</si>
  <si>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</si>
  <si>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</si>
  <si>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</si>
  <si>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</si>
  <si>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</si>
  <si>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</si>
  <si>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</si>
  <si>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</si>
  <si>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</si>
  <si>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</si>
  <si>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</si>
  <si>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</si>
  <si>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</si>
  <si>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</si>
  <si>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</si>
  <si>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</si>
  <si>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</si>
  <si>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</si>
  <si>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</si>
  <si>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</si>
  <si>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</si>
  <si>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</si>
  <si>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</si>
  <si>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</si>
  <si>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</si>
  <si>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</si>
  <si>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</si>
  <si>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</si>
  <si>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</si>
  <si>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</si>
  <si>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</si>
  <si>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</si>
  <si>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</si>
  <si>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</si>
  <si>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</si>
  <si>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</si>
  <si>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</si>
  <si>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</si>
  <si>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</si>
  <si>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</si>
  <si>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</si>
  <si>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</si>
  <si>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</si>
  <si>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</si>
  <si>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</si>
  <si>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</si>
  <si>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</si>
  <si>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</si>
  <si>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</si>
  <si>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</si>
  <si>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</si>
  <si>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</si>
  <si>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</si>
  <si>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</si>
  <si>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</si>
  <si>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</si>
  <si>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</si>
  <si>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</si>
  <si>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</si>
  <si>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</si>
  <si>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</si>
  <si>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</si>
  <si>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</si>
  <si>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</si>
  <si>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</si>
  <si>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</si>
  <si>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</si>
  <si>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</si>
  <si>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</si>
  <si>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</si>
  <si>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</si>
  <si>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</si>
  <si>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</si>
  <si>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</si>
  <si>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</si>
  <si>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</si>
  <si>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</si>
  <si>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</si>
  <si>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</si>
  <si>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</si>
  <si>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</si>
  <si>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</si>
  <si>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</si>
  <si>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</si>
  <si>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</si>
  <si>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</si>
  <si>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</si>
  <si>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</si>
  <si>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</si>
  <si>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</si>
  <si>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</si>
  <si>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</si>
  <si>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</si>
  <si>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</si>
  <si>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</si>
  <si>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</si>
  <si>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</si>
  <si>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</si>
  <si>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</si>
  <si>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</si>
  <si>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</si>
  <si>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</si>
  <si>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</si>
  <si>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</si>
  <si>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</si>
  <si>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</si>
  <si>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</si>
  <si>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</si>
  <si>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</si>
  <si>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</si>
  <si>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</si>
  <si>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</si>
  <si>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</si>
  <si>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</si>
  <si>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</si>
  <si>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</si>
  <si>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</si>
  <si>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</si>
  <si>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</si>
  <si>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</si>
  <si>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</si>
  <si>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</si>
  <si>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</si>
  <si>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</si>
  <si>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</si>
  <si>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</si>
  <si>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</si>
  <si>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</si>
  <si>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</si>
  <si>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</si>
  <si>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</si>
  <si>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</si>
  <si>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</si>
  <si>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</si>
  <si>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</si>
  <si>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</si>
  <si>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</si>
  <si>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</si>
  <si>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</si>
  <si>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</si>
  <si>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</si>
  <si>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</si>
  <si>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</si>
  <si>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</si>
  <si>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</si>
  <si>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</si>
  <si>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</si>
  <si>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</si>
  <si>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</si>
  <si>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</si>
  <si>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</si>
  <si>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</si>
  <si>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</si>
  <si>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</si>
  <si>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</si>
  <si>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</si>
  <si>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</si>
  <si>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</si>
  <si>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</si>
  <si>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</si>
  <si>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</si>
  <si>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</si>
  <si>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</si>
  <si>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</si>
  <si>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</si>
  <si>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</si>
  <si>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</si>
  <si>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</si>
  <si>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</si>
  <si>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</si>
  <si>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</si>
  <si>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</si>
  <si>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</si>
  <si>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</si>
  <si>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</si>
  <si>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</si>
  <si>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</si>
  <si>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</si>
  <si>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</si>
  <si>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</si>
  <si>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</si>
  <si>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</si>
  <si>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</si>
  <si>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</si>
  <si>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</si>
  <si>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</si>
  <si>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</si>
  <si>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</si>
  <si>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</si>
  <si>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</si>
  <si>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</si>
  <si>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</si>
  <si>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</si>
  <si>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</si>
  <si>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</si>
  <si>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</si>
  <si>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</si>
  <si>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</si>
  <si>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</si>
  <si>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</si>
  <si>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</si>
  <si>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</si>
  <si>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</si>
  <si>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</si>
  <si>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</si>
  <si>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</si>
  <si>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</si>
  <si>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</si>
  <si>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</si>
  <si>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</si>
  <si>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</si>
  <si>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</si>
  <si>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</si>
  <si>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</si>
  <si>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</si>
  <si>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</si>
  <si>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</si>
  <si>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</si>
  <si>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</si>
  <si>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</si>
  <si>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</si>
  <si>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</si>
  <si>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</si>
  <si>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</si>
  <si>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</si>
  <si>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</si>
  <si>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</si>
  <si>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</si>
  <si>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</si>
  <si>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</si>
  <si>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</si>
  <si>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</si>
  <si>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</si>
  <si>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</si>
  <si>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</si>
  <si>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</si>
  <si>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</si>
  <si>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</si>
  <si>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</si>
  <si>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</si>
  <si>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</si>
  <si>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</si>
  <si>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</si>
  <si>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</si>
  <si>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</si>
  <si>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</si>
  <si>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</si>
  <si>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</si>
  <si>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</si>
  <si>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</si>
  <si>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</si>
  <si>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</si>
  <si>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</si>
  <si>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</si>
  <si>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</si>
  <si>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</si>
  <si>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</si>
  <si>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</si>
  <si>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</si>
  <si>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</si>
  <si>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</si>
  <si>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</si>
  <si>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</si>
  <si>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</si>
  <si>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</si>
  <si>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</si>
  <si>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</si>
  <si>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</si>
  <si>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</si>
  <si>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</si>
  <si>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</si>
  <si>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</si>
  <si>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</si>
  <si>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</si>
  <si>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</si>
  <si>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</si>
  <si>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</si>
  <si>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</si>
  <si>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</si>
  <si>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</si>
  <si>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</si>
  <si>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</si>
  <si>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</si>
  <si>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</si>
  <si>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</si>
  <si>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</si>
  <si>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</si>
  <si>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</si>
  <si>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</si>
  <si>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</si>
  <si>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</si>
  <si>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</si>
  <si>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</si>
  <si>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</si>
  <si>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</si>
  <si>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</si>
  <si>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</si>
  <si>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</si>
  <si>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</si>
  <si>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</si>
  <si>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</si>
  <si>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</si>
  <si>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</si>
  <si>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</si>
  <si>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</si>
  <si>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</si>
  <si>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</si>
  <si>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</si>
  <si>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</si>
  <si>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</si>
  <si>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</si>
  <si>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</si>
  <si>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</si>
  <si>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</si>
  <si>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</si>
  <si>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</si>
  <si>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</si>
  <si>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</si>
  <si>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</si>
  <si>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</si>
  <si>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</si>
  <si>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</si>
  <si>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</si>
  <si>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</si>
  <si>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</si>
  <si>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</si>
  <si>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</si>
  <si>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</si>
  <si>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</si>
  <si>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</si>
  <si>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</si>
  <si>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</si>
  <si>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</si>
  <si>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</si>
  <si>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</si>
  <si>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</si>
  <si>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</si>
  <si>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</si>
  <si>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</si>
  <si>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</si>
  <si>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</si>
  <si>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</si>
  <si>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</si>
  <si>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</si>
  <si>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</si>
  <si>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</si>
  <si>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</si>
  <si>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</si>
  <si>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</si>
  <si>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</si>
  <si>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</si>
  <si>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</si>
  <si>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</si>
  <si>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</si>
  <si>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</si>
  <si>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</si>
  <si>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</si>
  <si>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josche tattoo en piercing vof</t>
  </si>
  <si>
    <t>Corina van Duin</t>
  </si>
  <si>
    <t>heinseweg 11</t>
  </si>
  <si>
    <t>6131BR Sittard</t>
  </si>
  <si>
    <t>Netherlands</t>
  </si>
  <si>
    <t>Tel: 046-4861460</t>
  </si>
  <si>
    <t>Email: corina@josche.nl</t>
  </si>
  <si>
    <t>GGBNZ</t>
  </si>
  <si>
    <t>Length: 6mm with 1.5mm top part</t>
  </si>
  <si>
    <t>18k gold threadless push pin banana, 1.2mm (16g) with 1.5mm to 3mm prong set round clear Cubic Zirconia (CZ) stones on each side</t>
  </si>
  <si>
    <t>Length: 6mm with 2mm top part</t>
  </si>
  <si>
    <t>Length: 5mm</t>
  </si>
  <si>
    <t>High polished surgical steel hinged segment ring, 16g (1.2mm)</t>
  </si>
  <si>
    <t>SEGHT8</t>
  </si>
  <si>
    <t>Size: 14mm</t>
  </si>
  <si>
    <t>PVD plated surgical steel hinged segment ring, 8g (3mm)</t>
  </si>
  <si>
    <t>SEGT4</t>
  </si>
  <si>
    <t>Black PVD plated surgical steel segment ring, 4g (5mm)</t>
  </si>
  <si>
    <t>SEL20</t>
  </si>
  <si>
    <t>High polished annealed 316L steel seamless hoop ring, 20g (0.8mm)</t>
  </si>
  <si>
    <t>SIUT</t>
  </si>
  <si>
    <t>Gauge: 8mm</t>
  </si>
  <si>
    <t>Silicone Ultra Thin double flared flesh tunnel</t>
  </si>
  <si>
    <t>Color: Green</t>
  </si>
  <si>
    <t>Color: Pink</t>
  </si>
  <si>
    <t>Color: Purple</t>
  </si>
  <si>
    <t>Color: Red</t>
  </si>
  <si>
    <t>UBLK470</t>
  </si>
  <si>
    <t>Piercing supplies: Assortment of 250 to 12 pcs. of EO gas sterilized piercing: Titanium G23 labret, 16g (1.2mm) with a 3mm ball</t>
  </si>
  <si>
    <t>UNSC</t>
  </si>
  <si>
    <t>High polished titanium G23 nose screw, 1mm (18g) with 2.5mm bezel set color round crystal</t>
  </si>
  <si>
    <t>XBT3S</t>
  </si>
  <si>
    <t>Pack of 10 pcs. of 3mm anodized surgical steel balls with threading 1.2mm (16g)</t>
  </si>
  <si>
    <t>XJBT3S</t>
  </si>
  <si>
    <t>Color: Gold Anodized w/ Clear crystal</t>
  </si>
  <si>
    <t>Pack of 10 pcs. of 3mm anodized surgical steel balls with bezel set crystal and with 1.2mm threading (16g)</t>
  </si>
  <si>
    <t>ZNSB</t>
  </si>
  <si>
    <t>EO gas sterilized 316L steel nose screw, 0.8mm (20g) with a 2mm ball top</t>
  </si>
  <si>
    <t>GGBNZ15A</t>
  </si>
  <si>
    <t>GGBNZ2A</t>
  </si>
  <si>
    <t>GGBNZ25A</t>
  </si>
  <si>
    <t>GGBNZ3A</t>
  </si>
  <si>
    <t>SIUT0</t>
  </si>
  <si>
    <t>UBLK470C</t>
  </si>
  <si>
    <t>Eight Hundred Fifty One and 78 cents EUR</t>
  </si>
  <si>
    <t>Sunny</t>
  </si>
  <si>
    <t xml:space="preserve">VAT: NL820581598b01 </t>
  </si>
  <si>
    <t>Store Credit from last order - INV #50821:</t>
  </si>
  <si>
    <t>Discount (3% for Orders over 800 USD) :</t>
  </si>
  <si>
    <t>Free Shipping to Netherlands via DHL:</t>
  </si>
  <si>
    <t>Eight Hundred Fourteen and 21 cents EUR</t>
  </si>
  <si>
    <t>pcs</t>
  </si>
  <si>
    <t>PRODUCT OF THAILAND</t>
  </si>
  <si>
    <t>HTS - A7117.19.9000: Imitation jewelry of base metal</t>
  </si>
  <si>
    <t>Stainless steel imitation jewelry
Nose Screw, Segment ring, sets of steel ball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</si>
</sst>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9"/>
      <color rgb="FF2F2F2F"/>
      <name val="Arial"/>
      <family val="2"/>
    </font>
    <font>
      <b/>
      <sz val="11"/>
      <color theme="1"/>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0">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5" fillId="0" borderId="0"/>
    <xf numFmtId="43" fontId="29" fillId="0" borderId="0" applyFon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60">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20" xfId="0" applyFont="1" applyFill="1" applyBorder="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39" fillId="0" borderId="13" xfId="0" applyFont="1" applyBorder="1"/>
    <xf numFmtId="0" fontId="21" fillId="3" borderId="19" xfId="0" applyFont="1" applyFill="1" applyBorder="1" applyAlignment="1">
      <alignment horizontal="center" vertical="center" wrapText="1"/>
    </xf>
    <xf numFmtId="0" fontId="40" fillId="2" borderId="0" xfId="0" applyFont="1" applyFill="1" applyAlignment="1">
      <alignment horizontal="center" vertical="center"/>
    </xf>
    <xf numFmtId="0" fontId="21" fillId="2" borderId="0" xfId="0" applyFont="1" applyFill="1" applyAlignment="1">
      <alignment horizontal="center"/>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50">
    <cellStyle name="Comma 2" xfId="7" xr:uid="{8E0A21BB-E998-4A92-9232-522A98E7CC77}"/>
    <cellStyle name="Comma 2 2" xfId="4756" xr:uid="{73CC1F03-71BE-4214-949E-56ED589BC5AE}"/>
    <cellStyle name="Comma 2 2 2" xfId="5328" xr:uid="{91AD06A8-D518-4EEB-B2EA-2BD8A90240B8}"/>
    <cellStyle name="Comma 2 2 2 2" xfId="5333" xr:uid="{DBFBB7BE-E577-49C3-836B-CEA32C4E14C8}"/>
    <cellStyle name="Comma 2 2 3" xfId="5325" xr:uid="{23E0BDFE-D62E-4C1E-B038-2BCE29704B2C}"/>
    <cellStyle name="Comma 2 2 4" xfId="5320" xr:uid="{4B9CA22B-05DD-4670-A0ED-5BCDE0DB0BEF}"/>
    <cellStyle name="Comma 3" xfId="4289" xr:uid="{640E23B1-2BD9-427C-9088-2462F899BE04}"/>
    <cellStyle name="Comma 3 2" xfId="4757" xr:uid="{DFAF34B2-1342-42CC-A0C7-83BA97B77C51}"/>
    <cellStyle name="Comma 3 2 2" xfId="5329" xr:uid="{F1DF24FF-0786-44E9-BD77-DAC1A5626DD1}"/>
    <cellStyle name="Comma 3 2 2 2" xfId="5334" xr:uid="{DFDE3B59-DC8E-4EF1-B594-1500530AB00C}"/>
    <cellStyle name="Comma 3 2 3" xfId="5332" xr:uid="{420F4389-7669-4634-AE7E-54EC1E7AFD9E}"/>
    <cellStyle name="Comma 3 2 4" xfId="5321" xr:uid="{BEBCF723-93F3-4C81-8517-F772B25430F9}"/>
    <cellStyle name="Currency 10" xfId="8" xr:uid="{EB1F3EA8-5939-4AA6-933A-791A56DC4D13}"/>
    <cellStyle name="Currency 10 2" xfId="9" xr:uid="{D4A4F1CB-A547-4687-8FA2-4B5817FA38C7}"/>
    <cellStyle name="Currency 10 2 2" xfId="3665" xr:uid="{137D338B-71A3-4FA0-8BA3-A5BF5A3884C7}"/>
    <cellStyle name="Currency 10 2 2 2" xfId="4483" xr:uid="{FF71DF62-A432-4C6C-94D7-6855B57F0A97}"/>
    <cellStyle name="Currency 10 2 3" xfId="4484" xr:uid="{306D21BA-A8C9-4C58-9E91-5AA2A9583100}"/>
    <cellStyle name="Currency 10 3" xfId="10" xr:uid="{703E4926-78CC-4BE1-AA57-0FBF90F4392A}"/>
    <cellStyle name="Currency 10 3 2" xfId="3666" xr:uid="{4B52DB4A-549B-4012-A84F-4842F89AE94E}"/>
    <cellStyle name="Currency 10 3 2 2" xfId="4485" xr:uid="{52BC56AD-28FD-4074-97C6-1E0B8B53B17E}"/>
    <cellStyle name="Currency 10 3 3" xfId="4486" xr:uid="{613DD14F-35D8-45A1-B3E5-B6A7B691D069}"/>
    <cellStyle name="Currency 10 4" xfId="3667" xr:uid="{4CD40026-6BE4-4CF8-BD21-CCCA1C429174}"/>
    <cellStyle name="Currency 10 4 2" xfId="4487" xr:uid="{AB45CACD-73B9-4554-89D7-BCF4B27630F0}"/>
    <cellStyle name="Currency 10 5" xfId="4488" xr:uid="{2F281AC3-5F15-491A-A39F-0214D5656800}"/>
    <cellStyle name="Currency 10 6" xfId="4679" xr:uid="{424B69BE-05DE-4130-B80C-1E2E645225FB}"/>
    <cellStyle name="Currency 11" xfId="11" xr:uid="{E9B5DDA0-1721-414D-A671-19D6FF3DD1D1}"/>
    <cellStyle name="Currency 11 2" xfId="12" xr:uid="{C1C46512-7C77-449C-9F52-37937F935146}"/>
    <cellStyle name="Currency 11 2 2" xfId="3668" xr:uid="{9493BE0B-67ED-436C-9E46-00F7E38B2E66}"/>
    <cellStyle name="Currency 11 2 2 2" xfId="4489" xr:uid="{455D4966-4171-48E8-8D24-FFD1BA736FA6}"/>
    <cellStyle name="Currency 11 2 3" xfId="4490" xr:uid="{01058A86-08A8-42FD-A44D-4F02B01A9967}"/>
    <cellStyle name="Currency 11 3" xfId="13" xr:uid="{7FECA55E-51FE-46A4-8996-6FD4E54F1B4D}"/>
    <cellStyle name="Currency 11 3 2" xfId="3669" xr:uid="{9663D0B4-3C46-4A63-9645-923AB503AB40}"/>
    <cellStyle name="Currency 11 3 2 2" xfId="4491" xr:uid="{9E026D2A-BDAE-4FF0-B2D6-E85F9CC9E92A}"/>
    <cellStyle name="Currency 11 3 3" xfId="4492" xr:uid="{78A838EF-B0B8-4D76-AA47-75436A3B35A3}"/>
    <cellStyle name="Currency 11 4" xfId="3670" xr:uid="{BC9879A4-AC3E-4841-8F6C-45EE3E0E97ED}"/>
    <cellStyle name="Currency 11 4 2" xfId="4493" xr:uid="{52CD31C0-17B8-403B-B21A-75F148C08C18}"/>
    <cellStyle name="Currency 11 5" xfId="4290" xr:uid="{0B33D1A8-01D2-4F1F-B695-08AF1ECAF535}"/>
    <cellStyle name="Currency 11 5 2" xfId="4494" xr:uid="{5DCD4EAE-B1C4-47BC-A805-89ACEA5CECD1}"/>
    <cellStyle name="Currency 11 5 3" xfId="4711" xr:uid="{D4657B67-040E-4E28-BB8E-584FA84C038C}"/>
    <cellStyle name="Currency 11 5 3 2" xfId="5316" xr:uid="{C1495B65-FB47-41DF-9208-94F35182788A}"/>
    <cellStyle name="Currency 11 5 3 3" xfId="4758" xr:uid="{F4DD45FA-B2AC-4958-A7A4-B3271DACD363}"/>
    <cellStyle name="Currency 11 5 4" xfId="4688" xr:uid="{AEF3E757-B39E-4CB2-A693-C775F171627F}"/>
    <cellStyle name="Currency 11 6" xfId="4680" xr:uid="{D6548B30-CE69-462B-A3B1-89477272CA7E}"/>
    <cellStyle name="Currency 12" xfId="14" xr:uid="{17759FC6-8276-4522-8B07-19225E08D539}"/>
    <cellStyle name="Currency 12 2" xfId="15" xr:uid="{54EBB5EE-A841-4004-950D-0584599EA6C6}"/>
    <cellStyle name="Currency 12 2 2" xfId="3671" xr:uid="{3D8CCA86-1C3E-406A-8C2B-E8FE537AB343}"/>
    <cellStyle name="Currency 12 2 2 2" xfId="4495" xr:uid="{515FF9F5-56E7-4F2F-8559-6E6117998C1C}"/>
    <cellStyle name="Currency 12 2 3" xfId="4496" xr:uid="{D8681965-EFBC-4230-B29F-6C068900D136}"/>
    <cellStyle name="Currency 12 3" xfId="3672" xr:uid="{49B81C58-B5FB-48E5-BCDF-FB52E88511C7}"/>
    <cellStyle name="Currency 12 3 2" xfId="4497" xr:uid="{C8F8F633-2BB1-4066-A324-8A141AB12E70}"/>
    <cellStyle name="Currency 12 4" xfId="4498" xr:uid="{2D7254B5-CAE6-496B-B4D8-EE2F53647A7D}"/>
    <cellStyle name="Currency 13" xfId="16" xr:uid="{9BB17DDC-F653-4FD3-B50F-56CA7D30FF8F}"/>
    <cellStyle name="Currency 13 2" xfId="4292" xr:uid="{C3100C08-0D10-40AB-831F-C18BB65EF3EF}"/>
    <cellStyle name="Currency 13 3" xfId="4293" xr:uid="{929057D2-EC76-4E76-9D32-464F4E9E690B}"/>
    <cellStyle name="Currency 13 3 2" xfId="4760" xr:uid="{8AE4F5DB-18FA-43A2-96AE-175E758B8F68}"/>
    <cellStyle name="Currency 13 4" xfId="4291" xr:uid="{39BBF784-0137-41C3-96FF-F5ADA548E494}"/>
    <cellStyle name="Currency 13 5" xfId="4759" xr:uid="{6C4FBB1F-6D6A-4CD5-9CC0-739C4841F9AF}"/>
    <cellStyle name="Currency 14" xfId="17" xr:uid="{D2C19B95-ED19-43E8-949C-F724594D86E3}"/>
    <cellStyle name="Currency 14 2" xfId="3673" xr:uid="{B84D2878-E812-40A0-9E63-06E473916398}"/>
    <cellStyle name="Currency 14 2 2" xfId="4499" xr:uid="{04A62899-CDA7-4E40-BFC1-EDD2E845CD4C}"/>
    <cellStyle name="Currency 14 3" xfId="4500" xr:uid="{6A7438AD-1F23-4067-AF53-1277719B83F1}"/>
    <cellStyle name="Currency 15" xfId="4385" xr:uid="{619EEA8D-DC79-42F5-B035-B130B55CA3FC}"/>
    <cellStyle name="Currency 15 2" xfId="5347" xr:uid="{81B5C313-6A8F-4BCE-8E8A-D9D4BADB231A}"/>
    <cellStyle name="Currency 17" xfId="4294" xr:uid="{D1011B1E-A032-4A1D-845F-4E316BEAAC60}"/>
    <cellStyle name="Currency 2" xfId="18" xr:uid="{F55A5A24-F64A-479A-A065-5FB050B0458D}"/>
    <cellStyle name="Currency 2 2" xfId="19" xr:uid="{C4D153A7-7D02-43E3-84CA-F0394208AA19}"/>
    <cellStyle name="Currency 2 2 2" xfId="20" xr:uid="{6311ED13-A253-41A0-BC10-41624BC5E4ED}"/>
    <cellStyle name="Currency 2 2 2 2" xfId="21" xr:uid="{EB2C9C37-75A4-47AA-A8C8-1E63408F53D1}"/>
    <cellStyle name="Currency 2 2 2 2 2" xfId="4761" xr:uid="{AFA15F91-4760-4905-B3A5-56A3BCB30192}"/>
    <cellStyle name="Currency 2 2 2 3" xfId="22" xr:uid="{A1692070-FC71-4E23-B780-00E925469BED}"/>
    <cellStyle name="Currency 2 2 2 3 2" xfId="3674" xr:uid="{8BB34E10-F35D-474C-84F4-7046A3C887B4}"/>
    <cellStyle name="Currency 2 2 2 3 2 2" xfId="4501" xr:uid="{2515CF98-1FA4-44B4-B696-3CE3B0575E63}"/>
    <cellStyle name="Currency 2 2 2 3 3" xfId="4502" xr:uid="{8917BD1D-04BC-44A8-9A2F-67108C24E94B}"/>
    <cellStyle name="Currency 2 2 2 4" xfId="3675" xr:uid="{CFBA3EC5-D8CE-4017-9A04-0BFE592AA96A}"/>
    <cellStyle name="Currency 2 2 2 4 2" xfId="4503" xr:uid="{D4EDEED2-93A2-44B8-8334-63676535B52E}"/>
    <cellStyle name="Currency 2 2 2 5" xfId="4504" xr:uid="{5882D808-9BC4-4023-AA53-04D26E2B2F5C}"/>
    <cellStyle name="Currency 2 2 3" xfId="3676" xr:uid="{6560DD9C-CDF5-40F7-BDFC-8847FB7F2595}"/>
    <cellStyle name="Currency 2 2 3 2" xfId="4505" xr:uid="{78B01A98-6340-4B98-B103-3EE2AFAB6BAE}"/>
    <cellStyle name="Currency 2 2 4" xfId="4506" xr:uid="{76ED9300-C3B5-4A91-865F-907FF279007F}"/>
    <cellStyle name="Currency 2 3" xfId="23" xr:uid="{6B455086-62DE-4E0B-9BAD-4BDECAFB270E}"/>
    <cellStyle name="Currency 2 3 2" xfId="3677" xr:uid="{D0504F0C-E9C6-4292-9894-0897D120995C}"/>
    <cellStyle name="Currency 2 3 2 2" xfId="4507" xr:uid="{6764B382-9377-402A-891B-092521D8C299}"/>
    <cellStyle name="Currency 2 3 3" xfId="4508" xr:uid="{73457704-A438-4C77-A43C-EFD865D76AB4}"/>
    <cellStyle name="Currency 2 4" xfId="3678" xr:uid="{9F990D97-8CD3-4158-AE75-CD6ED78DA144}"/>
    <cellStyle name="Currency 2 4 2" xfId="4418" xr:uid="{8B3BBFDF-0640-4DBA-907C-A253F00C41EE}"/>
    <cellStyle name="Currency 2 5" xfId="4419" xr:uid="{77EE1F6E-73C3-4FB7-9A1A-DEC34DA864A7}"/>
    <cellStyle name="Currency 2 5 2" xfId="4420" xr:uid="{DB2EDC17-9C50-4C72-84BA-4A1E8DCFFC99}"/>
    <cellStyle name="Currency 2 6" xfId="4421" xr:uid="{ACF89C3F-5C2C-4550-ACE6-8C9499057632}"/>
    <cellStyle name="Currency 3" xfId="24" xr:uid="{DF663554-7848-404D-A429-92ADD596CC46}"/>
    <cellStyle name="Currency 3 2" xfId="25" xr:uid="{FDBE7601-07DB-40CA-8AE7-98EE33C267EB}"/>
    <cellStyle name="Currency 3 2 2" xfId="3679" xr:uid="{61ECB24B-43D7-4DCE-B3A7-4B6D3D51D9E4}"/>
    <cellStyle name="Currency 3 2 2 2" xfId="4509" xr:uid="{BBB081D7-4210-4933-9C2C-886338694B77}"/>
    <cellStyle name="Currency 3 2 3" xfId="4510" xr:uid="{4369FE03-1D24-45DC-9E8D-A45B1A9F4141}"/>
    <cellStyle name="Currency 3 3" xfId="26" xr:uid="{CC093647-03DE-4B78-AF4B-5B04F31A31B1}"/>
    <cellStyle name="Currency 3 3 2" xfId="3680" xr:uid="{A5D71E2A-01D2-467E-9F01-C2D86C1C0E67}"/>
    <cellStyle name="Currency 3 3 2 2" xfId="4511" xr:uid="{1FE0A89B-99F0-4D17-8E3D-383D225285BA}"/>
    <cellStyle name="Currency 3 3 3" xfId="4512" xr:uid="{18057F6B-ED61-45D1-85D7-F50C6E498886}"/>
    <cellStyle name="Currency 3 4" xfId="27" xr:uid="{39029D9B-3B37-4DC3-B0FD-2F739B45792D}"/>
    <cellStyle name="Currency 3 4 2" xfId="3681" xr:uid="{B9F481FE-83D1-4A7A-9D10-374E03C60A6A}"/>
    <cellStyle name="Currency 3 4 2 2" xfId="4513" xr:uid="{E3867E03-8485-4D05-9560-17508A74C362}"/>
    <cellStyle name="Currency 3 4 3" xfId="4514" xr:uid="{6DADECDF-C880-4133-A6BF-7E7FE10B9685}"/>
    <cellStyle name="Currency 3 5" xfId="3682" xr:uid="{BC9CA508-3A9F-43C8-A40E-A06C8311CA4B}"/>
    <cellStyle name="Currency 3 5 2" xfId="4515" xr:uid="{508D0C40-585C-4EAF-851F-AB70599F51E5}"/>
    <cellStyle name="Currency 3 6" xfId="4516" xr:uid="{7050A65C-C1A4-4DF6-B536-DC9596A12D54}"/>
    <cellStyle name="Currency 4" xfId="28" xr:uid="{F75A7F4F-77A2-4442-BBA7-1EE284023BAF}"/>
    <cellStyle name="Currency 4 2" xfId="29" xr:uid="{CE2505BA-62E2-49B1-8121-FE8A6C7A3B09}"/>
    <cellStyle name="Currency 4 2 2" xfId="3683" xr:uid="{E1CAC088-2D2D-4392-AC84-0C3D8522AA16}"/>
    <cellStyle name="Currency 4 2 2 2" xfId="4517" xr:uid="{0A608F13-8C4E-427C-A780-B2762A00C0AC}"/>
    <cellStyle name="Currency 4 2 3" xfId="4518" xr:uid="{36BED67F-76FC-45B4-9AAD-738199F591A7}"/>
    <cellStyle name="Currency 4 3" xfId="30" xr:uid="{A1BBFBEC-ECAF-446C-9074-D421DFEEF706}"/>
    <cellStyle name="Currency 4 3 2" xfId="3684" xr:uid="{C61A2FF4-CD2A-4668-B488-EDF1FE73965F}"/>
    <cellStyle name="Currency 4 3 2 2" xfId="4519" xr:uid="{147BBD33-D617-415E-878B-D98267A7CF95}"/>
    <cellStyle name="Currency 4 3 3" xfId="4520" xr:uid="{34AB1594-A61A-4032-A3DF-70FFAF0FFAF1}"/>
    <cellStyle name="Currency 4 4" xfId="3685" xr:uid="{F6486C1D-3936-4E4B-8D47-C122B557680F}"/>
    <cellStyle name="Currency 4 4 2" xfId="4521" xr:uid="{0DA43872-E07E-43CF-9288-13E14E539435}"/>
    <cellStyle name="Currency 4 5" xfId="4295" xr:uid="{D1ADA864-F9C8-4C7C-B79C-64179FF585F8}"/>
    <cellStyle name="Currency 4 5 2" xfId="4522" xr:uid="{F6704DB2-0C4E-47B5-9EE6-AEFD1AA368B9}"/>
    <cellStyle name="Currency 4 5 3" xfId="4712" xr:uid="{C3A37887-C656-41C8-9BDF-DB8D323D9328}"/>
    <cellStyle name="Currency 4 5 3 2" xfId="5317" xr:uid="{4ABEB25A-D723-4809-8CB2-68B936C09536}"/>
    <cellStyle name="Currency 4 5 3 3" xfId="4762" xr:uid="{32D258AE-C50D-4859-B83B-B26334069513}"/>
    <cellStyle name="Currency 4 5 4" xfId="4689" xr:uid="{B2C1C8C4-CA39-4BA1-B55F-3250211D38CD}"/>
    <cellStyle name="Currency 4 6" xfId="4681" xr:uid="{8FE97A58-6CE9-4BE5-904B-F8A8546AFC59}"/>
    <cellStyle name="Currency 5" xfId="31" xr:uid="{697CC99F-86E4-4BE9-A9FD-0A64D9D202D8}"/>
    <cellStyle name="Currency 5 2" xfId="32" xr:uid="{481D6ECA-8B51-4B71-97B9-D07B599F69BD}"/>
    <cellStyle name="Currency 5 2 2" xfId="3686" xr:uid="{AC80B185-B590-4F51-AD9E-3D963CF21E30}"/>
    <cellStyle name="Currency 5 2 2 2" xfId="4523" xr:uid="{88BFDFF4-9CBC-4EFB-8B25-C44E364D8099}"/>
    <cellStyle name="Currency 5 2 3" xfId="4524" xr:uid="{411818B0-63FE-4C92-BBC7-61DFC7341858}"/>
    <cellStyle name="Currency 5 3" xfId="4296" xr:uid="{6568652A-F7C8-4205-B396-FCD7971014D7}"/>
    <cellStyle name="Currency 5 3 2" xfId="4620" xr:uid="{7A9D59BD-3429-47FC-9EDE-6B92F53B703E}"/>
    <cellStyle name="Currency 5 3 2 2" xfId="5307" xr:uid="{CA4B046D-495E-4165-9769-7DCF4661BE2D}"/>
    <cellStyle name="Currency 5 3 2 3" xfId="4764" xr:uid="{7C38C97B-3FCE-499D-9718-E444A4D8C2C3}"/>
    <cellStyle name="Currency 5 4" xfId="4763" xr:uid="{51CF1F4F-D982-4B8E-AAA2-D8E59C0F0958}"/>
    <cellStyle name="Currency 6" xfId="33" xr:uid="{061FF5C0-2FD0-407F-B3BB-6247038A7074}"/>
    <cellStyle name="Currency 6 2" xfId="3687" xr:uid="{DCD66EAD-8A9B-48B2-8812-F88AB69582E8}"/>
    <cellStyle name="Currency 6 2 2" xfId="4525" xr:uid="{39128B4F-12FC-4570-BA09-6ADDC96EC78A}"/>
    <cellStyle name="Currency 6 3" xfId="4297" xr:uid="{C8DC8FF3-830E-4405-A93B-1C1F4D904B7E}"/>
    <cellStyle name="Currency 6 3 2" xfId="4526" xr:uid="{6BF966E4-D753-4257-812B-C8D905613F00}"/>
    <cellStyle name="Currency 6 3 3" xfId="4713" xr:uid="{63FD47A4-0BDF-4F5B-9581-40C74BB9EA17}"/>
    <cellStyle name="Currency 6 3 3 2" xfId="5318" xr:uid="{463CE105-6178-4F57-AB6B-55789E81EFDC}"/>
    <cellStyle name="Currency 6 3 3 3" xfId="4765" xr:uid="{B560045D-30DF-4A24-93EA-24088359DBF6}"/>
    <cellStyle name="Currency 6 3 4" xfId="4690" xr:uid="{DC448D00-1B1F-4CAE-858B-B2D44374F34D}"/>
    <cellStyle name="Currency 6 4" xfId="4682" xr:uid="{59B08F49-88A9-4B4B-9DB6-F2AB64269B73}"/>
    <cellStyle name="Currency 7" xfId="34" xr:uid="{66EDB379-DF01-4454-B82B-EE421DD8F5A7}"/>
    <cellStyle name="Currency 7 2" xfId="35" xr:uid="{BBD148B7-03AB-4956-B03E-9491912BE491}"/>
    <cellStyle name="Currency 7 2 2" xfId="3688" xr:uid="{30C95180-F265-4661-AF96-886D1349387D}"/>
    <cellStyle name="Currency 7 2 2 2" xfId="4527" xr:uid="{FD5C98EB-06CD-48E3-924F-E1CE7455732E}"/>
    <cellStyle name="Currency 7 2 3" xfId="4528" xr:uid="{68407FF6-1E6D-4DC1-929D-58A49EFBC7E4}"/>
    <cellStyle name="Currency 7 3" xfId="3689" xr:uid="{E0703850-F03C-4975-9864-6B5BDB7D31DA}"/>
    <cellStyle name="Currency 7 3 2" xfId="4529" xr:uid="{B0F645DB-1498-472B-8AE8-84726D1130FB}"/>
    <cellStyle name="Currency 7 4" xfId="4530" xr:uid="{83891B37-1471-4F82-9AA5-E813D19181F4}"/>
    <cellStyle name="Currency 7 5" xfId="4683" xr:uid="{E4D6A506-F123-496F-9887-57D29A95C764}"/>
    <cellStyle name="Currency 8" xfId="36" xr:uid="{5A3AE0C5-CBD0-44D0-BAC2-005CC4FC8D3C}"/>
    <cellStyle name="Currency 8 2" xfId="37" xr:uid="{1D36B9D9-7354-4827-A538-7CE779746466}"/>
    <cellStyle name="Currency 8 2 2" xfId="3690" xr:uid="{AFFB8F1A-13D8-4946-BEFB-E65D04303CF3}"/>
    <cellStyle name="Currency 8 2 2 2" xfId="4531" xr:uid="{22925058-F07C-4AAA-B53C-4A4D43D2D9CC}"/>
    <cellStyle name="Currency 8 2 3" xfId="4532" xr:uid="{015979E8-C366-48CD-A3EE-340344F5F587}"/>
    <cellStyle name="Currency 8 3" xfId="38" xr:uid="{BF964ACF-1995-4398-B752-65001977B3A6}"/>
    <cellStyle name="Currency 8 3 2" xfId="3691" xr:uid="{ED0672D2-7562-42D9-A54A-4435474606D8}"/>
    <cellStyle name="Currency 8 3 2 2" xfId="4533" xr:uid="{850C31C7-ECA5-4452-B632-D717D062758D}"/>
    <cellStyle name="Currency 8 3 3" xfId="4534" xr:uid="{3F5C34B8-5159-4C78-8F88-284283EEE717}"/>
    <cellStyle name="Currency 8 4" xfId="39" xr:uid="{9E5EE6B1-5CCA-479E-93F2-7DC188E7CFD3}"/>
    <cellStyle name="Currency 8 4 2" xfId="3692" xr:uid="{26452369-6CEC-4446-A8CE-1E8126B21AD0}"/>
    <cellStyle name="Currency 8 4 2 2" xfId="4535" xr:uid="{C26DBC18-D765-4BDA-9C58-837FC9C59FF8}"/>
    <cellStyle name="Currency 8 4 3" xfId="4536" xr:uid="{0CAD7AB5-3E44-4C9A-8B30-437F418C9A47}"/>
    <cellStyle name="Currency 8 5" xfId="3693" xr:uid="{6584506C-E4B2-4760-BACB-AF3EE0DE753A}"/>
    <cellStyle name="Currency 8 5 2" xfId="4537" xr:uid="{85049887-E610-4958-8A15-8DDD5355BBA0}"/>
    <cellStyle name="Currency 8 6" xfId="4538" xr:uid="{4035D3BD-725F-4F6F-9CF2-C3471AAFD98F}"/>
    <cellStyle name="Currency 8 7" xfId="4684" xr:uid="{B59BD9E0-5ECB-45BE-AC5F-773893202CEC}"/>
    <cellStyle name="Currency 9" xfId="40" xr:uid="{8540D3BB-758C-426A-8CD6-A60C29260BF5}"/>
    <cellStyle name="Currency 9 2" xfId="41" xr:uid="{218DBC3F-8F22-4EE6-ACC6-2B57E3499EEE}"/>
    <cellStyle name="Currency 9 2 2" xfId="3694" xr:uid="{44D86DEA-DF03-4499-9CB7-BC5D22EED8B1}"/>
    <cellStyle name="Currency 9 2 2 2" xfId="4539" xr:uid="{109845C5-598D-43D3-B46A-8125C9B07942}"/>
    <cellStyle name="Currency 9 2 3" xfId="4540" xr:uid="{3A61D982-6F7F-47A4-B7B0-82DCD4552F37}"/>
    <cellStyle name="Currency 9 3" xfId="42" xr:uid="{A7B98BB1-ECC3-4B31-A3B2-5288926FE96C}"/>
    <cellStyle name="Currency 9 3 2" xfId="3695" xr:uid="{27D8BFC3-6555-4B4A-944F-D10E1C9E1CE3}"/>
    <cellStyle name="Currency 9 3 2 2" xfId="4541" xr:uid="{10302F56-EEA6-41F1-B9C4-E1D04DDBFDFA}"/>
    <cellStyle name="Currency 9 3 3" xfId="4542" xr:uid="{03050444-3BCA-4796-9900-342EBD68CE44}"/>
    <cellStyle name="Currency 9 4" xfId="3696" xr:uid="{85F20139-3CE1-4320-B38C-880574F7EF0D}"/>
    <cellStyle name="Currency 9 4 2" xfId="4543" xr:uid="{FF5B2FF5-6FAD-4337-8DB3-5198E77EDE52}"/>
    <cellStyle name="Currency 9 5" xfId="4298" xr:uid="{11CC588B-06F3-4215-B6DE-7BCCA84F77B7}"/>
    <cellStyle name="Currency 9 5 2" xfId="4544" xr:uid="{A0860007-7AF2-41E1-883A-8166156592B5}"/>
    <cellStyle name="Currency 9 5 3" xfId="4714" xr:uid="{F715583B-760A-43D9-90D0-9069BDEF55AE}"/>
    <cellStyle name="Currency 9 5 4" xfId="4691" xr:uid="{DA6D908C-AB1B-40E5-AA7C-74216C6F58B2}"/>
    <cellStyle name="Currency 9 6" xfId="4685" xr:uid="{EDD87D7E-2A68-408A-B4B3-FC8342B6013D}"/>
    <cellStyle name="Hyperlink 2" xfId="6" xr:uid="{6CFFD761-E1C4-4FFC-9C82-FDD569F38491}"/>
    <cellStyle name="Hyperlink 3" xfId="43" xr:uid="{C39372AF-1110-417F-9974-352FB1E1DC62}"/>
    <cellStyle name="Hyperlink 3 2" xfId="4386" xr:uid="{82B6570E-6144-4DFF-AD75-BFE2D09A6F34}"/>
    <cellStyle name="Hyperlink 3 3" xfId="4299" xr:uid="{B00C86DF-B816-4EC3-84CB-A75ECFC03BA4}"/>
    <cellStyle name="Hyperlink 4" xfId="4300" xr:uid="{ACED6F5A-271B-4D47-831B-9EF3348B306A}"/>
    <cellStyle name="Normal" xfId="0" builtinId="0"/>
    <cellStyle name="Normal 10" xfId="44" xr:uid="{6F08C4F0-90F5-4CF8-809F-EA1D329DD6EE}"/>
    <cellStyle name="Normal 10 10" xfId="93" xr:uid="{DE2D78A3-45E3-40B2-903E-56FD8829C1EF}"/>
    <cellStyle name="Normal 10 10 2" xfId="94" xr:uid="{C1197185-A43F-4CDC-B651-74B8CD5807CC}"/>
    <cellStyle name="Normal 10 10 2 2" xfId="4302" xr:uid="{D0708186-8F45-4F21-A13F-107335110BF7}"/>
    <cellStyle name="Normal 10 10 2 3" xfId="4598" xr:uid="{EF9A7AC8-1D1D-4345-9C2B-4FD958D44F99}"/>
    <cellStyle name="Normal 10 10 3" xfId="95" xr:uid="{C8EDD371-63B7-4722-A45C-16DDC177FF4C}"/>
    <cellStyle name="Normal 10 10 4" xfId="96" xr:uid="{4252F0D1-FC1C-4B33-B2A9-115E6F485C10}"/>
    <cellStyle name="Normal 10 11" xfId="97" xr:uid="{5A1F8F8D-B343-492B-96FF-4EBECC6E3A5C}"/>
    <cellStyle name="Normal 10 11 2" xfId="98" xr:uid="{D9DA8273-C650-4F1A-88CE-78F3F6936CD4}"/>
    <cellStyle name="Normal 10 11 3" xfId="99" xr:uid="{F523375B-CFAB-4446-9232-E5E31A604B90}"/>
    <cellStyle name="Normal 10 11 4" xfId="100" xr:uid="{4EC8739C-BE3C-4237-BD28-DE8EC00ED5F3}"/>
    <cellStyle name="Normal 10 12" xfId="101" xr:uid="{5787F46E-FABD-4CE3-A2FD-3C2E05E152AD}"/>
    <cellStyle name="Normal 10 12 2" xfId="102" xr:uid="{0850A74E-4EF5-4F0B-8012-70B496EEFEB4}"/>
    <cellStyle name="Normal 10 13" xfId="103" xr:uid="{1DC28756-E6C3-4801-8CAA-4A6617A8FA29}"/>
    <cellStyle name="Normal 10 14" xfId="104" xr:uid="{66C9B2D9-59DC-46A2-B503-A0EB305AC720}"/>
    <cellStyle name="Normal 10 15" xfId="105" xr:uid="{D9C6D0E8-3137-43DF-94EC-FE7B50779982}"/>
    <cellStyle name="Normal 10 2" xfId="45" xr:uid="{B0E50888-9520-4DE6-B87F-64FA839BFD53}"/>
    <cellStyle name="Normal 10 2 10" xfId="106" xr:uid="{3124CFE7-A02B-4627-B12B-E03CC3C70D52}"/>
    <cellStyle name="Normal 10 2 11" xfId="107" xr:uid="{2FDAE9DB-505C-4AFC-94C2-AB83CF38D493}"/>
    <cellStyle name="Normal 10 2 2" xfId="108" xr:uid="{1700B3A8-2CD9-48E2-B34F-C8A8002694F6}"/>
    <cellStyle name="Normal 10 2 2 2" xfId="109" xr:uid="{1826650F-3104-4A64-A83C-93E664A89012}"/>
    <cellStyle name="Normal 10 2 2 2 2" xfId="110" xr:uid="{97D0B512-D86E-4983-B074-2CBE3498FAB0}"/>
    <cellStyle name="Normal 10 2 2 2 2 2" xfId="111" xr:uid="{D909DC88-638E-4737-BCF6-DDBE67FFBE2E}"/>
    <cellStyle name="Normal 10 2 2 2 2 2 2" xfId="112" xr:uid="{1D2F47AD-7983-4476-B7F8-058F0EC36FA3}"/>
    <cellStyle name="Normal 10 2 2 2 2 2 2 2" xfId="3738" xr:uid="{811D6D4C-CCA8-4328-B306-C3DC656D0864}"/>
    <cellStyle name="Normal 10 2 2 2 2 2 2 2 2" xfId="3739" xr:uid="{2E4C8A08-3732-4C26-B50F-5791ED139CE0}"/>
    <cellStyle name="Normal 10 2 2 2 2 2 2 3" xfId="3740" xr:uid="{788FBCFF-B393-4D3F-9EE5-B2229258DA9A}"/>
    <cellStyle name="Normal 10 2 2 2 2 2 3" xfId="113" xr:uid="{DCA07BB0-F706-41A5-8041-CC4453206838}"/>
    <cellStyle name="Normal 10 2 2 2 2 2 3 2" xfId="3741" xr:uid="{72F13508-A736-4EF0-B0F8-DE3940B756FD}"/>
    <cellStyle name="Normal 10 2 2 2 2 2 4" xfId="114" xr:uid="{4E4EBF45-E3C5-4388-A936-041FF2FD8DBD}"/>
    <cellStyle name="Normal 10 2 2 2 2 3" xfId="115" xr:uid="{695364BB-FFC2-405A-8DFF-6F3FB5D95E3C}"/>
    <cellStyle name="Normal 10 2 2 2 2 3 2" xfId="116" xr:uid="{A71E085D-45B9-43BE-A637-FC0250DB7AA8}"/>
    <cellStyle name="Normal 10 2 2 2 2 3 2 2" xfId="3742" xr:uid="{1F3360D5-B877-4E30-9BA8-92A7D016FD99}"/>
    <cellStyle name="Normal 10 2 2 2 2 3 3" xfId="117" xr:uid="{6DD13095-FB1A-4BC7-9160-C7D2D79A4CDD}"/>
    <cellStyle name="Normal 10 2 2 2 2 3 4" xfId="118" xr:uid="{4E133B6A-C890-4DBC-9215-A430BB9FDD65}"/>
    <cellStyle name="Normal 10 2 2 2 2 4" xfId="119" xr:uid="{11A72618-EE36-41AD-8201-60933862EA52}"/>
    <cellStyle name="Normal 10 2 2 2 2 4 2" xfId="3743" xr:uid="{26DED5B8-6748-416B-BF41-25B375BAC005}"/>
    <cellStyle name="Normal 10 2 2 2 2 5" xfId="120" xr:uid="{72508493-F3DE-41D8-BFF9-A552B4D2440B}"/>
    <cellStyle name="Normal 10 2 2 2 2 6" xfId="121" xr:uid="{E0743607-77BA-4457-A9F9-A0E6B93FBD61}"/>
    <cellStyle name="Normal 10 2 2 2 3" xfId="122" xr:uid="{C4FC0EAC-E50E-4B5C-B4BD-B3D9941EDAD8}"/>
    <cellStyle name="Normal 10 2 2 2 3 2" xfId="123" xr:uid="{41567742-89EF-45A5-968F-3DFE218E1569}"/>
    <cellStyle name="Normal 10 2 2 2 3 2 2" xfId="124" xr:uid="{FDF1D666-155E-44CB-A39A-39868E77D2FC}"/>
    <cellStyle name="Normal 10 2 2 2 3 2 2 2" xfId="3744" xr:uid="{321BDE27-D582-40DF-9D80-3DAD3DDB738E}"/>
    <cellStyle name="Normal 10 2 2 2 3 2 2 2 2" xfId="3745" xr:uid="{348B8718-DA2A-42D5-9117-126AD6E1261F}"/>
    <cellStyle name="Normal 10 2 2 2 3 2 2 3" xfId="3746" xr:uid="{15473248-7E58-4CDF-9B52-98D6F6A054C8}"/>
    <cellStyle name="Normal 10 2 2 2 3 2 3" xfId="125" xr:uid="{0664DD3B-0D73-433D-BEDF-5260081CAE66}"/>
    <cellStyle name="Normal 10 2 2 2 3 2 3 2" xfId="3747" xr:uid="{233B29B5-DE4F-4870-B41A-77E6FF217E32}"/>
    <cellStyle name="Normal 10 2 2 2 3 2 4" xfId="126" xr:uid="{D7A5428C-2A78-4E70-911F-85F746D21F90}"/>
    <cellStyle name="Normal 10 2 2 2 3 3" xfId="127" xr:uid="{E9C88DA1-303C-406F-AA06-9E7174F65354}"/>
    <cellStyle name="Normal 10 2 2 2 3 3 2" xfId="3748" xr:uid="{F223D125-E8EA-4CE5-A34A-B4E5FD2C3B20}"/>
    <cellStyle name="Normal 10 2 2 2 3 3 2 2" xfId="3749" xr:uid="{E77F7103-E80D-4B42-9EB9-502990360D1F}"/>
    <cellStyle name="Normal 10 2 2 2 3 3 3" xfId="3750" xr:uid="{7C3933B8-842B-4A61-8826-FB73AF667F0E}"/>
    <cellStyle name="Normal 10 2 2 2 3 4" xfId="128" xr:uid="{FE94CFD0-5A27-42EA-B436-FA2D3760E8FB}"/>
    <cellStyle name="Normal 10 2 2 2 3 4 2" xfId="3751" xr:uid="{B5DCD100-74AA-4DC4-BE74-4FAF45B60661}"/>
    <cellStyle name="Normal 10 2 2 2 3 5" xfId="129" xr:uid="{82C7C8D4-316A-478C-B2A1-3C8AAB88E6A1}"/>
    <cellStyle name="Normal 10 2 2 2 4" xfId="130" xr:uid="{84BFCBDC-48A4-44AD-B67F-55FBE39CA663}"/>
    <cellStyle name="Normal 10 2 2 2 4 2" xfId="131" xr:uid="{39CDBAB9-48DB-49EA-BB01-6347BC3A1694}"/>
    <cellStyle name="Normal 10 2 2 2 4 2 2" xfId="3752" xr:uid="{B78D6521-00B2-4400-AE8B-ACAF82486208}"/>
    <cellStyle name="Normal 10 2 2 2 4 2 2 2" xfId="3753" xr:uid="{6DFC372E-E699-4988-A00B-618BBD4AD97D}"/>
    <cellStyle name="Normal 10 2 2 2 4 2 3" xfId="3754" xr:uid="{EE2278F1-2DC3-46D9-8FD3-E133942D72C7}"/>
    <cellStyle name="Normal 10 2 2 2 4 3" xfId="132" xr:uid="{C4B2D93E-53AF-430E-A74A-CCC177BF2326}"/>
    <cellStyle name="Normal 10 2 2 2 4 3 2" xfId="3755" xr:uid="{63362008-F3B4-49E5-986C-2DD60DB8643F}"/>
    <cellStyle name="Normal 10 2 2 2 4 4" xfId="133" xr:uid="{921F9049-0D36-4088-9D24-C1C2DB129073}"/>
    <cellStyle name="Normal 10 2 2 2 5" xfId="134" xr:uid="{3A131751-2E8C-4AD4-8348-2038C981E433}"/>
    <cellStyle name="Normal 10 2 2 2 5 2" xfId="135" xr:uid="{C8918A77-6250-43F5-918C-DA37D401EE28}"/>
    <cellStyle name="Normal 10 2 2 2 5 2 2" xfId="3756" xr:uid="{4E82373C-723C-4066-A426-0B5A7FCF3FD0}"/>
    <cellStyle name="Normal 10 2 2 2 5 3" xfId="136" xr:uid="{B6A0981F-4498-4723-BE12-7E9D29223BEA}"/>
    <cellStyle name="Normal 10 2 2 2 5 4" xfId="137" xr:uid="{7654AE2D-608F-4694-9125-61B24A26DC74}"/>
    <cellStyle name="Normal 10 2 2 2 6" xfId="138" xr:uid="{91621430-C6F1-4B91-8333-CF85C19B1AE3}"/>
    <cellStyle name="Normal 10 2 2 2 6 2" xfId="3757" xr:uid="{BB9D64E1-DB14-4323-AFD0-9924BCDD6EE7}"/>
    <cellStyle name="Normal 10 2 2 2 7" xfId="139" xr:uid="{9C10557B-BF89-4CDE-A5FA-CDA89E0CF7DD}"/>
    <cellStyle name="Normal 10 2 2 2 8" xfId="140" xr:uid="{12CAFA9D-4649-4443-ABD0-3220F1C4A864}"/>
    <cellStyle name="Normal 10 2 2 3" xfId="141" xr:uid="{3BD756F6-843D-4340-BBCB-C5D0A9C18E25}"/>
    <cellStyle name="Normal 10 2 2 3 2" xfId="142" xr:uid="{030928B8-2F51-40DD-92F7-19A3F98DAA68}"/>
    <cellStyle name="Normal 10 2 2 3 2 2" xfId="143" xr:uid="{9ED1F4C1-638C-4ACC-936D-9B825292C72A}"/>
    <cellStyle name="Normal 10 2 2 3 2 2 2" xfId="3758" xr:uid="{6E556431-644C-4AA2-88F0-41B5D2B8A97B}"/>
    <cellStyle name="Normal 10 2 2 3 2 2 2 2" xfId="3759" xr:uid="{F201A83D-9BD9-4F7A-B90F-AB2B8420D36F}"/>
    <cellStyle name="Normal 10 2 2 3 2 2 3" xfId="3760" xr:uid="{6C3C93B6-6D66-452F-8BC4-B904CAC56CDA}"/>
    <cellStyle name="Normal 10 2 2 3 2 3" xfId="144" xr:uid="{A3E22382-570B-43C3-8C66-75EEC61F8CAC}"/>
    <cellStyle name="Normal 10 2 2 3 2 3 2" xfId="3761" xr:uid="{67FABD8D-B45D-4E3C-9E7A-D0D36A834E2D}"/>
    <cellStyle name="Normal 10 2 2 3 2 4" xfId="145" xr:uid="{BFBD959B-58FF-4BB0-898D-2E3A6FFFAD64}"/>
    <cellStyle name="Normal 10 2 2 3 3" xfId="146" xr:uid="{701F41DF-8145-4FBF-8292-3E19245DF0AD}"/>
    <cellStyle name="Normal 10 2 2 3 3 2" xfId="147" xr:uid="{E7FE9B7B-9BCD-4AEA-8C57-163189534DD3}"/>
    <cellStyle name="Normal 10 2 2 3 3 2 2" xfId="3762" xr:uid="{80C0A3A8-4150-4D2D-B0F2-CA15ED7695B2}"/>
    <cellStyle name="Normal 10 2 2 3 3 3" xfId="148" xr:uid="{EC1DE4A1-E21A-405B-8816-4E1E593AE417}"/>
    <cellStyle name="Normal 10 2 2 3 3 4" xfId="149" xr:uid="{5EF13A21-72E1-4BAB-9FF4-AB353A9B2FEE}"/>
    <cellStyle name="Normal 10 2 2 3 4" xfId="150" xr:uid="{8E2FB832-14B5-4398-9B7F-1410C6C7FFD7}"/>
    <cellStyle name="Normal 10 2 2 3 4 2" xfId="3763" xr:uid="{939899A0-16C4-4E14-A1EE-7761509F19E6}"/>
    <cellStyle name="Normal 10 2 2 3 5" xfId="151" xr:uid="{55A41BF0-DA75-40C4-922B-F4C1D5C69DD8}"/>
    <cellStyle name="Normal 10 2 2 3 6" xfId="152" xr:uid="{C34E2B7D-4656-473D-B13C-14BE0F995C24}"/>
    <cellStyle name="Normal 10 2 2 4" xfId="153" xr:uid="{79D022A0-573C-4805-83FA-30C4836A06C3}"/>
    <cellStyle name="Normal 10 2 2 4 2" xfId="154" xr:uid="{CC410F48-8F2F-49D4-B03F-247FF6986094}"/>
    <cellStyle name="Normal 10 2 2 4 2 2" xfId="155" xr:uid="{C9A08ED8-3866-4C41-BC65-FEEA252EEF21}"/>
    <cellStyle name="Normal 10 2 2 4 2 2 2" xfId="3764" xr:uid="{F48F5BA8-FAB3-42EF-8D8E-FBDA35736DBF}"/>
    <cellStyle name="Normal 10 2 2 4 2 2 2 2" xfId="3765" xr:uid="{F3425722-7B70-4ED5-8151-FC164803E4F8}"/>
    <cellStyle name="Normal 10 2 2 4 2 2 3" xfId="3766" xr:uid="{7F55FBCD-BB05-4E74-8835-447D9354FCF9}"/>
    <cellStyle name="Normal 10 2 2 4 2 3" xfId="156" xr:uid="{76D3BB79-5B64-4547-BA1D-89A594BA7678}"/>
    <cellStyle name="Normal 10 2 2 4 2 3 2" xfId="3767" xr:uid="{237D1AC1-E24F-411F-8012-317F6066A310}"/>
    <cellStyle name="Normal 10 2 2 4 2 4" xfId="157" xr:uid="{3C5DF0DF-10AA-4569-90A1-8DA4946DB655}"/>
    <cellStyle name="Normal 10 2 2 4 3" xfId="158" xr:uid="{6B6396F5-5786-45D2-A34F-874E87B5E694}"/>
    <cellStyle name="Normal 10 2 2 4 3 2" xfId="3768" xr:uid="{7D220DC5-8E01-4BEA-8245-9C24AE254588}"/>
    <cellStyle name="Normal 10 2 2 4 3 2 2" xfId="3769" xr:uid="{9375028E-9D3A-4740-BF43-556C967DF7FE}"/>
    <cellStyle name="Normal 10 2 2 4 3 3" xfId="3770" xr:uid="{CD0B89D5-6295-4841-8C52-4E17291F10DD}"/>
    <cellStyle name="Normal 10 2 2 4 4" xfId="159" xr:uid="{1017EB63-9CC7-44D7-B487-1435D180FC3C}"/>
    <cellStyle name="Normal 10 2 2 4 4 2" xfId="3771" xr:uid="{A4F13318-6EAF-4C71-9A77-C86A4AD3ECA2}"/>
    <cellStyle name="Normal 10 2 2 4 5" xfId="160" xr:uid="{0A3D0C83-A503-4215-94D5-DFA64B916BE1}"/>
    <cellStyle name="Normal 10 2 2 5" xfId="161" xr:uid="{04413175-A6CB-4C17-9F27-F02C85B87480}"/>
    <cellStyle name="Normal 10 2 2 5 2" xfId="162" xr:uid="{CAB684B2-41B8-4312-B19E-3875F6466724}"/>
    <cellStyle name="Normal 10 2 2 5 2 2" xfId="3772" xr:uid="{D00E5F8D-23E7-4A6D-84B8-62715788EE53}"/>
    <cellStyle name="Normal 10 2 2 5 2 2 2" xfId="3773" xr:uid="{71BC48C0-4B41-4F3E-BD13-42F32BB14F18}"/>
    <cellStyle name="Normal 10 2 2 5 2 3" xfId="3774" xr:uid="{3A4BB826-0C40-4E4B-955E-80222742EDFE}"/>
    <cellStyle name="Normal 10 2 2 5 3" xfId="163" xr:uid="{6E68DACE-E8BF-4392-B92E-BF6B5C5FDB09}"/>
    <cellStyle name="Normal 10 2 2 5 3 2" xfId="3775" xr:uid="{C4D2DE98-2E35-43C0-85EA-6A1BE61B8BA6}"/>
    <cellStyle name="Normal 10 2 2 5 4" xfId="164" xr:uid="{44897881-BA5C-4064-8597-85023582830A}"/>
    <cellStyle name="Normal 10 2 2 6" xfId="165" xr:uid="{48AF60FF-1145-4787-AF13-33A97F70E2A4}"/>
    <cellStyle name="Normal 10 2 2 6 2" xfId="166" xr:uid="{BCD1DBEA-7FA2-4BFF-B323-B6FA57BE0D74}"/>
    <cellStyle name="Normal 10 2 2 6 2 2" xfId="3776" xr:uid="{832B6284-312D-4DD2-92E3-1AB66A31F777}"/>
    <cellStyle name="Normal 10 2 2 6 2 3" xfId="4304" xr:uid="{581AF279-C6F4-4221-AC4B-0313C2CEE349}"/>
    <cellStyle name="Normal 10 2 2 6 3" xfId="167" xr:uid="{BE04879A-A506-4E40-A00B-587C900449FD}"/>
    <cellStyle name="Normal 10 2 2 6 4" xfId="168" xr:uid="{01C4424D-7E8B-4246-8559-3063F2F1ECEF}"/>
    <cellStyle name="Normal 10 2 2 6 4 2" xfId="4740" xr:uid="{7F121093-6597-4D67-AF49-F8D90ECEAE1D}"/>
    <cellStyle name="Normal 10 2 2 6 4 3" xfId="4599" xr:uid="{9BA9CB88-340D-47E2-B1B9-FDCB0CDD552E}"/>
    <cellStyle name="Normal 10 2 2 6 4 4" xfId="4447" xr:uid="{299B03CB-F442-4204-B723-B96DC295DC9D}"/>
    <cellStyle name="Normal 10 2 2 7" xfId="169" xr:uid="{5D344696-887F-4694-A319-8819697791DB}"/>
    <cellStyle name="Normal 10 2 2 7 2" xfId="3777" xr:uid="{0BCB75CD-7937-418B-BC53-53DCEC80C3DE}"/>
    <cellStyle name="Normal 10 2 2 8" xfId="170" xr:uid="{A249D99B-25B8-4D9F-A7AB-A2FCF766137E}"/>
    <cellStyle name="Normal 10 2 2 9" xfId="171" xr:uid="{AE3069D7-42DC-470B-A4E0-2407DB93F621}"/>
    <cellStyle name="Normal 10 2 3" xfId="172" xr:uid="{17C6B401-A85B-4973-AC73-8F1EE1B2D941}"/>
    <cellStyle name="Normal 10 2 3 2" xfId="173" xr:uid="{B6027A01-F769-40E5-BE6D-203138C1A293}"/>
    <cellStyle name="Normal 10 2 3 2 2" xfId="174" xr:uid="{6A97B139-B082-4366-8E3B-7EB58F56F166}"/>
    <cellStyle name="Normal 10 2 3 2 2 2" xfId="175" xr:uid="{75C688C9-EBE9-4EE3-9397-FC41CCDA3DB4}"/>
    <cellStyle name="Normal 10 2 3 2 2 2 2" xfId="3778" xr:uid="{80318846-C107-4C64-94C8-22DD0FEDCE92}"/>
    <cellStyle name="Normal 10 2 3 2 2 2 2 2" xfId="3779" xr:uid="{B7E7B9E4-2173-4D4A-AAE7-E8C4C31535A3}"/>
    <cellStyle name="Normal 10 2 3 2 2 2 3" xfId="3780" xr:uid="{BCEAEB63-089B-40D9-A8D7-C55C8A0EB625}"/>
    <cellStyle name="Normal 10 2 3 2 2 3" xfId="176" xr:uid="{4F4BB000-8BDC-4CD5-960B-51216C3E3DC3}"/>
    <cellStyle name="Normal 10 2 3 2 2 3 2" xfId="3781" xr:uid="{835C97C7-5AAB-4DCA-A704-ED7898169026}"/>
    <cellStyle name="Normal 10 2 3 2 2 4" xfId="177" xr:uid="{AFB475BA-7608-41CE-8587-157F027C16F1}"/>
    <cellStyle name="Normal 10 2 3 2 3" xfId="178" xr:uid="{0C94DD2E-2CA8-43AF-8DA5-9060017FAAB6}"/>
    <cellStyle name="Normal 10 2 3 2 3 2" xfId="179" xr:uid="{6BE520F9-FE3B-41CA-92AE-62F762DF3956}"/>
    <cellStyle name="Normal 10 2 3 2 3 2 2" xfId="3782" xr:uid="{F2FEFA30-A23F-4A9B-88F7-8EBDF078E2D9}"/>
    <cellStyle name="Normal 10 2 3 2 3 3" xfId="180" xr:uid="{34937256-DF68-478B-B932-DE6B8FF67BD9}"/>
    <cellStyle name="Normal 10 2 3 2 3 4" xfId="181" xr:uid="{9BA32EDD-018A-486F-8B66-4669F6CB860A}"/>
    <cellStyle name="Normal 10 2 3 2 4" xfId="182" xr:uid="{6392D83C-BED1-418C-BE08-CA487AD341BD}"/>
    <cellStyle name="Normal 10 2 3 2 4 2" xfId="3783" xr:uid="{E9535EC4-CFF6-437D-A6AD-A0098EE254D1}"/>
    <cellStyle name="Normal 10 2 3 2 5" xfId="183" xr:uid="{0161BF49-BDAA-41BC-9537-F5BAA472CEA2}"/>
    <cellStyle name="Normal 10 2 3 2 6" xfId="184" xr:uid="{F60EF36A-3C20-4F9B-9257-0ACB67FEF176}"/>
    <cellStyle name="Normal 10 2 3 3" xfId="185" xr:uid="{502257B9-E618-46E2-B66C-BD3A3BACCB0D}"/>
    <cellStyle name="Normal 10 2 3 3 2" xfId="186" xr:uid="{BFF7FDA3-3D13-4322-A5E4-0305D5D1352B}"/>
    <cellStyle name="Normal 10 2 3 3 2 2" xfId="187" xr:uid="{261CE382-E44A-4759-8010-5CCB5BCFAD15}"/>
    <cellStyle name="Normal 10 2 3 3 2 2 2" xfId="3784" xr:uid="{89CCC7CB-6799-49DF-A080-46C2AC79989F}"/>
    <cellStyle name="Normal 10 2 3 3 2 2 2 2" xfId="3785" xr:uid="{0838A89E-AF07-456A-B5D9-0285C3572DEB}"/>
    <cellStyle name="Normal 10 2 3 3 2 2 3" xfId="3786" xr:uid="{A93754CD-3476-4A7F-9952-08275AF52B4F}"/>
    <cellStyle name="Normal 10 2 3 3 2 3" xfId="188" xr:uid="{0F755A99-9C92-4F86-9DE6-B032FB47E1C3}"/>
    <cellStyle name="Normal 10 2 3 3 2 3 2" xfId="3787" xr:uid="{AB470F17-9A40-4027-B8DC-B90EDB157EA7}"/>
    <cellStyle name="Normal 10 2 3 3 2 4" xfId="189" xr:uid="{967BF569-428C-44AF-AB8E-AC5BCB6FB8F8}"/>
    <cellStyle name="Normal 10 2 3 3 3" xfId="190" xr:uid="{4BE27079-BE58-4CE5-9C5C-9F7876FBA1A6}"/>
    <cellStyle name="Normal 10 2 3 3 3 2" xfId="3788" xr:uid="{421DFB7D-6E49-4325-8A24-797E6D1D3991}"/>
    <cellStyle name="Normal 10 2 3 3 3 2 2" xfId="3789" xr:uid="{9E232044-2685-4DE8-95C6-12818CF36891}"/>
    <cellStyle name="Normal 10 2 3 3 3 3" xfId="3790" xr:uid="{68D7A9F3-9F59-494C-B862-1236685C1EDA}"/>
    <cellStyle name="Normal 10 2 3 3 4" xfId="191" xr:uid="{DCE08A0B-609F-4A71-B185-26C3A4F7F08A}"/>
    <cellStyle name="Normal 10 2 3 3 4 2" xfId="3791" xr:uid="{3FBDD315-F772-427C-B9BC-216EF305C7E2}"/>
    <cellStyle name="Normal 10 2 3 3 5" xfId="192" xr:uid="{0DDB66C5-4082-411B-9FB8-6810E9BD3AEA}"/>
    <cellStyle name="Normal 10 2 3 4" xfId="193" xr:uid="{5A5CD7BF-3781-4417-8A65-03CB05ED5ACA}"/>
    <cellStyle name="Normal 10 2 3 4 2" xfId="194" xr:uid="{44E84697-1CCB-46BB-971E-55FC79FF859D}"/>
    <cellStyle name="Normal 10 2 3 4 2 2" xfId="3792" xr:uid="{0EB8E383-C4E8-4F16-977E-F76922F1EFA8}"/>
    <cellStyle name="Normal 10 2 3 4 2 2 2" xfId="3793" xr:uid="{2F875A24-2E38-465C-8758-5CBC3B1A8731}"/>
    <cellStyle name="Normal 10 2 3 4 2 3" xfId="3794" xr:uid="{A2D1F1B6-F536-4DAA-8955-59EEB86C82D4}"/>
    <cellStyle name="Normal 10 2 3 4 3" xfId="195" xr:uid="{C57C2FE8-6EFD-4A12-A5A0-88DDF402F9ED}"/>
    <cellStyle name="Normal 10 2 3 4 3 2" xfId="3795" xr:uid="{675CADFC-70C7-47DA-971C-2975FBBEA764}"/>
    <cellStyle name="Normal 10 2 3 4 4" xfId="196" xr:uid="{CEF63F78-DC15-4DC2-8A2F-7A57FF5E7D8C}"/>
    <cellStyle name="Normal 10 2 3 5" xfId="197" xr:uid="{84BEE44E-4F4A-4219-8FBF-E236D3E9B591}"/>
    <cellStyle name="Normal 10 2 3 5 2" xfId="198" xr:uid="{3642A405-DD22-454E-913B-E0A18E7D08AD}"/>
    <cellStyle name="Normal 10 2 3 5 2 2" xfId="3796" xr:uid="{A39DC26D-B475-4A44-AE2A-1852E1B54073}"/>
    <cellStyle name="Normal 10 2 3 5 2 3" xfId="4305" xr:uid="{C7173649-D559-4FBF-9131-6D836A2F8B1B}"/>
    <cellStyle name="Normal 10 2 3 5 3" xfId="199" xr:uid="{B217A3DE-435A-440E-9125-CFA0668523A3}"/>
    <cellStyle name="Normal 10 2 3 5 4" xfId="200" xr:uid="{0040F36F-22E6-4D49-BAB1-15D959037798}"/>
    <cellStyle name="Normal 10 2 3 5 4 2" xfId="4741" xr:uid="{7C12389C-F5BF-4702-8A33-0CD19A281A8E}"/>
    <cellStyle name="Normal 10 2 3 5 4 3" xfId="4600" xr:uid="{F1E5E910-1154-455E-BE43-62E59B7A40D8}"/>
    <cellStyle name="Normal 10 2 3 5 4 4" xfId="4448" xr:uid="{DA977519-2273-4EF9-9EEF-665ACE04D35E}"/>
    <cellStyle name="Normal 10 2 3 6" xfId="201" xr:uid="{EAE7A733-8EB8-4A3F-9CAD-5CF99CDBD98A}"/>
    <cellStyle name="Normal 10 2 3 6 2" xfId="3797" xr:uid="{EBAF7098-AC53-47AD-9082-DD03A1168451}"/>
    <cellStyle name="Normal 10 2 3 7" xfId="202" xr:uid="{FD927DA8-3C5B-4A81-AF67-438C320CF1DD}"/>
    <cellStyle name="Normal 10 2 3 8" xfId="203" xr:uid="{098A239F-6004-4BE4-83A4-EA05751889C0}"/>
    <cellStyle name="Normal 10 2 4" xfId="204" xr:uid="{ABBFF731-AD82-4E9B-B509-FE921416A48D}"/>
    <cellStyle name="Normal 10 2 4 2" xfId="205" xr:uid="{6ED8EA12-5ADA-43EA-A85E-541F37AC4388}"/>
    <cellStyle name="Normal 10 2 4 2 2" xfId="206" xr:uid="{17F1B93B-81FA-46B4-9CCF-CC134655B8FF}"/>
    <cellStyle name="Normal 10 2 4 2 2 2" xfId="207" xr:uid="{733ADCBA-C731-461C-973D-29D2C6A71686}"/>
    <cellStyle name="Normal 10 2 4 2 2 2 2" xfId="3798" xr:uid="{03953AF6-8DAF-444C-AB70-685059621ED6}"/>
    <cellStyle name="Normal 10 2 4 2 2 3" xfId="208" xr:uid="{34D0E7D8-AB8B-4EA0-874B-B24C7E12C220}"/>
    <cellStyle name="Normal 10 2 4 2 2 4" xfId="209" xr:uid="{579F7C93-9517-4BF7-86FA-A9916CB51EDB}"/>
    <cellStyle name="Normal 10 2 4 2 3" xfId="210" xr:uid="{F42C6DBB-7399-4E93-858B-3DE7BBE7688D}"/>
    <cellStyle name="Normal 10 2 4 2 3 2" xfId="3799" xr:uid="{2058C001-8221-4F04-9293-114429F066A7}"/>
    <cellStyle name="Normal 10 2 4 2 4" xfId="211" xr:uid="{5570F964-3716-43F7-861D-3F49E9FF66A2}"/>
    <cellStyle name="Normal 10 2 4 2 5" xfId="212" xr:uid="{9BED6A88-A045-49F7-9531-13B013E53E40}"/>
    <cellStyle name="Normal 10 2 4 3" xfId="213" xr:uid="{28B4C513-3D6E-4832-AFDB-C361B0CBFB66}"/>
    <cellStyle name="Normal 10 2 4 3 2" xfId="214" xr:uid="{B391531C-34FC-4E79-8929-D5C75A3AE7C2}"/>
    <cellStyle name="Normal 10 2 4 3 2 2" xfId="3800" xr:uid="{78F77FDE-69B1-43F0-986B-DFE2CF10BDF6}"/>
    <cellStyle name="Normal 10 2 4 3 3" xfId="215" xr:uid="{A1CCD739-9F1D-4645-B2B1-23852730B1A3}"/>
    <cellStyle name="Normal 10 2 4 3 4" xfId="216" xr:uid="{549155F2-939F-4527-AD15-F0A65E82A33A}"/>
    <cellStyle name="Normal 10 2 4 4" xfId="217" xr:uid="{1B9386FD-075E-4E95-9BAE-35D0EE24FF86}"/>
    <cellStyle name="Normal 10 2 4 4 2" xfId="218" xr:uid="{71695687-C7CF-4939-A985-15B5C3CF38C0}"/>
    <cellStyle name="Normal 10 2 4 4 3" xfId="219" xr:uid="{11192767-97A6-4464-89B9-1551D5D600FE}"/>
    <cellStyle name="Normal 10 2 4 4 4" xfId="220" xr:uid="{8C0C254C-221E-4A57-9A66-C273429DADE2}"/>
    <cellStyle name="Normal 10 2 4 5" xfId="221" xr:uid="{9306AB6B-BD43-4E43-9F61-4A1EA5644C14}"/>
    <cellStyle name="Normal 10 2 4 6" xfId="222" xr:uid="{D76E1185-77AF-4E0C-88DB-76C51CDED14B}"/>
    <cellStyle name="Normal 10 2 4 7" xfId="223" xr:uid="{BEB2E294-2713-429D-B7FD-6E667C5D1A45}"/>
    <cellStyle name="Normal 10 2 5" xfId="224" xr:uid="{D30BB2C8-D931-446F-A6F6-11641CE5DC36}"/>
    <cellStyle name="Normal 10 2 5 2" xfId="225" xr:uid="{82F81184-50D4-446C-ABD8-8D0C6896A7D3}"/>
    <cellStyle name="Normal 10 2 5 2 2" xfId="226" xr:uid="{E73CD312-790E-4B64-B70C-00CD4E2F4993}"/>
    <cellStyle name="Normal 10 2 5 2 2 2" xfId="3801" xr:uid="{2EBF05BD-E576-4E79-B3FB-283D0AEE8FCB}"/>
    <cellStyle name="Normal 10 2 5 2 2 2 2" xfId="3802" xr:uid="{8BC6E166-1B48-47A1-A037-0DD7DA5258FD}"/>
    <cellStyle name="Normal 10 2 5 2 2 3" xfId="3803" xr:uid="{A5789F85-58C0-4CCF-8893-E989335DF61C}"/>
    <cellStyle name="Normal 10 2 5 2 3" xfId="227" xr:uid="{A6E91A8D-EC12-4740-96E6-DF87B4C38742}"/>
    <cellStyle name="Normal 10 2 5 2 3 2" xfId="3804" xr:uid="{83D5D14A-3EA0-44BC-A96B-B5393E7FBE67}"/>
    <cellStyle name="Normal 10 2 5 2 4" xfId="228" xr:uid="{9FBC78AE-6249-4627-A317-6E9E374C00C3}"/>
    <cellStyle name="Normal 10 2 5 3" xfId="229" xr:uid="{A53B5E0A-D7B4-488A-A9CD-1BC931625E8C}"/>
    <cellStyle name="Normal 10 2 5 3 2" xfId="230" xr:uid="{E393215B-6E2D-42A1-9168-BEA37419B7F6}"/>
    <cellStyle name="Normal 10 2 5 3 2 2" xfId="3805" xr:uid="{81573768-1D0A-4405-90AA-865F3DE2903B}"/>
    <cellStyle name="Normal 10 2 5 3 3" xfId="231" xr:uid="{18A21420-9207-4038-A0E2-609C57FB407E}"/>
    <cellStyle name="Normal 10 2 5 3 4" xfId="232" xr:uid="{CB53E111-4AD3-4C7C-8B07-B9C337148368}"/>
    <cellStyle name="Normal 10 2 5 4" xfId="233" xr:uid="{150FBD66-EE68-471B-960C-8B2F82F9D35F}"/>
    <cellStyle name="Normal 10 2 5 4 2" xfId="3806" xr:uid="{FECD4217-F775-45A1-8283-D9FFC1113890}"/>
    <cellStyle name="Normal 10 2 5 5" xfId="234" xr:uid="{B0D42612-B952-4352-9EB5-F6EF6E0039D7}"/>
    <cellStyle name="Normal 10 2 5 6" xfId="235" xr:uid="{CEA93DBA-8770-4088-9AB0-607DB4E0A027}"/>
    <cellStyle name="Normal 10 2 6" xfId="236" xr:uid="{1B072966-7B09-4A2C-8E84-BB22DB3D3FB2}"/>
    <cellStyle name="Normal 10 2 6 2" xfId="237" xr:uid="{6C67E4C4-7D84-4F2F-BE92-958A6B4BE8EA}"/>
    <cellStyle name="Normal 10 2 6 2 2" xfId="238" xr:uid="{9F4C6666-8C9B-476C-B056-9F30B2C64452}"/>
    <cellStyle name="Normal 10 2 6 2 2 2" xfId="3807" xr:uid="{5C84BA74-3181-404E-B06A-7076C97294B5}"/>
    <cellStyle name="Normal 10 2 6 2 3" xfId="239" xr:uid="{5B46A12A-402D-4839-A35F-7E0ECA4D5ACB}"/>
    <cellStyle name="Normal 10 2 6 2 4" xfId="240" xr:uid="{6B1BDDAD-4CED-4B30-897A-C5604BE4EB34}"/>
    <cellStyle name="Normal 10 2 6 3" xfId="241" xr:uid="{8B65AB21-D7C1-4034-A8C9-7CDA51E2AC35}"/>
    <cellStyle name="Normal 10 2 6 3 2" xfId="3808" xr:uid="{4F36D8A4-A2BF-4A11-8EB3-DBB6759D6733}"/>
    <cellStyle name="Normal 10 2 6 4" xfId="242" xr:uid="{339AD820-D235-431C-822F-869BC68CC0E8}"/>
    <cellStyle name="Normal 10 2 6 5" xfId="243" xr:uid="{749E5D1A-5DDE-4626-918A-8FD47F6B0C7B}"/>
    <cellStyle name="Normal 10 2 7" xfId="244" xr:uid="{243B405F-AD4B-417C-A562-95B9583B2D01}"/>
    <cellStyle name="Normal 10 2 7 2" xfId="245" xr:uid="{A06C3CB7-9415-48FC-A109-BFAFE4DAFA14}"/>
    <cellStyle name="Normal 10 2 7 2 2" xfId="3809" xr:uid="{2CCCEDCF-EEF5-476B-8BEE-4534EDC10293}"/>
    <cellStyle name="Normal 10 2 7 2 3" xfId="4303" xr:uid="{E21A6859-2A95-4A8D-BECD-151186FE43E5}"/>
    <cellStyle name="Normal 10 2 7 3" xfId="246" xr:uid="{37B1DEA9-CD7F-4D29-8024-803F00998C9C}"/>
    <cellStyle name="Normal 10 2 7 4" xfId="247" xr:uid="{40C69101-1FFE-4F5F-9235-21BB34624123}"/>
    <cellStyle name="Normal 10 2 7 4 2" xfId="4739" xr:uid="{DA6FE918-D54B-4743-B54B-507591BCE765}"/>
    <cellStyle name="Normal 10 2 7 4 3" xfId="4601" xr:uid="{F564AB0E-20C2-4368-BA51-58594AF7C012}"/>
    <cellStyle name="Normal 10 2 7 4 4" xfId="4446" xr:uid="{FBE53C44-1624-47E4-9993-984E5F81AE2D}"/>
    <cellStyle name="Normal 10 2 8" xfId="248" xr:uid="{051292A3-43BA-4255-82E3-17A77437CBEF}"/>
    <cellStyle name="Normal 10 2 8 2" xfId="249" xr:uid="{3E2E066F-852C-4AC0-89AB-7902275451B2}"/>
    <cellStyle name="Normal 10 2 8 3" xfId="250" xr:uid="{85CD6BF4-DD01-4A31-B268-6115342F8D18}"/>
    <cellStyle name="Normal 10 2 8 4" xfId="251" xr:uid="{76734EDD-E7D4-4CF5-9F36-61574B5B1EB1}"/>
    <cellStyle name="Normal 10 2 9" xfId="252" xr:uid="{744DF6C4-7948-4DD6-A3D2-2123AC3BBDD9}"/>
    <cellStyle name="Normal 10 3" xfId="253" xr:uid="{FD3CDA6E-642E-4FBC-B285-9A65AEECA647}"/>
    <cellStyle name="Normal 10 3 10" xfId="254" xr:uid="{13A75A93-932C-4527-9405-FFEDBB1C7947}"/>
    <cellStyle name="Normal 10 3 11" xfId="255" xr:uid="{AFC12117-697E-458C-95AB-A70274876989}"/>
    <cellStyle name="Normal 10 3 2" xfId="256" xr:uid="{F74267EC-6E59-4355-A518-B468C9DB2642}"/>
    <cellStyle name="Normal 10 3 2 2" xfId="257" xr:uid="{86044D49-0C9B-4B88-84A8-FE4040A36621}"/>
    <cellStyle name="Normal 10 3 2 2 2" xfId="258" xr:uid="{155D1F15-E3AD-4064-B1E1-930E31D85648}"/>
    <cellStyle name="Normal 10 3 2 2 2 2" xfId="259" xr:uid="{A5687D05-AA9E-4E96-953E-53CB76969176}"/>
    <cellStyle name="Normal 10 3 2 2 2 2 2" xfId="260" xr:uid="{2D3B5C7E-B0BC-45AF-95B8-E8F50A83FEA5}"/>
    <cellStyle name="Normal 10 3 2 2 2 2 2 2" xfId="3810" xr:uid="{59ECEF7A-9FFE-4585-9F77-5DB8BB772639}"/>
    <cellStyle name="Normal 10 3 2 2 2 2 3" xfId="261" xr:uid="{7FDF6ABA-7370-4EA1-B5C5-BD3119F04EE4}"/>
    <cellStyle name="Normal 10 3 2 2 2 2 4" xfId="262" xr:uid="{2823D737-D3C0-4739-954D-87C80421A8BC}"/>
    <cellStyle name="Normal 10 3 2 2 2 3" xfId="263" xr:uid="{81D2EDB4-5ACA-4C38-91B5-9A0B3920F5BF}"/>
    <cellStyle name="Normal 10 3 2 2 2 3 2" xfId="264" xr:uid="{8CBD5FE1-CC2C-4E78-A165-0D9810CEBFD9}"/>
    <cellStyle name="Normal 10 3 2 2 2 3 3" xfId="265" xr:uid="{BEDE0BC5-4871-4B95-8AF0-D6D6CCCA5AC0}"/>
    <cellStyle name="Normal 10 3 2 2 2 3 4" xfId="266" xr:uid="{1A6230BF-902E-44FA-9403-AA58986D215C}"/>
    <cellStyle name="Normal 10 3 2 2 2 4" xfId="267" xr:uid="{10DEE123-1F91-4D07-A1B2-B80A1FF9E550}"/>
    <cellStyle name="Normal 10 3 2 2 2 5" xfId="268" xr:uid="{5377ED37-D80D-4F78-ABED-98F31A619EC8}"/>
    <cellStyle name="Normal 10 3 2 2 2 6" xfId="269" xr:uid="{D4DD5746-4AC0-4C06-A096-AAD1C29C908C}"/>
    <cellStyle name="Normal 10 3 2 2 3" xfId="270" xr:uid="{26AB1776-B4DE-43B4-BCFB-73761DE79131}"/>
    <cellStyle name="Normal 10 3 2 2 3 2" xfId="271" xr:uid="{4527A2A1-0E37-465A-B65C-F94DD863B170}"/>
    <cellStyle name="Normal 10 3 2 2 3 2 2" xfId="272" xr:uid="{527990B4-CEED-40F5-8866-083C3A1540BE}"/>
    <cellStyle name="Normal 10 3 2 2 3 2 3" xfId="273" xr:uid="{4909DFED-09C9-41C3-BADD-0CBB0114315E}"/>
    <cellStyle name="Normal 10 3 2 2 3 2 4" xfId="274" xr:uid="{F5898871-42B7-4ADE-9C67-53057C3D409E}"/>
    <cellStyle name="Normal 10 3 2 2 3 3" xfId="275" xr:uid="{C432E279-7C6D-49DF-AA2A-4B20659B119B}"/>
    <cellStyle name="Normal 10 3 2 2 3 4" xfId="276" xr:uid="{99E44DBF-F124-4D6D-881A-519A953F8534}"/>
    <cellStyle name="Normal 10 3 2 2 3 5" xfId="277" xr:uid="{C8E8ABE3-4149-4675-8E44-EC233898C06F}"/>
    <cellStyle name="Normal 10 3 2 2 4" xfId="278" xr:uid="{C07DA559-7B67-4F29-91CA-9012EB40B078}"/>
    <cellStyle name="Normal 10 3 2 2 4 2" xfId="279" xr:uid="{583647B6-0160-461E-B0F3-6D7E666ABB89}"/>
    <cellStyle name="Normal 10 3 2 2 4 3" xfId="280" xr:uid="{D1391F7E-7801-433B-AAE4-697F86D29605}"/>
    <cellStyle name="Normal 10 3 2 2 4 4" xfId="281" xr:uid="{04043EA3-1A94-46E5-9388-9080D40C73DC}"/>
    <cellStyle name="Normal 10 3 2 2 5" xfId="282" xr:uid="{38544DA8-291C-4D56-A216-00480B7B9F03}"/>
    <cellStyle name="Normal 10 3 2 2 5 2" xfId="283" xr:uid="{7E953378-6A96-419F-B3E7-3E2D1C640829}"/>
    <cellStyle name="Normal 10 3 2 2 5 3" xfId="284" xr:uid="{A92A32A2-10D9-421D-A807-1B1D74BCD190}"/>
    <cellStyle name="Normal 10 3 2 2 5 4" xfId="285" xr:uid="{65A4649A-DEB1-4B60-962B-97D5663D4514}"/>
    <cellStyle name="Normal 10 3 2 2 6" xfId="286" xr:uid="{AE49E38D-69C3-4629-B297-9C92C13A8131}"/>
    <cellStyle name="Normal 10 3 2 2 7" xfId="287" xr:uid="{6E69B2E0-9140-4BAE-A7E1-1FF69AFC6D02}"/>
    <cellStyle name="Normal 10 3 2 2 8" xfId="288" xr:uid="{CAEB91BB-2C70-4216-B3D4-3FCA702F5C4E}"/>
    <cellStyle name="Normal 10 3 2 3" xfId="289" xr:uid="{4625004E-9905-442F-B7D9-D1FC2DDAE1BE}"/>
    <cellStyle name="Normal 10 3 2 3 2" xfId="290" xr:uid="{54A0C3B1-D864-4806-B1A7-77ED7D1C8E0E}"/>
    <cellStyle name="Normal 10 3 2 3 2 2" xfId="291" xr:uid="{82267116-7A1A-45FE-B304-08613B1229E5}"/>
    <cellStyle name="Normal 10 3 2 3 2 2 2" xfId="3811" xr:uid="{87E2203D-C043-49F8-9A07-3DA6DF405BEB}"/>
    <cellStyle name="Normal 10 3 2 3 2 2 2 2" xfId="3812" xr:uid="{CE248AAF-CA15-46AA-A3B3-CB9F15BE78DB}"/>
    <cellStyle name="Normal 10 3 2 3 2 2 3" xfId="3813" xr:uid="{83985D1D-081D-489F-968E-866ABDA3ADFA}"/>
    <cellStyle name="Normal 10 3 2 3 2 3" xfId="292" xr:uid="{53F30CF6-5779-4576-AB93-57E04AF94661}"/>
    <cellStyle name="Normal 10 3 2 3 2 3 2" xfId="3814" xr:uid="{833A6E29-A02E-4F19-AE4A-D5A209EC42C3}"/>
    <cellStyle name="Normal 10 3 2 3 2 4" xfId="293" xr:uid="{96B62DD1-6B68-44AE-AF09-DBE7B1880B66}"/>
    <cellStyle name="Normal 10 3 2 3 3" xfId="294" xr:uid="{B23D0A0E-B09E-4036-A01C-F860B249BC24}"/>
    <cellStyle name="Normal 10 3 2 3 3 2" xfId="295" xr:uid="{5B31B3B3-0501-4CC4-8B02-8F63BA584984}"/>
    <cellStyle name="Normal 10 3 2 3 3 2 2" xfId="3815" xr:uid="{6053F2C4-0A6C-45AE-951F-519A2B129B6F}"/>
    <cellStyle name="Normal 10 3 2 3 3 3" xfId="296" xr:uid="{19D4BC4F-B6DC-437F-AC8B-5BA3D94AB996}"/>
    <cellStyle name="Normal 10 3 2 3 3 4" xfId="297" xr:uid="{1196D5EF-E203-4FC3-B225-CC3E2E490D1E}"/>
    <cellStyle name="Normal 10 3 2 3 4" xfId="298" xr:uid="{A4425F29-FC53-49DE-9EE1-0CD25D74E616}"/>
    <cellStyle name="Normal 10 3 2 3 4 2" xfId="3816" xr:uid="{D38A9076-1D0A-4BCD-94F6-A4550EFAD272}"/>
    <cellStyle name="Normal 10 3 2 3 5" xfId="299" xr:uid="{B9D981EC-CE94-4143-A86C-4CCF4A22236E}"/>
    <cellStyle name="Normal 10 3 2 3 6" xfId="300" xr:uid="{89911C6E-1BF7-4240-A9A4-5EA686AAE0C2}"/>
    <cellStyle name="Normal 10 3 2 4" xfId="301" xr:uid="{6390019F-B5E9-4B7D-B568-D7B144952DBB}"/>
    <cellStyle name="Normal 10 3 2 4 2" xfId="302" xr:uid="{57C96EB5-07BC-41C6-8C17-C60D7AFDEC6D}"/>
    <cellStyle name="Normal 10 3 2 4 2 2" xfId="303" xr:uid="{598A152A-D7F5-46AF-A4FB-3C02AECE08F5}"/>
    <cellStyle name="Normal 10 3 2 4 2 2 2" xfId="3817" xr:uid="{3B87FE5F-5099-412F-95C8-ECBD4CBFF0F1}"/>
    <cellStyle name="Normal 10 3 2 4 2 3" xfId="304" xr:uid="{295B523B-68B0-4257-861C-0B3B994A07F4}"/>
    <cellStyle name="Normal 10 3 2 4 2 4" xfId="305" xr:uid="{B3A5C614-8888-4643-A720-A09165A1695D}"/>
    <cellStyle name="Normal 10 3 2 4 3" xfId="306" xr:uid="{8DC2205B-B177-4741-81EA-5A6958D693B6}"/>
    <cellStyle name="Normal 10 3 2 4 3 2" xfId="3818" xr:uid="{78E96098-45F9-43D5-94FC-0FED481ADE65}"/>
    <cellStyle name="Normal 10 3 2 4 4" xfId="307" xr:uid="{037A996D-4BBE-4FD3-ADD8-36113A8A2407}"/>
    <cellStyle name="Normal 10 3 2 4 5" xfId="308" xr:uid="{AA44B17A-A43E-40CE-8039-F21CCCA1AC30}"/>
    <cellStyle name="Normal 10 3 2 5" xfId="309" xr:uid="{BA05F4B4-DB0A-4401-9A26-D7DA11E2AF64}"/>
    <cellStyle name="Normal 10 3 2 5 2" xfId="310" xr:uid="{3590DEBF-EEB6-4BAD-A2D9-8B225512062D}"/>
    <cellStyle name="Normal 10 3 2 5 2 2" xfId="3819" xr:uid="{62865567-E07E-49F7-9CBD-02B41BB4EF8C}"/>
    <cellStyle name="Normal 10 3 2 5 3" xfId="311" xr:uid="{4C78D6D7-1854-4A08-87F9-781B5F3BFF47}"/>
    <cellStyle name="Normal 10 3 2 5 4" xfId="312" xr:uid="{59BB9DE5-5CA4-4AB2-98B7-814EA62C8764}"/>
    <cellStyle name="Normal 10 3 2 6" xfId="313" xr:uid="{242691AB-8184-4CF1-B75B-1FB9C7FA6057}"/>
    <cellStyle name="Normal 10 3 2 6 2" xfId="314" xr:uid="{C14E0AE2-B137-4D57-9E46-EC1C3438DDB6}"/>
    <cellStyle name="Normal 10 3 2 6 3" xfId="315" xr:uid="{2F97ED7A-55F2-45DA-80C0-EC564AAE856B}"/>
    <cellStyle name="Normal 10 3 2 6 4" xfId="316" xr:uid="{F7EF7B7A-6F19-4493-A10A-26B0627E814D}"/>
    <cellStyle name="Normal 10 3 2 7" xfId="317" xr:uid="{832DA4A2-27CD-43B4-973C-286BB17BFC2A}"/>
    <cellStyle name="Normal 10 3 2 8" xfId="318" xr:uid="{93C0FA41-B577-4AEF-9369-C1BB2BFDFBB6}"/>
    <cellStyle name="Normal 10 3 2 9" xfId="319" xr:uid="{99037345-324D-47D7-8880-AA6DB547AEC9}"/>
    <cellStyle name="Normal 10 3 3" xfId="320" xr:uid="{D19C7582-6E7C-41F8-A33D-6B748F57E889}"/>
    <cellStyle name="Normal 10 3 3 2" xfId="321" xr:uid="{D26E9D7F-709F-4203-8517-7E61182A09F1}"/>
    <cellStyle name="Normal 10 3 3 2 2" xfId="322" xr:uid="{57BC6554-3C83-4FBB-9E88-EE2577B95B70}"/>
    <cellStyle name="Normal 10 3 3 2 2 2" xfId="323" xr:uid="{E930D41C-840D-45BE-B56D-0CADF23371AE}"/>
    <cellStyle name="Normal 10 3 3 2 2 2 2" xfId="3820" xr:uid="{32E72D24-51AE-4C92-8C2F-E0B648ABA6A2}"/>
    <cellStyle name="Normal 10 3 3 2 2 2 2 2" xfId="4621" xr:uid="{0805673B-0AD2-4620-A373-991A43EC55F3}"/>
    <cellStyle name="Normal 10 3 3 2 2 2 3" xfId="4622" xr:uid="{CCD6D759-36BF-47F0-A05C-754B8CEFCA19}"/>
    <cellStyle name="Normal 10 3 3 2 2 3" xfId="324" xr:uid="{7B8430ED-D9AE-4EA9-AB3C-F01622B3B974}"/>
    <cellStyle name="Normal 10 3 3 2 2 3 2" xfId="4623" xr:uid="{C1B63278-7D73-4A89-9D17-0F9BC2D9317D}"/>
    <cellStyle name="Normal 10 3 3 2 2 4" xfId="325" xr:uid="{7FAE3CCC-EE8F-47C0-89A0-74E84E155BDE}"/>
    <cellStyle name="Normal 10 3 3 2 3" xfId="326" xr:uid="{DD7D5FB2-1922-4A7A-99EA-35D04F63C581}"/>
    <cellStyle name="Normal 10 3 3 2 3 2" xfId="327" xr:uid="{0957B628-45FB-4ED8-9B16-D49AB65914BD}"/>
    <cellStyle name="Normal 10 3 3 2 3 2 2" xfId="4624" xr:uid="{44B30654-D4DC-4104-B363-1D3408C6352D}"/>
    <cellStyle name="Normal 10 3 3 2 3 3" xfId="328" xr:uid="{045235EC-9D35-4EFD-AB29-D26CF3A45808}"/>
    <cellStyle name="Normal 10 3 3 2 3 4" xfId="329" xr:uid="{E6E6CCA3-7C15-4039-B43A-B4D04ABBF922}"/>
    <cellStyle name="Normal 10 3 3 2 4" xfId="330" xr:uid="{E69BCECD-DA18-4BE0-9503-75795F7421B2}"/>
    <cellStyle name="Normal 10 3 3 2 4 2" xfId="4625" xr:uid="{F128BB0A-5189-44F6-A7CB-1F9394238BC1}"/>
    <cellStyle name="Normal 10 3 3 2 5" xfId="331" xr:uid="{0CE94A3B-A719-465A-AC11-65BB1F41494C}"/>
    <cellStyle name="Normal 10 3 3 2 6" xfId="332" xr:uid="{6B9688CB-1E75-4DCE-9FBD-03F7FC2CDA20}"/>
    <cellStyle name="Normal 10 3 3 3" xfId="333" xr:uid="{5DC6416C-13EE-4D2B-AE57-62C96AC2E08B}"/>
    <cellStyle name="Normal 10 3 3 3 2" xfId="334" xr:uid="{269C373B-D643-4258-8C12-AC333711AE13}"/>
    <cellStyle name="Normal 10 3 3 3 2 2" xfId="335" xr:uid="{F4C205BF-D8BE-4830-9CFC-90BFC37DDFE4}"/>
    <cellStyle name="Normal 10 3 3 3 2 2 2" xfId="4626" xr:uid="{5CA66722-15A6-47BB-B7B4-29C465C7D38C}"/>
    <cellStyle name="Normal 10 3 3 3 2 3" xfId="336" xr:uid="{5D37BC12-1D38-4F93-AB40-000044326663}"/>
    <cellStyle name="Normal 10 3 3 3 2 4" xfId="337" xr:uid="{A7B3488F-3F3A-42DB-ACA5-02862DFF8C0D}"/>
    <cellStyle name="Normal 10 3 3 3 3" xfId="338" xr:uid="{43A8B05A-5556-4385-A3E9-635422EF35F3}"/>
    <cellStyle name="Normal 10 3 3 3 3 2" xfId="4627" xr:uid="{C725F19D-62B2-4D88-B282-7F8840AD0C8F}"/>
    <cellStyle name="Normal 10 3 3 3 4" xfId="339" xr:uid="{2B477DA1-537C-4FDB-BF4E-55D8D77953A1}"/>
    <cellStyle name="Normal 10 3 3 3 5" xfId="340" xr:uid="{D6CB7930-DFE2-4C81-88B1-C8D65293C9DB}"/>
    <cellStyle name="Normal 10 3 3 4" xfId="341" xr:uid="{7F69C5A0-FF3E-4044-A401-C40945E52B0F}"/>
    <cellStyle name="Normal 10 3 3 4 2" xfId="342" xr:uid="{F2BA8A3D-4DB8-4C3C-A375-4FD34E5B7B6E}"/>
    <cellStyle name="Normal 10 3 3 4 2 2" xfId="4628" xr:uid="{C5B821BB-8976-4E3F-9C0C-8417E8C0BB95}"/>
    <cellStyle name="Normal 10 3 3 4 3" xfId="343" xr:uid="{4C1522E9-710E-43F4-A815-41AC54E4876C}"/>
    <cellStyle name="Normal 10 3 3 4 4" xfId="344" xr:uid="{E621F118-E7C5-47D6-B010-6376364D87F4}"/>
    <cellStyle name="Normal 10 3 3 5" xfId="345" xr:uid="{32BB70A6-8F7B-46B5-BEC5-349B33C70DDF}"/>
    <cellStyle name="Normal 10 3 3 5 2" xfId="346" xr:uid="{1A121371-5CE0-46B8-AAA7-3CA440C58F24}"/>
    <cellStyle name="Normal 10 3 3 5 3" xfId="347" xr:uid="{386185F2-2844-45DE-A6E0-61374206C888}"/>
    <cellStyle name="Normal 10 3 3 5 4" xfId="348" xr:uid="{D18656A9-73F3-4178-82BB-A42DFA9F2C5E}"/>
    <cellStyle name="Normal 10 3 3 6" xfId="349" xr:uid="{8C98C19B-9EE4-49C5-81B4-2B0A5E88EF6E}"/>
    <cellStyle name="Normal 10 3 3 7" xfId="350" xr:uid="{A919892A-7C81-4324-843B-A77EB4D50EFB}"/>
    <cellStyle name="Normal 10 3 3 8" xfId="351" xr:uid="{90B49C58-3872-446C-8B1A-09726B6650C9}"/>
    <cellStyle name="Normal 10 3 4" xfId="352" xr:uid="{44403A57-93C1-453A-974F-E83BE3F028F3}"/>
    <cellStyle name="Normal 10 3 4 2" xfId="353" xr:uid="{7B4796A0-EAAD-4B7E-B936-5BF2841E271B}"/>
    <cellStyle name="Normal 10 3 4 2 2" xfId="354" xr:uid="{D185653A-F1FD-4A77-8EFF-3B25B52FC3B4}"/>
    <cellStyle name="Normal 10 3 4 2 2 2" xfId="355" xr:uid="{5A39D359-982E-4B80-994D-8BF70D510801}"/>
    <cellStyle name="Normal 10 3 4 2 2 2 2" xfId="3821" xr:uid="{A6003BEC-3D18-481B-B98B-A9E8E57F1D37}"/>
    <cellStyle name="Normal 10 3 4 2 2 3" xfId="356" xr:uid="{49AE5357-15A7-4F44-B76C-2DD8BFC08B11}"/>
    <cellStyle name="Normal 10 3 4 2 2 4" xfId="357" xr:uid="{C746E02E-C375-4474-B7C8-2DA28022A125}"/>
    <cellStyle name="Normal 10 3 4 2 3" xfId="358" xr:uid="{74CC94DF-4AE3-4179-AAD8-8C16FB744C36}"/>
    <cellStyle name="Normal 10 3 4 2 3 2" xfId="3822" xr:uid="{BB32F14E-5F05-4721-95BB-A6B94A9B0C5B}"/>
    <cellStyle name="Normal 10 3 4 2 4" xfId="359" xr:uid="{F3D31CD6-88DB-40F6-93A9-A28AA137758E}"/>
    <cellStyle name="Normal 10 3 4 2 5" xfId="360" xr:uid="{D90B0EA2-0C1A-4B72-8BD2-F7AEB126F5AD}"/>
    <cellStyle name="Normal 10 3 4 3" xfId="361" xr:uid="{AA7EEA5D-5A03-4DF0-90B9-9175B7D7F85D}"/>
    <cellStyle name="Normal 10 3 4 3 2" xfId="362" xr:uid="{A4A2C4B9-72D5-4CBD-9098-D54D24F81C4F}"/>
    <cellStyle name="Normal 10 3 4 3 2 2" xfId="3823" xr:uid="{658C8F10-886B-4CDE-AC37-256A51F17E39}"/>
    <cellStyle name="Normal 10 3 4 3 3" xfId="363" xr:uid="{DD94C1B7-8DD0-4F0D-BE0F-0AE79D87B087}"/>
    <cellStyle name="Normal 10 3 4 3 4" xfId="364" xr:uid="{BBFD2C28-3064-489B-8093-83FC60DDD192}"/>
    <cellStyle name="Normal 10 3 4 4" xfId="365" xr:uid="{54B84744-BEE1-4D4E-B32C-C3E3D2D5CDC2}"/>
    <cellStyle name="Normal 10 3 4 4 2" xfId="366" xr:uid="{B2EFE276-1539-40FC-89FB-FEC714BD734C}"/>
    <cellStyle name="Normal 10 3 4 4 3" xfId="367" xr:uid="{97EE9DBF-234D-48B1-B1C2-98371DCC42D0}"/>
    <cellStyle name="Normal 10 3 4 4 4" xfId="368" xr:uid="{3A8069DE-147E-4327-A6B8-058501FB3C56}"/>
    <cellStyle name="Normal 10 3 4 5" xfId="369" xr:uid="{E27B306C-9B72-4E23-BC1B-520F0044D4CC}"/>
    <cellStyle name="Normal 10 3 4 6" xfId="370" xr:uid="{D965347B-B828-4213-A5AC-39488C58939B}"/>
    <cellStyle name="Normal 10 3 4 7" xfId="371" xr:uid="{BB7E458C-DCD4-4CB6-840A-A0FF64B8E79B}"/>
    <cellStyle name="Normal 10 3 5" xfId="372" xr:uid="{7754806E-AABB-413A-9346-3AEB4A4915D3}"/>
    <cellStyle name="Normal 10 3 5 2" xfId="373" xr:uid="{38CE060E-4652-4F09-9A31-C33C62E859EA}"/>
    <cellStyle name="Normal 10 3 5 2 2" xfId="374" xr:uid="{C4A32260-F107-4813-8287-9B0A96DCAFDB}"/>
    <cellStyle name="Normal 10 3 5 2 2 2" xfId="3824" xr:uid="{4C16CBBF-1C93-4054-B5BF-9DF71C874EAD}"/>
    <cellStyle name="Normal 10 3 5 2 3" xfId="375" xr:uid="{B76B567C-EAA9-49BE-9EE2-2090245C85D8}"/>
    <cellStyle name="Normal 10 3 5 2 4" xfId="376" xr:uid="{6A24634D-1421-4CEA-92DE-810BC0CD99B7}"/>
    <cellStyle name="Normal 10 3 5 3" xfId="377" xr:uid="{2C855DB4-FDFA-40A3-9332-527756864D47}"/>
    <cellStyle name="Normal 10 3 5 3 2" xfId="378" xr:uid="{A48E4C34-5057-4025-8845-59803147A8B7}"/>
    <cellStyle name="Normal 10 3 5 3 3" xfId="379" xr:uid="{1C8E356F-A7D3-4BBA-A566-660315855C42}"/>
    <cellStyle name="Normal 10 3 5 3 4" xfId="380" xr:uid="{53EB62B0-23A1-46A5-BEBF-3F3599774DFB}"/>
    <cellStyle name="Normal 10 3 5 4" xfId="381" xr:uid="{E73B81F5-EC37-4014-8977-224FCBAFECA5}"/>
    <cellStyle name="Normal 10 3 5 5" xfId="382" xr:uid="{21E978BD-8083-4A22-86C7-D177F9F18112}"/>
    <cellStyle name="Normal 10 3 5 6" xfId="383" xr:uid="{1C3AE225-5759-463C-9560-53E468FE419B}"/>
    <cellStyle name="Normal 10 3 6" xfId="384" xr:uid="{924670DB-85A7-4FA6-BFAD-318A12995757}"/>
    <cellStyle name="Normal 10 3 6 2" xfId="385" xr:uid="{EDB7155A-1AAA-4CB2-95B8-76CA7C33835C}"/>
    <cellStyle name="Normal 10 3 6 2 2" xfId="386" xr:uid="{62C6269D-97D2-491A-8DB8-585E45C2D9C5}"/>
    <cellStyle name="Normal 10 3 6 2 3" xfId="387" xr:uid="{BFB40279-DB95-4144-8D79-B8D5D36B6D30}"/>
    <cellStyle name="Normal 10 3 6 2 4" xfId="388" xr:uid="{191399E4-E296-4828-8263-50E76A7F270E}"/>
    <cellStyle name="Normal 10 3 6 3" xfId="389" xr:uid="{89FB44AB-E073-4BB6-9A2B-8A7EAAFFF522}"/>
    <cellStyle name="Normal 10 3 6 4" xfId="390" xr:uid="{8A5373B2-FFDF-4407-80F2-8EF300DDB589}"/>
    <cellStyle name="Normal 10 3 6 5" xfId="391" xr:uid="{0B5BBC80-29E4-4B22-A982-B883261C95F4}"/>
    <cellStyle name="Normal 10 3 7" xfId="392" xr:uid="{1F58F736-013C-4D49-8537-BF47FED96DB7}"/>
    <cellStyle name="Normal 10 3 7 2" xfId="393" xr:uid="{09E7F130-135B-43B7-B0EF-93ED19115066}"/>
    <cellStyle name="Normal 10 3 7 3" xfId="394" xr:uid="{77E05F59-8983-458A-B9AB-FB9AE78412BE}"/>
    <cellStyle name="Normal 10 3 7 4" xfId="395" xr:uid="{19E20EC4-F20B-4AD4-A155-326B017AE6AD}"/>
    <cellStyle name="Normal 10 3 8" xfId="396" xr:uid="{36FDAFA2-A8E1-4E99-98BA-B7F3A46740F6}"/>
    <cellStyle name="Normal 10 3 8 2" xfId="397" xr:uid="{B6EFCCFE-2244-4A57-9DB9-F5643EEF65CB}"/>
    <cellStyle name="Normal 10 3 8 3" xfId="398" xr:uid="{1E915ACB-E101-4261-B0EB-5BBC8FA896F5}"/>
    <cellStyle name="Normal 10 3 8 4" xfId="399" xr:uid="{202FECA1-7068-4E56-B30F-00560926AEAA}"/>
    <cellStyle name="Normal 10 3 9" xfId="400" xr:uid="{1BFF73AD-2AD3-4C9B-859F-CD61945DF652}"/>
    <cellStyle name="Normal 10 4" xfId="401" xr:uid="{CCEB6867-1016-401A-A142-D91835F12BE0}"/>
    <cellStyle name="Normal 10 4 10" xfId="402" xr:uid="{5F1D260E-2274-4A79-8E29-5DAFCA0B0EFC}"/>
    <cellStyle name="Normal 10 4 11" xfId="403" xr:uid="{010DAE0B-3CDF-49CE-9903-893A11B93320}"/>
    <cellStyle name="Normal 10 4 2" xfId="404" xr:uid="{33077129-77D6-4194-950A-662503BA6EB2}"/>
    <cellStyle name="Normal 10 4 2 2" xfId="405" xr:uid="{48B70B5C-7B51-40CD-B061-9CAC06F7CA44}"/>
    <cellStyle name="Normal 10 4 2 2 2" xfId="406" xr:uid="{0AEDAFD7-62A0-4F12-9021-188AC0BD4A44}"/>
    <cellStyle name="Normal 10 4 2 2 2 2" xfId="407" xr:uid="{D938D486-16CD-40DE-A07B-C0CC64DA3F73}"/>
    <cellStyle name="Normal 10 4 2 2 2 2 2" xfId="408" xr:uid="{372E43E7-6BF6-4144-910D-699129E2828A}"/>
    <cellStyle name="Normal 10 4 2 2 2 2 3" xfId="409" xr:uid="{3C4C5667-A70A-4368-8055-31AB3268D2E9}"/>
    <cellStyle name="Normal 10 4 2 2 2 2 4" xfId="410" xr:uid="{4F63E93E-350B-4899-9AC3-778B909F4F67}"/>
    <cellStyle name="Normal 10 4 2 2 2 3" xfId="411" xr:uid="{A20132F6-69D9-490F-90C9-C6488CC909C4}"/>
    <cellStyle name="Normal 10 4 2 2 2 3 2" xfId="412" xr:uid="{A0B46180-CD68-4C70-ADE6-53519744A372}"/>
    <cellStyle name="Normal 10 4 2 2 2 3 3" xfId="413" xr:uid="{7370223E-B3EC-421E-8127-D9CF5E213170}"/>
    <cellStyle name="Normal 10 4 2 2 2 3 4" xfId="414" xr:uid="{C353AE7C-2F7B-4CA3-ABC0-E77EB675268C}"/>
    <cellStyle name="Normal 10 4 2 2 2 4" xfId="415" xr:uid="{2D839C64-7776-4E52-B664-BCF285DE0099}"/>
    <cellStyle name="Normal 10 4 2 2 2 5" xfId="416" xr:uid="{397C79A3-18F8-4F9E-9438-CB0F07B54FE7}"/>
    <cellStyle name="Normal 10 4 2 2 2 6" xfId="417" xr:uid="{B17387F2-48BE-42B2-A3EF-042943669797}"/>
    <cellStyle name="Normal 10 4 2 2 3" xfId="418" xr:uid="{E28B193A-E9A9-4DF9-82A7-F33ADC091708}"/>
    <cellStyle name="Normal 10 4 2 2 3 2" xfId="419" xr:uid="{BBB6DFC8-B1A6-4B08-AAF5-70D441A826A3}"/>
    <cellStyle name="Normal 10 4 2 2 3 2 2" xfId="420" xr:uid="{2D8C8ADF-78EA-4662-9DCD-C10D9C3DD8EC}"/>
    <cellStyle name="Normal 10 4 2 2 3 2 3" xfId="421" xr:uid="{134368C5-D696-4056-8932-7C59143FAF77}"/>
    <cellStyle name="Normal 10 4 2 2 3 2 4" xfId="422" xr:uid="{7FB059A7-61D7-435E-BAE3-9BE22176A080}"/>
    <cellStyle name="Normal 10 4 2 2 3 3" xfId="423" xr:uid="{ACE65351-4629-4BB3-83B4-E26128425155}"/>
    <cellStyle name="Normal 10 4 2 2 3 4" xfId="424" xr:uid="{0865FC82-84DE-443F-8B9F-A539857A03EC}"/>
    <cellStyle name="Normal 10 4 2 2 3 5" xfId="425" xr:uid="{6516259C-2272-4B7A-9A11-D2ECDE565CBE}"/>
    <cellStyle name="Normal 10 4 2 2 4" xfId="426" xr:uid="{AE3FCF10-6864-469B-A91D-649961FC13FD}"/>
    <cellStyle name="Normal 10 4 2 2 4 2" xfId="427" xr:uid="{BA4D193D-71A2-4123-8BC9-1257D9B237CB}"/>
    <cellStyle name="Normal 10 4 2 2 4 3" xfId="428" xr:uid="{F5B624C3-52E5-4F61-A314-985C5A74F6C9}"/>
    <cellStyle name="Normal 10 4 2 2 4 4" xfId="429" xr:uid="{28FDC287-CAE4-4ED5-B7EE-C5A6EE340C72}"/>
    <cellStyle name="Normal 10 4 2 2 5" xfId="430" xr:uid="{AD3CA605-4B77-4059-A73B-9BF967FE091B}"/>
    <cellStyle name="Normal 10 4 2 2 5 2" xfId="431" xr:uid="{708D6FBE-607A-4C5C-B9A9-E3CBAE2D55C6}"/>
    <cellStyle name="Normal 10 4 2 2 5 3" xfId="432" xr:uid="{3FE425D6-102D-451B-91E8-2BF6119E4E19}"/>
    <cellStyle name="Normal 10 4 2 2 5 4" xfId="433" xr:uid="{C10E0267-71F1-43D5-AAD3-90CA15C66264}"/>
    <cellStyle name="Normal 10 4 2 2 6" xfId="434" xr:uid="{B9902924-BE91-405A-BF57-8DF0AD0613C6}"/>
    <cellStyle name="Normal 10 4 2 2 7" xfId="435" xr:uid="{F297EB67-08A9-4155-AF57-4D636A198356}"/>
    <cellStyle name="Normal 10 4 2 2 8" xfId="436" xr:uid="{7244631C-AD37-4C49-A966-EF0964EC3785}"/>
    <cellStyle name="Normal 10 4 2 3" xfId="437" xr:uid="{739B8F53-80EB-4BA9-AA19-52900E11B318}"/>
    <cellStyle name="Normal 10 4 2 3 2" xfId="438" xr:uid="{823C1837-BB64-426A-AB06-96760CC35BCF}"/>
    <cellStyle name="Normal 10 4 2 3 2 2" xfId="439" xr:uid="{6420B7B0-442B-426B-B9CC-596C7B4C82AF}"/>
    <cellStyle name="Normal 10 4 2 3 2 3" xfId="440" xr:uid="{868C14AC-87FB-4643-95CC-B13B550CCD50}"/>
    <cellStyle name="Normal 10 4 2 3 2 4" xfId="441" xr:uid="{1BE7004C-F7EF-4466-B775-B2EF7EEDCA7B}"/>
    <cellStyle name="Normal 10 4 2 3 3" xfId="442" xr:uid="{E2A553FD-1A07-412A-863E-BE3FA6694313}"/>
    <cellStyle name="Normal 10 4 2 3 3 2" xfId="443" xr:uid="{B9897907-5548-4DFE-AB06-343BE2567857}"/>
    <cellStyle name="Normal 10 4 2 3 3 3" xfId="444" xr:uid="{9A717066-57D7-4103-BA7B-477D0B39BEDD}"/>
    <cellStyle name="Normal 10 4 2 3 3 4" xfId="445" xr:uid="{C3D70BF6-6636-4037-BC83-DF866E6CCED8}"/>
    <cellStyle name="Normal 10 4 2 3 4" xfId="446" xr:uid="{F9333D29-62DA-4740-8584-DC15A9EE0953}"/>
    <cellStyle name="Normal 10 4 2 3 5" xfId="447" xr:uid="{CC2FF2D0-7737-41B7-B014-FD2798543A40}"/>
    <cellStyle name="Normal 10 4 2 3 6" xfId="448" xr:uid="{E5591F8E-009F-4A4A-A826-2FB72026B692}"/>
    <cellStyle name="Normal 10 4 2 4" xfId="449" xr:uid="{7A73C514-E17F-4361-9219-DE34948D32CB}"/>
    <cellStyle name="Normal 10 4 2 4 2" xfId="450" xr:uid="{4B97E471-86F2-4732-A9DF-B8E7634C977F}"/>
    <cellStyle name="Normal 10 4 2 4 2 2" xfId="451" xr:uid="{B648DB1D-2305-40C9-BF1C-A8A70AA9A859}"/>
    <cellStyle name="Normal 10 4 2 4 2 3" xfId="452" xr:uid="{E33887CD-84C6-467A-AD53-02318AFA2C42}"/>
    <cellStyle name="Normal 10 4 2 4 2 4" xfId="453" xr:uid="{6BA42BE0-05E1-488B-AF37-13BA49F6C97B}"/>
    <cellStyle name="Normal 10 4 2 4 3" xfId="454" xr:uid="{516E7CFD-75E5-4F8E-BC80-CB919F3348F4}"/>
    <cellStyle name="Normal 10 4 2 4 4" xfId="455" xr:uid="{1007F108-7F1A-4E62-8724-5C4F0D30CA7F}"/>
    <cellStyle name="Normal 10 4 2 4 5" xfId="456" xr:uid="{F25F239A-141F-4884-A094-503E89D84665}"/>
    <cellStyle name="Normal 10 4 2 5" xfId="457" xr:uid="{2B611B38-169A-4287-884B-221BC0C6A115}"/>
    <cellStyle name="Normal 10 4 2 5 2" xfId="458" xr:uid="{C6B29C20-A7FF-42E5-B46C-98B05014D77E}"/>
    <cellStyle name="Normal 10 4 2 5 3" xfId="459" xr:uid="{9064CA68-B085-4131-A97B-855E16127A20}"/>
    <cellStyle name="Normal 10 4 2 5 4" xfId="460" xr:uid="{140679EF-0437-4040-8568-0FB586989862}"/>
    <cellStyle name="Normal 10 4 2 6" xfId="461" xr:uid="{AE81F255-8D71-4498-9FB7-A9BACF799534}"/>
    <cellStyle name="Normal 10 4 2 6 2" xfId="462" xr:uid="{84C8967E-127A-4268-B29B-79602772AD16}"/>
    <cellStyle name="Normal 10 4 2 6 3" xfId="463" xr:uid="{23B8A73E-DA12-46A5-A417-3EE39996153E}"/>
    <cellStyle name="Normal 10 4 2 6 4" xfId="464" xr:uid="{C8711B61-DC41-4857-8F62-A4538EEA2B6B}"/>
    <cellStyle name="Normal 10 4 2 7" xfId="465" xr:uid="{17D7794F-400E-4ABF-8E9F-EF5D29DEE342}"/>
    <cellStyle name="Normal 10 4 2 8" xfId="466" xr:uid="{4775789A-EC47-425C-AB18-77A2AB6D6D2C}"/>
    <cellStyle name="Normal 10 4 2 9" xfId="467" xr:uid="{92FAB076-1B95-474F-9C45-E6474D54F073}"/>
    <cellStyle name="Normal 10 4 3" xfId="468" xr:uid="{BE3C6248-A967-4B2B-9122-D882B32BD042}"/>
    <cellStyle name="Normal 10 4 3 2" xfId="469" xr:uid="{831CD975-E7CA-43F4-BD39-94047E821B9B}"/>
    <cellStyle name="Normal 10 4 3 2 2" xfId="470" xr:uid="{F4536FD8-79D3-4237-9800-13DFE979000F}"/>
    <cellStyle name="Normal 10 4 3 2 2 2" xfId="471" xr:uid="{63BF32D0-D1D5-4747-B68E-04153E03759A}"/>
    <cellStyle name="Normal 10 4 3 2 2 2 2" xfId="3825" xr:uid="{BFDE7A13-08D6-4D4A-8F30-DC48C25C5F29}"/>
    <cellStyle name="Normal 10 4 3 2 2 3" xfId="472" xr:uid="{BA30BD7C-7A2E-4392-96ED-DCFADCD78257}"/>
    <cellStyle name="Normal 10 4 3 2 2 4" xfId="473" xr:uid="{B2FCD104-FF2B-4805-8601-931ECB4C46BC}"/>
    <cellStyle name="Normal 10 4 3 2 3" xfId="474" xr:uid="{FEC14E6B-FD5C-41A7-AD8A-F25274320B90}"/>
    <cellStyle name="Normal 10 4 3 2 3 2" xfId="475" xr:uid="{74EC441A-E428-4EEE-AEC3-2D3D4EC82607}"/>
    <cellStyle name="Normal 10 4 3 2 3 3" xfId="476" xr:uid="{C0576F68-322A-4A6A-9241-900A2D368C1C}"/>
    <cellStyle name="Normal 10 4 3 2 3 4" xfId="477" xr:uid="{3102A2FA-7A76-4A35-AB0A-4092D1CDFFF1}"/>
    <cellStyle name="Normal 10 4 3 2 4" xfId="478" xr:uid="{B117F727-EBD7-4497-BB14-030EF6810986}"/>
    <cellStyle name="Normal 10 4 3 2 5" xfId="479" xr:uid="{EBA5AA79-338C-4584-BA0B-195B6C97CCA8}"/>
    <cellStyle name="Normal 10 4 3 2 6" xfId="480" xr:uid="{D6C12553-18B1-434B-9653-0A7F98F56841}"/>
    <cellStyle name="Normal 10 4 3 3" xfId="481" xr:uid="{E155AFA1-6628-41A2-AB2C-29E32CA16463}"/>
    <cellStyle name="Normal 10 4 3 3 2" xfId="482" xr:uid="{3E4D945C-127C-45C4-AED0-CEAE78970477}"/>
    <cellStyle name="Normal 10 4 3 3 2 2" xfId="483" xr:uid="{AE1B57D1-D8EC-482E-9072-D3F412C88300}"/>
    <cellStyle name="Normal 10 4 3 3 2 3" xfId="484" xr:uid="{7C533BBC-3DF3-4BED-95FB-33EC7B682009}"/>
    <cellStyle name="Normal 10 4 3 3 2 4" xfId="485" xr:uid="{F6D73710-50B0-4BD6-B6F8-8AC30661687E}"/>
    <cellStyle name="Normal 10 4 3 3 3" xfId="486" xr:uid="{E2FAEA31-3B58-4556-B4FB-FCDD02A439B1}"/>
    <cellStyle name="Normal 10 4 3 3 4" xfId="487" xr:uid="{1C988468-9D8C-4FCF-9329-C1A945DE130D}"/>
    <cellStyle name="Normal 10 4 3 3 5" xfId="488" xr:uid="{FCE89F85-7AAC-43E4-A42A-2F7CA967AA61}"/>
    <cellStyle name="Normal 10 4 3 4" xfId="489" xr:uid="{57A9A860-19D6-41BA-9A1E-204A9A3B2C4E}"/>
    <cellStyle name="Normal 10 4 3 4 2" xfId="490" xr:uid="{3980AA0E-6506-4F50-8A8A-9E190AAEE5D5}"/>
    <cellStyle name="Normal 10 4 3 4 3" xfId="491" xr:uid="{626D72D2-4BC0-4872-8CE0-C6455F8969A6}"/>
    <cellStyle name="Normal 10 4 3 4 4" xfId="492" xr:uid="{96260E1C-540B-431C-BAF7-67D4EBB1EE83}"/>
    <cellStyle name="Normal 10 4 3 5" xfId="493" xr:uid="{D5C94F4C-AA26-4CD9-9607-66FFB1ACC608}"/>
    <cellStyle name="Normal 10 4 3 5 2" xfId="494" xr:uid="{94457D38-4360-4182-AC50-F5B04781C31B}"/>
    <cellStyle name="Normal 10 4 3 5 3" xfId="495" xr:uid="{A7BA474B-91E8-42C9-9C71-1456DE6C6AC6}"/>
    <cellStyle name="Normal 10 4 3 5 4" xfId="496" xr:uid="{6A9160F9-9B6B-4A7F-96CF-2BAA09EE23F8}"/>
    <cellStyle name="Normal 10 4 3 6" xfId="497" xr:uid="{D9411348-D49B-41F1-8E38-7E43DBB200F6}"/>
    <cellStyle name="Normal 10 4 3 7" xfId="498" xr:uid="{6EE298AF-8684-485E-9633-C24C15ECC065}"/>
    <cellStyle name="Normal 10 4 3 8" xfId="499" xr:uid="{3E6D33B4-0C3A-40C7-860E-711BA674BAED}"/>
    <cellStyle name="Normal 10 4 4" xfId="500" xr:uid="{EC3E6592-409C-47B7-BABC-919E439E4B61}"/>
    <cellStyle name="Normal 10 4 4 2" xfId="501" xr:uid="{AE7431EC-DB2F-4D11-8910-4CAA49C62A58}"/>
    <cellStyle name="Normal 10 4 4 2 2" xfId="502" xr:uid="{44CC0D93-7DFF-4AFE-9A7D-FFEA3D7D57C3}"/>
    <cellStyle name="Normal 10 4 4 2 2 2" xfId="503" xr:uid="{A01516D6-7EBA-46D5-9A78-9D0964C298D4}"/>
    <cellStyle name="Normal 10 4 4 2 2 3" xfId="504" xr:uid="{DC60826A-CF2F-434B-9E4C-A02AA7517505}"/>
    <cellStyle name="Normal 10 4 4 2 2 4" xfId="505" xr:uid="{41F0E43A-25A1-47FF-ABA1-AD6CFF831D9C}"/>
    <cellStyle name="Normal 10 4 4 2 3" xfId="506" xr:uid="{5774C153-0FA3-4FA7-8132-6D83D3E7F807}"/>
    <cellStyle name="Normal 10 4 4 2 4" xfId="507" xr:uid="{75AC770B-283A-49FF-B9D6-8AAC87D1A3B4}"/>
    <cellStyle name="Normal 10 4 4 2 5" xfId="508" xr:uid="{711A2FEF-D992-4750-8A88-B3E0287E0C18}"/>
    <cellStyle name="Normal 10 4 4 3" xfId="509" xr:uid="{2D9D4039-9517-4853-9032-0D4F11DFF07F}"/>
    <cellStyle name="Normal 10 4 4 3 2" xfId="510" xr:uid="{BB560083-6A39-499F-A5A8-A62396775AD4}"/>
    <cellStyle name="Normal 10 4 4 3 3" xfId="511" xr:uid="{A6278A31-C4F0-4F22-AD1E-EE1014ACF3AB}"/>
    <cellStyle name="Normal 10 4 4 3 4" xfId="512" xr:uid="{6FC2BFE7-E7F4-4C3B-9F5A-F66E74EDFF49}"/>
    <cellStyle name="Normal 10 4 4 4" xfId="513" xr:uid="{3FA2B6EB-7C6B-4997-9E86-58DA87895FD4}"/>
    <cellStyle name="Normal 10 4 4 4 2" xfId="514" xr:uid="{4922F546-D3A7-403F-96F4-A072B6D43B31}"/>
    <cellStyle name="Normal 10 4 4 4 3" xfId="515" xr:uid="{22ACAF7D-8FF6-42FC-BAC5-5AE09E5D667F}"/>
    <cellStyle name="Normal 10 4 4 4 4" xfId="516" xr:uid="{CB506F39-C3E1-4676-8BDA-54394A3B0217}"/>
    <cellStyle name="Normal 10 4 4 5" xfId="517" xr:uid="{F0CDF145-12A2-4753-B011-EAD32E0CAF7D}"/>
    <cellStyle name="Normal 10 4 4 6" xfId="518" xr:uid="{451BC147-B2B4-4C41-8BA3-0F9B13894675}"/>
    <cellStyle name="Normal 10 4 4 7" xfId="519" xr:uid="{FE508EBA-2599-4E6D-BFF0-90979CD14981}"/>
    <cellStyle name="Normal 10 4 5" xfId="520" xr:uid="{2DACE8D8-79F2-4107-8B5D-63E588AEC944}"/>
    <cellStyle name="Normal 10 4 5 2" xfId="521" xr:uid="{CD147B52-76FB-4DF6-9E8C-0A6073DE9152}"/>
    <cellStyle name="Normal 10 4 5 2 2" xfId="522" xr:uid="{97A6B17B-1F8A-4F8B-80E5-7D5C1FB3E61F}"/>
    <cellStyle name="Normal 10 4 5 2 3" xfId="523" xr:uid="{8141546A-4AA8-45F4-9B0A-AA7493CF3640}"/>
    <cellStyle name="Normal 10 4 5 2 4" xfId="524" xr:uid="{24D507D2-732A-47E8-8AFE-5DA8A93B9FC1}"/>
    <cellStyle name="Normal 10 4 5 3" xfId="525" xr:uid="{5ADD6F73-B697-4E79-A7E7-3A0AC49C0108}"/>
    <cellStyle name="Normal 10 4 5 3 2" xfId="526" xr:uid="{FEB22582-8A57-45DA-8346-40B6A64F00C0}"/>
    <cellStyle name="Normal 10 4 5 3 3" xfId="527" xr:uid="{8CF122C2-872D-4B76-BCC7-D3B2AEA110C1}"/>
    <cellStyle name="Normal 10 4 5 3 4" xfId="528" xr:uid="{72489695-0913-426F-A389-37BB23DFC6D5}"/>
    <cellStyle name="Normal 10 4 5 4" xfId="529" xr:uid="{CE9E43E8-91DE-42CD-B4C2-439C7BE516EA}"/>
    <cellStyle name="Normal 10 4 5 5" xfId="530" xr:uid="{6DE1A766-4C34-4A2C-8AA9-8C9BC3EAD35E}"/>
    <cellStyle name="Normal 10 4 5 6" xfId="531" xr:uid="{11E15EEA-4641-46ED-801D-5CC188F7C0D3}"/>
    <cellStyle name="Normal 10 4 6" xfId="532" xr:uid="{8D46EC6C-A695-406B-8E71-8EAA009388F7}"/>
    <cellStyle name="Normal 10 4 6 2" xfId="533" xr:uid="{6A5656A6-438D-4C3B-A56D-9D8F7E63A6C4}"/>
    <cellStyle name="Normal 10 4 6 2 2" xfId="534" xr:uid="{18B98AEE-910E-4589-8CDE-800268E7C981}"/>
    <cellStyle name="Normal 10 4 6 2 3" xfId="535" xr:uid="{F222EF4B-60F6-4DA9-83E2-4A86859BFF9E}"/>
    <cellStyle name="Normal 10 4 6 2 4" xfId="536" xr:uid="{273C0D3B-1DF8-405C-A227-FA469A3E5C89}"/>
    <cellStyle name="Normal 10 4 6 3" xfId="537" xr:uid="{53D9C6AE-8070-48E4-8102-30BE31A16D65}"/>
    <cellStyle name="Normal 10 4 6 4" xfId="538" xr:uid="{E9DE60FE-279D-4F00-A66F-4A55A801A156}"/>
    <cellStyle name="Normal 10 4 6 5" xfId="539" xr:uid="{3DD482C1-E037-4F66-B8D3-D7A59AE5EEA0}"/>
    <cellStyle name="Normal 10 4 7" xfId="540" xr:uid="{4B4102B4-4093-4A86-B3DA-FCDDA82F0376}"/>
    <cellStyle name="Normal 10 4 7 2" xfId="541" xr:uid="{85118F33-9510-47FA-B2C7-C6C728DA354F}"/>
    <cellStyle name="Normal 10 4 7 3" xfId="542" xr:uid="{0E91C104-718B-4A7D-AD57-12614954C360}"/>
    <cellStyle name="Normal 10 4 7 4" xfId="543" xr:uid="{3790F24A-F56D-4D32-8600-05890E735E79}"/>
    <cellStyle name="Normal 10 4 8" xfId="544" xr:uid="{D513FF66-73AD-454D-B0B3-4FF6AD46C069}"/>
    <cellStyle name="Normal 10 4 8 2" xfId="545" xr:uid="{AAB22D3B-F6BB-44E2-A9A4-8AAE4920306C}"/>
    <cellStyle name="Normal 10 4 8 3" xfId="546" xr:uid="{5DFAA319-DC6C-4099-8146-9E39EE7B94F6}"/>
    <cellStyle name="Normal 10 4 8 4" xfId="547" xr:uid="{E5602616-C576-48D8-BAC9-E5943B6EDAFA}"/>
    <cellStyle name="Normal 10 4 9" xfId="548" xr:uid="{7003AB20-0CA7-4778-BF78-A8273C9F4E68}"/>
    <cellStyle name="Normal 10 5" xfId="549" xr:uid="{65E9597F-8E7F-46F4-9B24-B02E70683B03}"/>
    <cellStyle name="Normal 10 5 2" xfId="550" xr:uid="{B31DEB90-8DD4-4900-9E49-D1DEAEE81554}"/>
    <cellStyle name="Normal 10 5 2 2" xfId="551" xr:uid="{5DC3CA38-8AA2-4730-BE7C-50EE9F62B5C2}"/>
    <cellStyle name="Normal 10 5 2 2 2" xfId="552" xr:uid="{81C05971-BD5C-4190-9D2D-9F7021E236D5}"/>
    <cellStyle name="Normal 10 5 2 2 2 2" xfId="553" xr:uid="{9543D641-F89B-4A1B-9B71-0D136D1B9BD0}"/>
    <cellStyle name="Normal 10 5 2 2 2 3" xfId="554" xr:uid="{DDA9C61B-8A07-4ECF-865B-853789F69853}"/>
    <cellStyle name="Normal 10 5 2 2 2 4" xfId="555" xr:uid="{A31C09BA-5FD4-4FB7-AB6A-273EBEBCE20C}"/>
    <cellStyle name="Normal 10 5 2 2 3" xfId="556" xr:uid="{F69A8D7A-9469-4F91-8B7C-2291179BAE00}"/>
    <cellStyle name="Normal 10 5 2 2 3 2" xfId="557" xr:uid="{39898301-16AE-4D1C-88FB-076499E867A7}"/>
    <cellStyle name="Normal 10 5 2 2 3 3" xfId="558" xr:uid="{5C271872-D62E-4E01-9616-C7DB50F675C9}"/>
    <cellStyle name="Normal 10 5 2 2 3 4" xfId="559" xr:uid="{ECE37D92-5EDD-48C5-871F-BFEC87297CE5}"/>
    <cellStyle name="Normal 10 5 2 2 4" xfId="560" xr:uid="{2914C76F-574A-484D-9191-0A386A894996}"/>
    <cellStyle name="Normal 10 5 2 2 5" xfId="561" xr:uid="{C1F43CA7-AFA9-49B3-80AF-6E6CED961C9A}"/>
    <cellStyle name="Normal 10 5 2 2 6" xfId="562" xr:uid="{E0C46C63-D60B-4566-8F9D-A7F6A0CF1376}"/>
    <cellStyle name="Normal 10 5 2 3" xfId="563" xr:uid="{16C5402D-BB02-410A-B254-9887A7AF8767}"/>
    <cellStyle name="Normal 10 5 2 3 2" xfId="564" xr:uid="{26CFBDF9-FB9D-4CD4-AC10-91AE6874E292}"/>
    <cellStyle name="Normal 10 5 2 3 2 2" xfId="565" xr:uid="{DEF32D53-3540-4638-B71B-23817CB1E83E}"/>
    <cellStyle name="Normal 10 5 2 3 2 3" xfId="566" xr:uid="{9D359CF6-F8C0-4C38-99B6-5FD934F9057A}"/>
    <cellStyle name="Normal 10 5 2 3 2 4" xfId="567" xr:uid="{CF75DD33-60BD-4FE1-9431-38B659652DA5}"/>
    <cellStyle name="Normal 10 5 2 3 3" xfId="568" xr:uid="{73EA4F64-A229-4C49-BF48-9FBA5278B545}"/>
    <cellStyle name="Normal 10 5 2 3 4" xfId="569" xr:uid="{988BE05A-8030-4C44-9107-0652A866F99F}"/>
    <cellStyle name="Normal 10 5 2 3 5" xfId="570" xr:uid="{D4A213AD-2957-45A9-A035-61DBE6D03A96}"/>
    <cellStyle name="Normal 10 5 2 4" xfId="571" xr:uid="{7F250275-5AF6-4BD1-B239-0F3F17747FBE}"/>
    <cellStyle name="Normal 10 5 2 4 2" xfId="572" xr:uid="{4EF8DA19-8DBC-45B5-A4A6-6FC2046F1F3B}"/>
    <cellStyle name="Normal 10 5 2 4 3" xfId="573" xr:uid="{F6C8E8A0-FB24-4A4A-9232-26FCCFB69491}"/>
    <cellStyle name="Normal 10 5 2 4 4" xfId="574" xr:uid="{C5967FF7-8DA7-4EA4-BFCD-A0E11873D925}"/>
    <cellStyle name="Normal 10 5 2 5" xfId="575" xr:uid="{ECD2047B-64F8-4F73-8EA6-6BC3975BF5C2}"/>
    <cellStyle name="Normal 10 5 2 5 2" xfId="576" xr:uid="{727C3DAE-C8A9-41F3-A962-3C7B622CA93D}"/>
    <cellStyle name="Normal 10 5 2 5 3" xfId="577" xr:uid="{21AC22F7-21C1-4D71-9053-D0079B8408D8}"/>
    <cellStyle name="Normal 10 5 2 5 4" xfId="578" xr:uid="{1B67C9CB-1CBA-4D5D-BDF4-A34D97CC2A05}"/>
    <cellStyle name="Normal 10 5 2 6" xfId="579" xr:uid="{6D0F9B67-A78E-4AF4-BB41-8B22C500B470}"/>
    <cellStyle name="Normal 10 5 2 7" xfId="580" xr:uid="{C1C1F7D9-CA80-4107-AD0E-EDBF0AE40614}"/>
    <cellStyle name="Normal 10 5 2 8" xfId="581" xr:uid="{9EBD4BCE-8195-4D2B-BE2D-98B0F3F88D32}"/>
    <cellStyle name="Normal 10 5 3" xfId="582" xr:uid="{061A567B-2DD4-4ED7-9559-DE47F2F770D3}"/>
    <cellStyle name="Normal 10 5 3 2" xfId="583" xr:uid="{D1CD7771-6966-4F09-9CE5-B34908E2D280}"/>
    <cellStyle name="Normal 10 5 3 2 2" xfId="584" xr:uid="{8FB032A7-051E-4D49-AF01-D257B454981A}"/>
    <cellStyle name="Normal 10 5 3 2 3" xfId="585" xr:uid="{861CCA9E-D492-4FAA-B4CE-5E43163427D0}"/>
    <cellStyle name="Normal 10 5 3 2 4" xfId="586" xr:uid="{48A2F05C-AD09-43C3-89B2-A4DE9C098818}"/>
    <cellStyle name="Normal 10 5 3 3" xfId="587" xr:uid="{57B344FB-E116-49F9-83D9-A8FDA00649E8}"/>
    <cellStyle name="Normal 10 5 3 3 2" xfId="588" xr:uid="{1787A9D3-FA8C-4F38-8562-8D92F5DE5643}"/>
    <cellStyle name="Normal 10 5 3 3 3" xfId="589" xr:uid="{3E72565C-34A8-47B6-8047-5C5D3B552203}"/>
    <cellStyle name="Normal 10 5 3 3 4" xfId="590" xr:uid="{DA146444-4EEC-4B47-B231-024A67D46968}"/>
    <cellStyle name="Normal 10 5 3 4" xfId="591" xr:uid="{187174D8-B97A-4893-8959-C399265E3D62}"/>
    <cellStyle name="Normal 10 5 3 5" xfId="592" xr:uid="{09C09F7D-E4B9-492D-9AA3-6FE6B069D01E}"/>
    <cellStyle name="Normal 10 5 3 6" xfId="593" xr:uid="{ECF2B145-DFB4-40F5-8B0C-C846B38D2D93}"/>
    <cellStyle name="Normal 10 5 4" xfId="594" xr:uid="{3018C36A-C87C-4A19-AABF-9093A02D1AD7}"/>
    <cellStyle name="Normal 10 5 4 2" xfId="595" xr:uid="{8C0EB311-A6E3-450A-A752-511CCF33DB93}"/>
    <cellStyle name="Normal 10 5 4 2 2" xfId="596" xr:uid="{62CAF44E-32BC-4B5A-AF93-C512BF303D06}"/>
    <cellStyle name="Normal 10 5 4 2 3" xfId="597" xr:uid="{4AC62D50-AA4E-4278-9DAB-39908CC33DC1}"/>
    <cellStyle name="Normal 10 5 4 2 4" xfId="598" xr:uid="{43B92F14-D486-432F-9FA3-007103778029}"/>
    <cellStyle name="Normal 10 5 4 3" xfId="599" xr:uid="{815CF637-666A-4DF7-9B28-1F371D90BBAB}"/>
    <cellStyle name="Normal 10 5 4 4" xfId="600" xr:uid="{3D7C9D77-D884-47C7-8FCB-273427609D94}"/>
    <cellStyle name="Normal 10 5 4 5" xfId="601" xr:uid="{3E13F98B-55DC-44EA-835D-D8573B353AF2}"/>
    <cellStyle name="Normal 10 5 5" xfId="602" xr:uid="{056E37CE-AC93-4382-9E3F-5B809B1ED604}"/>
    <cellStyle name="Normal 10 5 5 2" xfId="603" xr:uid="{A0D6BBC9-9AFD-45D5-8620-73A730A59488}"/>
    <cellStyle name="Normal 10 5 5 3" xfId="604" xr:uid="{15A3E971-D97A-4FE1-AD98-4CA9F2463A07}"/>
    <cellStyle name="Normal 10 5 5 4" xfId="605" xr:uid="{0F86E4D0-F563-4E9B-B867-369BBA41AE3D}"/>
    <cellStyle name="Normal 10 5 6" xfId="606" xr:uid="{5FE5308A-2CE2-408D-8B7A-F2B79A5F5F36}"/>
    <cellStyle name="Normal 10 5 6 2" xfId="607" xr:uid="{2CAB79DD-1E7E-4890-9C73-81C3C78866DA}"/>
    <cellStyle name="Normal 10 5 6 3" xfId="608" xr:uid="{2DBDCF38-76F6-45FA-BA8F-B6C3C8A0DFF2}"/>
    <cellStyle name="Normal 10 5 6 4" xfId="609" xr:uid="{D53DE77C-2B75-4DB6-9123-8E10419CB821}"/>
    <cellStyle name="Normal 10 5 7" xfId="610" xr:uid="{D773267C-4634-46F0-B740-15DD803E9068}"/>
    <cellStyle name="Normal 10 5 8" xfId="611" xr:uid="{7F440162-7876-4829-8733-7B285995E5DF}"/>
    <cellStyle name="Normal 10 5 9" xfId="612" xr:uid="{F4CDC349-9607-4242-A6B2-39B453AD3A20}"/>
    <cellStyle name="Normal 10 6" xfId="613" xr:uid="{2290E33F-0CD0-45BA-BB95-EA9A0A0B7F9C}"/>
    <cellStyle name="Normal 10 6 2" xfId="614" xr:uid="{52DC84F5-DB9A-43CF-98CB-625C84B2F9C7}"/>
    <cellStyle name="Normal 10 6 2 2" xfId="615" xr:uid="{628EBA94-6F1A-4DC8-B11F-9C6001EACE80}"/>
    <cellStyle name="Normal 10 6 2 2 2" xfId="616" xr:uid="{87BE0954-C8CB-40E1-A808-4774688E9CA1}"/>
    <cellStyle name="Normal 10 6 2 2 2 2" xfId="3826" xr:uid="{D66995EF-DF9E-429B-A8EA-470913DEE9DE}"/>
    <cellStyle name="Normal 10 6 2 2 3" xfId="617" xr:uid="{434A1AF7-B76A-4A12-A0AB-5102755A191A}"/>
    <cellStyle name="Normal 10 6 2 2 4" xfId="618" xr:uid="{98757060-5295-4691-A93C-8AC28232798D}"/>
    <cellStyle name="Normal 10 6 2 3" xfId="619" xr:uid="{AC4C5D21-6282-41C5-9375-A760106346D2}"/>
    <cellStyle name="Normal 10 6 2 3 2" xfId="620" xr:uid="{57E7DFFC-28C8-408D-ABE1-D837159338D6}"/>
    <cellStyle name="Normal 10 6 2 3 3" xfId="621" xr:uid="{0D119565-E82E-4472-8F24-9B37CF91D7D3}"/>
    <cellStyle name="Normal 10 6 2 3 4" xfId="622" xr:uid="{89957BFA-2BD2-4EC6-9E92-146DA430DE0B}"/>
    <cellStyle name="Normal 10 6 2 4" xfId="623" xr:uid="{B8BEC7D2-4B44-4E09-A997-26CB6B5EDD26}"/>
    <cellStyle name="Normal 10 6 2 5" xfId="624" xr:uid="{6AD0AA66-72BD-4788-B619-9D3B7E79ECBA}"/>
    <cellStyle name="Normal 10 6 2 6" xfId="625" xr:uid="{3A95CCEE-B1CA-4D5E-BFF0-A94C1F949829}"/>
    <cellStyle name="Normal 10 6 3" xfId="626" xr:uid="{6D241B6C-2033-4027-B2A0-9247B5F1FBF5}"/>
    <cellStyle name="Normal 10 6 3 2" xfId="627" xr:uid="{2A1E91C2-2697-410A-8478-33BDEAA0E86C}"/>
    <cellStyle name="Normal 10 6 3 2 2" xfId="628" xr:uid="{8B6165E7-5706-4498-8137-835BCA52E02E}"/>
    <cellStyle name="Normal 10 6 3 2 3" xfId="629" xr:uid="{568C6A8F-A823-425F-B14E-9043339D4BDB}"/>
    <cellStyle name="Normal 10 6 3 2 4" xfId="630" xr:uid="{6529E169-3F4E-4A4F-8604-886030111CF3}"/>
    <cellStyle name="Normal 10 6 3 3" xfId="631" xr:uid="{4ABB06A5-B8F9-4294-A9C3-A7BAF0C977F3}"/>
    <cellStyle name="Normal 10 6 3 4" xfId="632" xr:uid="{A6D433BB-620B-45DC-9006-C03EA046CF77}"/>
    <cellStyle name="Normal 10 6 3 5" xfId="633" xr:uid="{C3B90602-1A55-4C00-ACC2-DCA96E3D1EAD}"/>
    <cellStyle name="Normal 10 6 4" xfId="634" xr:uid="{B2C0AF41-1D1A-4BD7-8251-B49641D6181F}"/>
    <cellStyle name="Normal 10 6 4 2" xfId="635" xr:uid="{FA20DD28-0B7D-492C-8C3F-4FDAF5D209BA}"/>
    <cellStyle name="Normal 10 6 4 3" xfId="636" xr:uid="{A5279285-85DE-490D-8520-7133F2640613}"/>
    <cellStyle name="Normal 10 6 4 4" xfId="637" xr:uid="{B3F08491-66A2-4794-9949-8D37000CCF47}"/>
    <cellStyle name="Normal 10 6 5" xfId="638" xr:uid="{3C99A9FE-BCFA-443A-A491-D201CC7DBB85}"/>
    <cellStyle name="Normal 10 6 5 2" xfId="639" xr:uid="{4960AA81-57CB-4733-957F-59FC18037B63}"/>
    <cellStyle name="Normal 10 6 5 3" xfId="640" xr:uid="{F9F853D1-9528-415C-ACCC-A3BD43D617A9}"/>
    <cellStyle name="Normal 10 6 5 4" xfId="641" xr:uid="{BEA778CF-AD60-4D81-988E-EFB7F4662447}"/>
    <cellStyle name="Normal 10 6 6" xfId="642" xr:uid="{ECD837A5-1A49-4376-AF61-26940FC4BCC7}"/>
    <cellStyle name="Normal 10 6 7" xfId="643" xr:uid="{1EAA428A-08BC-49C2-93D9-A34A78D530AF}"/>
    <cellStyle name="Normal 10 6 8" xfId="644" xr:uid="{387F24C7-1B47-4E19-AEAD-BC065C178884}"/>
    <cellStyle name="Normal 10 7" xfId="645" xr:uid="{A7F71A6C-D7DE-407D-8FD4-A45173AB09D1}"/>
    <cellStyle name="Normal 10 7 2" xfId="646" xr:uid="{B76B0277-79EE-47E7-8B52-F40DDF3FBE57}"/>
    <cellStyle name="Normal 10 7 2 2" xfId="647" xr:uid="{B19909A0-77BE-482D-911A-BB2A7EDAEF6A}"/>
    <cellStyle name="Normal 10 7 2 2 2" xfId="648" xr:uid="{E7977DB1-8F7C-49FA-AC47-E111AFDEEB58}"/>
    <cellStyle name="Normal 10 7 2 2 3" xfId="649" xr:uid="{37626719-9E39-40F4-B026-C91D57892066}"/>
    <cellStyle name="Normal 10 7 2 2 4" xfId="650" xr:uid="{D47AB664-DEAE-4D33-8D09-20076D0C67CC}"/>
    <cellStyle name="Normal 10 7 2 3" xfId="651" xr:uid="{57064672-6D7C-41CC-AF5B-9AC235401739}"/>
    <cellStyle name="Normal 10 7 2 4" xfId="652" xr:uid="{7331E74C-AEF1-4962-B8B7-639D58356438}"/>
    <cellStyle name="Normal 10 7 2 5" xfId="653" xr:uid="{3131170A-4E3D-4520-BB79-8AF075CDE9D7}"/>
    <cellStyle name="Normal 10 7 3" xfId="654" xr:uid="{AC9ED9FC-2A1A-44EE-8A51-7B3B1EBB6705}"/>
    <cellStyle name="Normal 10 7 3 2" xfId="655" xr:uid="{704CF98D-682A-42EC-8BC4-C6AACA53C20B}"/>
    <cellStyle name="Normal 10 7 3 3" xfId="656" xr:uid="{AC63A598-62A2-49A0-88AA-678DF949E7A6}"/>
    <cellStyle name="Normal 10 7 3 4" xfId="657" xr:uid="{C3505C7C-D0EF-4E5F-A9DE-271BEFC641E7}"/>
    <cellStyle name="Normal 10 7 4" xfId="658" xr:uid="{DD037172-E5DE-47DD-8DDB-B14D9C368271}"/>
    <cellStyle name="Normal 10 7 4 2" xfId="659" xr:uid="{52238322-735B-4531-9493-EF132E367940}"/>
    <cellStyle name="Normal 10 7 4 3" xfId="660" xr:uid="{065F529D-6DDC-45A3-BC68-8911AB78C5B3}"/>
    <cellStyle name="Normal 10 7 4 4" xfId="661" xr:uid="{C575A79D-6B20-47EF-9E56-4DDA8A3BB2A1}"/>
    <cellStyle name="Normal 10 7 5" xfId="662" xr:uid="{B2566D41-5874-488E-89EC-54BC37ECEE24}"/>
    <cellStyle name="Normal 10 7 6" xfId="663" xr:uid="{B196C29E-99B6-4ED0-B605-374BCEA627A3}"/>
    <cellStyle name="Normal 10 7 7" xfId="664" xr:uid="{39EF6FE3-D442-414A-99A4-9E0C2765B046}"/>
    <cellStyle name="Normal 10 8" xfId="665" xr:uid="{DFAA64AB-C55A-404C-8CCD-14C02098CC46}"/>
    <cellStyle name="Normal 10 8 2" xfId="666" xr:uid="{3CA953C8-DBA5-4271-BA36-7D8B1C2A54CE}"/>
    <cellStyle name="Normal 10 8 2 2" xfId="667" xr:uid="{1AD6DF4F-92D6-41BE-BB93-4A45D8BFB6B8}"/>
    <cellStyle name="Normal 10 8 2 3" xfId="668" xr:uid="{29538B72-523A-4EA3-8A13-989B71C6B65F}"/>
    <cellStyle name="Normal 10 8 2 4" xfId="669" xr:uid="{2E17FD45-2953-43F1-9FA4-1C4E7E51A8BD}"/>
    <cellStyle name="Normal 10 8 3" xfId="670" xr:uid="{9BB8A519-039A-437A-AF62-F83FB54B6731}"/>
    <cellStyle name="Normal 10 8 3 2" xfId="671" xr:uid="{DB8DE8AE-7764-47E1-BBDB-59E64EFAC5F4}"/>
    <cellStyle name="Normal 10 8 3 3" xfId="672" xr:uid="{FA8EF0D2-A1E0-4611-AAE2-167D9063A624}"/>
    <cellStyle name="Normal 10 8 3 4" xfId="673" xr:uid="{8EEA87AC-B7C1-4228-8F5B-53640DAF9A70}"/>
    <cellStyle name="Normal 10 8 4" xfId="674" xr:uid="{EA09DCD5-A902-4218-89E9-06C0F540FF8E}"/>
    <cellStyle name="Normal 10 8 5" xfId="675" xr:uid="{1605E6BC-54EA-48B5-B431-2C163E4B07C3}"/>
    <cellStyle name="Normal 10 8 6" xfId="676" xr:uid="{A4B69E45-5E91-4015-A4CB-FBAB63CB6096}"/>
    <cellStyle name="Normal 10 9" xfId="677" xr:uid="{39B275E7-4312-4D39-87E2-C031D1180290}"/>
    <cellStyle name="Normal 10 9 2" xfId="678" xr:uid="{BF011522-5802-4B54-B0FE-4C2E51FAA55C}"/>
    <cellStyle name="Normal 10 9 2 2" xfId="679" xr:uid="{219FCC27-BDCD-4D16-8225-4CFAD9D27A07}"/>
    <cellStyle name="Normal 10 9 2 2 2" xfId="4301" xr:uid="{E61E07EA-6877-46F0-903C-1BBFA7CB5C0F}"/>
    <cellStyle name="Normal 10 9 2 2 3" xfId="4602" xr:uid="{49D583DA-E82C-4398-A6C6-D7D2E18E4DC0}"/>
    <cellStyle name="Normal 10 9 2 3" xfId="680" xr:uid="{8D109EF4-3C38-4667-A2E7-6CDCC37104A8}"/>
    <cellStyle name="Normal 10 9 2 4" xfId="681" xr:uid="{F3C03115-FA80-486D-A982-7CB6FDB648D7}"/>
    <cellStyle name="Normal 10 9 3" xfId="682" xr:uid="{A52AB8FD-0983-40F1-A8FC-813ECC0B74FF}"/>
    <cellStyle name="Normal 10 9 4" xfId="683" xr:uid="{117B739C-2690-4675-87F2-295C4D9E6B0D}"/>
    <cellStyle name="Normal 10 9 4 2" xfId="4738" xr:uid="{E63220FE-D631-4E09-9610-382AF588C117}"/>
    <cellStyle name="Normal 10 9 4 3" xfId="4603" xr:uid="{D2EFE454-DC70-43C1-8FDE-C9F4037B780C}"/>
    <cellStyle name="Normal 10 9 4 4" xfId="4445" xr:uid="{982B0F41-5931-479D-98D1-4965AF33A395}"/>
    <cellStyle name="Normal 10 9 5" xfId="684" xr:uid="{539B9AE2-5D1C-4300-84B9-E3E99322E96D}"/>
    <cellStyle name="Normal 11" xfId="46" xr:uid="{A556A13F-FCB8-4295-B493-694E2755B7AB}"/>
    <cellStyle name="Normal 11 2" xfId="3697" xr:uid="{2A696E9B-576B-4A50-819D-4938D908FAD8}"/>
    <cellStyle name="Normal 11 2 2" xfId="4545" xr:uid="{8398C698-E304-42C1-90D4-A35BD99CEE53}"/>
    <cellStyle name="Normal 11 3" xfId="4306" xr:uid="{051E7651-D985-4E2A-9558-8E335FA2EA6A}"/>
    <cellStyle name="Normal 11 3 2" xfId="4546" xr:uid="{810B7445-DD46-4D56-93C4-F94B15D8FD40}"/>
    <cellStyle name="Normal 11 3 3" xfId="4715" xr:uid="{F2AA1D1D-354A-43E2-8F99-BC5B2289E5CC}"/>
    <cellStyle name="Normal 11 3 4" xfId="4692" xr:uid="{12211C4B-1158-41D7-AA20-8A238CC5EA19}"/>
    <cellStyle name="Normal 12" xfId="47" xr:uid="{627E3F8F-10B1-462C-ACD2-1560B5C623A7}"/>
    <cellStyle name="Normal 12 2" xfId="3698" xr:uid="{E41F3CB1-A34A-4017-BBD2-01A2F126E4BE}"/>
    <cellStyle name="Normal 12 2 2" xfId="4547" xr:uid="{A598CB52-DEF3-482A-B11F-F107865E9A43}"/>
    <cellStyle name="Normal 12 3" xfId="4548" xr:uid="{F3511E63-5607-4B7B-A324-97A936761B45}"/>
    <cellStyle name="Normal 13" xfId="48" xr:uid="{BC35E12D-976A-456F-AB4C-651509AEC797}"/>
    <cellStyle name="Normal 13 2" xfId="49" xr:uid="{16EF1DF6-293D-4F0F-A1B2-26CBC7C9CA7E}"/>
    <cellStyle name="Normal 13 2 2" xfId="3699" xr:uid="{30B28FD4-46A7-4989-BACC-C66E7EBC1A06}"/>
    <cellStyle name="Normal 13 2 2 2" xfId="4549" xr:uid="{A904EAF7-D33C-477D-BEA4-8AB90DB14C97}"/>
    <cellStyle name="Normal 13 2 3" xfId="4308" xr:uid="{DC2C3381-8F3F-473D-A382-BB7989864D93}"/>
    <cellStyle name="Normal 13 2 3 2" xfId="4550" xr:uid="{B3A67EEA-BBD4-4E05-A0F5-D9C45EB0E1A8}"/>
    <cellStyle name="Normal 13 2 3 3" xfId="4716" xr:uid="{1F94DE4D-D5AD-4164-8DF9-7AC7BAD13102}"/>
    <cellStyle name="Normal 13 2 3 4" xfId="4693" xr:uid="{86E26CA9-124B-4366-835B-28EFA96855E4}"/>
    <cellStyle name="Normal 13 3" xfId="3700" xr:uid="{DEB89032-DBED-469C-9475-88890AD75E65}"/>
    <cellStyle name="Normal 13 3 2" xfId="4392" xr:uid="{80038764-4982-48CB-96BB-9BDF33663B88}"/>
    <cellStyle name="Normal 13 3 3" xfId="4309" xr:uid="{F64DD688-87F4-4971-8CCF-E210E100729F}"/>
    <cellStyle name="Normal 13 3 4" xfId="4449" xr:uid="{EC6CDF14-B347-44F9-AA99-0B24B03BA246}"/>
    <cellStyle name="Normal 13 3 5" xfId="4717" xr:uid="{6C7DC0F3-9438-477E-BD5C-FF851A864736}"/>
    <cellStyle name="Normal 13 4" xfId="4310" xr:uid="{3BE1644A-0CAC-4069-BB2B-AB354B7BB490}"/>
    <cellStyle name="Normal 13 5" xfId="4307" xr:uid="{88B7128F-CA9A-457B-88F3-FB3BF438071F}"/>
    <cellStyle name="Normal 14" xfId="50" xr:uid="{556BE1E4-A1A4-41FD-B46B-723E7114C757}"/>
    <cellStyle name="Normal 14 18" xfId="4312" xr:uid="{C4AA916A-74D8-480A-A37C-30916251C1E5}"/>
    <cellStyle name="Normal 14 2" xfId="51" xr:uid="{C5E6E336-B076-4784-908F-724949690259}"/>
    <cellStyle name="Normal 14 2 2" xfId="52" xr:uid="{137A8F84-E886-483A-B51D-654D92922196}"/>
    <cellStyle name="Normal 14 2 2 2" xfId="3701" xr:uid="{20800AB1-C188-4250-AF44-308229637797}"/>
    <cellStyle name="Normal 14 2 3" xfId="3702" xr:uid="{CE87F2D6-DC82-4C25-810B-3CD9F822B0A3}"/>
    <cellStyle name="Normal 14 3" xfId="3703" xr:uid="{11C732E7-3D89-4807-B5A5-272077FC6113}"/>
    <cellStyle name="Normal 14 3 2" xfId="4551" xr:uid="{64F5F1CB-DB4E-422F-BC65-6FA6723EC673}"/>
    <cellStyle name="Normal 14 4" xfId="4311" xr:uid="{0F595D4B-6E6D-40F1-A8AB-6D598D954047}"/>
    <cellStyle name="Normal 14 4 2" xfId="4552" xr:uid="{0970F3FB-EE61-44D0-8130-41E152653889}"/>
    <cellStyle name="Normal 14 4 3" xfId="4718" xr:uid="{70D4BAAD-36F2-4FF5-9BCA-82456057716A}"/>
    <cellStyle name="Normal 14 4 4" xfId="4694" xr:uid="{C6B20778-0960-492A-897F-A1AFA4E0FDD0}"/>
    <cellStyle name="Normal 15" xfId="53" xr:uid="{78B9302E-8103-4400-83D6-D8FE0918688A}"/>
    <cellStyle name="Normal 15 2" xfId="54" xr:uid="{06DBD373-F6B1-481F-8759-D4406E60E8F2}"/>
    <cellStyle name="Normal 15 2 2" xfId="3704" xr:uid="{E3D69EF2-38F8-4032-B07A-965D5E70B09B}"/>
    <cellStyle name="Normal 15 2 2 2" xfId="4553" xr:uid="{20AA30C4-152E-4B46-B304-275D4499036F}"/>
    <cellStyle name="Normal 15 2 3" xfId="4554" xr:uid="{D4DB86E0-3E87-4248-9E82-977F3F05526A}"/>
    <cellStyle name="Normal 15 3" xfId="3705" xr:uid="{EC6C8CD0-4194-49F9-8E80-CF829401470A}"/>
    <cellStyle name="Normal 15 3 2" xfId="4393" xr:uid="{CE383AFB-A4D3-4998-A127-B303EA66671E}"/>
    <cellStyle name="Normal 15 3 3" xfId="4314" xr:uid="{8D560BA8-78AD-4D78-94B2-CF2910F4E918}"/>
    <cellStyle name="Normal 15 3 4" xfId="4450" xr:uid="{A5E8375C-23E2-4257-9754-E41E1FFBEACA}"/>
    <cellStyle name="Normal 15 3 5" xfId="4720" xr:uid="{C734FB4F-4454-4F67-8812-17D69881B512}"/>
    <cellStyle name="Normal 15 4" xfId="4313" xr:uid="{15A2FC12-E69B-4129-BFBB-87889C1C4E88}"/>
    <cellStyle name="Normal 15 4 2" xfId="4555" xr:uid="{CB7ABE14-AA79-4944-84C2-A4D43BDF18FD}"/>
    <cellStyle name="Normal 15 4 3" xfId="4719" xr:uid="{62332707-34FD-47AD-B41A-9D358E68950A}"/>
    <cellStyle name="Normal 15 4 4" xfId="4695" xr:uid="{F4510DDF-60F0-4CAC-B66B-11EAF6290F14}"/>
    <cellStyle name="Normal 16" xfId="55" xr:uid="{31231AC5-2AD8-46E9-ACF0-0263CCFDE3A0}"/>
    <cellStyle name="Normal 16 2" xfId="3706" xr:uid="{41627562-8647-46F1-A911-CB8E4E3D875D}"/>
    <cellStyle name="Normal 16 2 2" xfId="4394" xr:uid="{19C21D2F-266E-4453-914F-BE995C8A25A2}"/>
    <cellStyle name="Normal 16 2 3" xfId="4315" xr:uid="{A1ED4847-EE97-41A3-81D9-964175C524DE}"/>
    <cellStyle name="Normal 16 2 4" xfId="4451" xr:uid="{A9F6A110-DDD4-4146-824F-3BC35C5069AE}"/>
    <cellStyle name="Normal 16 2 5" xfId="4721" xr:uid="{867F812D-83E8-40E0-B108-72A2B505AF6E}"/>
    <cellStyle name="Normal 16 3" xfId="4422" xr:uid="{C388C41E-E3E2-454B-A78B-DE467BC9181F}"/>
    <cellStyle name="Normal 17" xfId="56" xr:uid="{F02758BC-D9D4-4054-9FEB-99B54F7FC85F}"/>
    <cellStyle name="Normal 17 2" xfId="3707" xr:uid="{185444D3-1F3C-4416-8DA9-E37B93489167}"/>
    <cellStyle name="Normal 17 2 2" xfId="4395" xr:uid="{A9AB9BEC-AE0B-4D52-81AB-B4DB8DC96036}"/>
    <cellStyle name="Normal 17 2 3" xfId="4317" xr:uid="{332E8403-A010-4ABA-A9CC-725EEEE71113}"/>
    <cellStyle name="Normal 17 2 4" xfId="4452" xr:uid="{A7DC9074-085B-4E07-A13E-6B8282D6AD63}"/>
    <cellStyle name="Normal 17 2 5" xfId="4722" xr:uid="{6520E0ED-DA86-4209-9327-0539F6D6A488}"/>
    <cellStyle name="Normal 17 3" xfId="4318" xr:uid="{B5B17759-F6FF-42C6-A770-710E3D2F915A}"/>
    <cellStyle name="Normal 17 4" xfId="4316" xr:uid="{87EF5E09-4E8B-45A0-90E4-B3C068CC5838}"/>
    <cellStyle name="Normal 18" xfId="57" xr:uid="{8336E6A3-BFA7-4C8F-9101-F2ECD63AF3DD}"/>
    <cellStyle name="Normal 18 2" xfId="3708" xr:uid="{0224A451-8162-48A4-AF67-39EA3003BD4D}"/>
    <cellStyle name="Normal 18 2 2" xfId="4556" xr:uid="{83BF14E5-C12C-4737-8CEB-937FFE214818}"/>
    <cellStyle name="Normal 18 3" xfId="4319" xr:uid="{60A0A866-2AEE-4BAA-B9D6-970AD258BCBA}"/>
    <cellStyle name="Normal 18 3 2" xfId="4557" xr:uid="{2387CEA2-7350-4AB1-9E2D-7CC7D87AD891}"/>
    <cellStyle name="Normal 18 3 3" xfId="4723" xr:uid="{32248588-7140-4AF9-ABAE-1BB729389790}"/>
    <cellStyle name="Normal 18 3 4" xfId="4696" xr:uid="{2265CBBE-53D1-4428-80D0-EAFEA8FA8AD6}"/>
    <cellStyle name="Normal 19" xfId="58" xr:uid="{DF2A87BD-7AB3-47FC-997B-89B3AB3A7024}"/>
    <cellStyle name="Normal 19 2" xfId="59" xr:uid="{8B674EA8-BA61-4F96-8239-29065F46CFCD}"/>
    <cellStyle name="Normal 19 2 2" xfId="3709" xr:uid="{71E3BDDC-0F07-4171-AC2D-5DE48474C6E2}"/>
    <cellStyle name="Normal 19 2 2 2" xfId="4558" xr:uid="{7F08D03D-B52C-4FE8-B86C-0F82F98F6C02}"/>
    <cellStyle name="Normal 19 2 3" xfId="4559" xr:uid="{E5F31D50-3864-4473-AA41-ADBC07FAC388}"/>
    <cellStyle name="Normal 19 3" xfId="3710" xr:uid="{58ED513B-2869-477A-9F77-696D81422240}"/>
    <cellStyle name="Normal 19 3 2" xfId="4560" xr:uid="{650F9EA3-4BF5-4B14-B251-BB5E0A9B05A4}"/>
    <cellStyle name="Normal 19 4" xfId="4561" xr:uid="{4675E9BF-A417-46D1-907E-037825EFE8EE}"/>
    <cellStyle name="Normal 2" xfId="3" xr:uid="{0035700C-F3A5-4A6F-B63A-5CE25669DEE2}"/>
    <cellStyle name="Normal 2 2" xfId="60" xr:uid="{72E209FD-C42A-4500-BCE6-B2D2E7C554C3}"/>
    <cellStyle name="Normal 2 2 2" xfId="61" xr:uid="{CD8A6DA2-4E52-4469-A943-DB8647A59030}"/>
    <cellStyle name="Normal 2 2 2 2" xfId="3711" xr:uid="{7E0BF666-3BB2-4A12-9C02-90DB22724FEC}"/>
    <cellStyle name="Normal 2 2 2 2 2" xfId="4564" xr:uid="{09732A7E-BA47-49FA-8690-6A9F598CCCD1}"/>
    <cellStyle name="Normal 2 2 2 3" xfId="4565" xr:uid="{E54DCB0E-5ACD-42AD-BBFB-B3ECA8FD2C38}"/>
    <cellStyle name="Normal 2 2 3" xfId="3712" xr:uid="{AD30387B-3C02-4047-88FA-939DBA0A862B}"/>
    <cellStyle name="Normal 2 2 3 2" xfId="4472" xr:uid="{2F1B0251-101B-4113-9C9D-895EFE4C75DC}"/>
    <cellStyle name="Normal 2 2 3 2 2" xfId="4566" xr:uid="{E5BF2317-474E-43A3-B4E2-7228B973BF4F}"/>
    <cellStyle name="Normal 2 2 3 2 2 2" xfId="5326" xr:uid="{CE63719A-84C9-4D2E-A93C-7BCFA433871F}"/>
    <cellStyle name="Normal 2 2 3 2 2 3" xfId="5322" xr:uid="{AB3EB69E-0A05-4788-9AEB-D818E9170622}"/>
    <cellStyle name="Normal 2 2 3 2 3" xfId="4751" xr:uid="{5B8C87D7-0BFB-4A81-AA81-8C4C2A6ADE2D}"/>
    <cellStyle name="Normal 2 2 3 2 4" xfId="5306" xr:uid="{54E648F7-0EBC-428F-9984-956310784325}"/>
    <cellStyle name="Normal 2 2 3 3" xfId="4595" xr:uid="{ECFF2432-51EC-4F98-8349-6CE085B5E462}"/>
    <cellStyle name="Normal 2 2 3 4" xfId="4697" xr:uid="{2F58D977-2B25-4A67-8B75-D248FEBEA03B}"/>
    <cellStyle name="Normal 2 2 3 5" xfId="4686" xr:uid="{7DE2A792-2EC8-439C-BB12-CB721446C2D4}"/>
    <cellStyle name="Normal 2 2 4" xfId="4320" xr:uid="{4E570EEA-3E33-4968-8272-EE479E1C0FD0}"/>
    <cellStyle name="Normal 2 2 4 2" xfId="4479" xr:uid="{170483F2-DF1D-4CEB-BB05-7B7EB729E8D1}"/>
    <cellStyle name="Normal 2 2 4 3" xfId="4724" xr:uid="{8540447F-316C-4A33-8469-13DF8F5A218C}"/>
    <cellStyle name="Normal 2 2 4 4" xfId="4698" xr:uid="{B13C08E9-762B-4330-A232-F1A78B2F54E7}"/>
    <cellStyle name="Normal 2 2 5" xfId="4563" xr:uid="{02C988B9-1A1F-4F1B-9A1A-CE1827B749E4}"/>
    <cellStyle name="Normal 2 2 6" xfId="4754" xr:uid="{A04CCA83-43F8-4C21-9A18-77CA2BABBA04}"/>
    <cellStyle name="Normal 2 3" xfId="62" xr:uid="{9630BD65-D7DD-44AE-A1A2-93F71D76CEB0}"/>
    <cellStyle name="Normal 2 3 2" xfId="63" xr:uid="{ECE404C0-1102-40B9-B0DB-B8B57544E031}"/>
    <cellStyle name="Normal 2 3 2 2" xfId="3713" xr:uid="{C8DBA085-61AA-4729-84D6-91E5DF36D039}"/>
    <cellStyle name="Normal 2 3 2 2 2" xfId="4567" xr:uid="{177D42A5-5B29-494B-8039-A8C3FEC2C8E1}"/>
    <cellStyle name="Normal 2 3 2 3" xfId="4322" xr:uid="{2F8A808A-F54F-4DC3-B7FA-A1D99112FAEF}"/>
    <cellStyle name="Normal 2 3 2 3 2" xfId="4568" xr:uid="{90F4AA7F-49E4-407B-B87B-ED3D5BB937F4}"/>
    <cellStyle name="Normal 2 3 2 3 3" xfId="4726" xr:uid="{C81E83D8-A28D-423A-AE49-11834DF4EB91}"/>
    <cellStyle name="Normal 2 3 2 3 4" xfId="4699" xr:uid="{AA5C526B-C4C2-4026-8EE9-EFD2895C24FC}"/>
    <cellStyle name="Normal 2 3 3" xfId="64" xr:uid="{40779AD9-CB81-42D5-B119-4D6685B8FE0B}"/>
    <cellStyle name="Normal 2 3 4" xfId="65" xr:uid="{19B05208-005B-475F-98DD-913E4CFE52AA}"/>
    <cellStyle name="Normal 2 3 5" xfId="3714" xr:uid="{62BDAF17-E5E7-4424-8DF8-95EB9047B96D}"/>
    <cellStyle name="Normal 2 3 5 2" xfId="4569" xr:uid="{19838B21-CBEC-4484-A250-578634B15D81}"/>
    <cellStyle name="Normal 2 3 6" xfId="4321" xr:uid="{0F359136-80D3-4037-963A-2B5496BE8DEA}"/>
    <cellStyle name="Normal 2 3 6 2" xfId="4570" xr:uid="{92F9FAA6-B377-4A2E-A16C-89B15F6D3ACE}"/>
    <cellStyle name="Normal 2 3 6 3" xfId="4725" xr:uid="{BC7FB051-35E8-4506-9E16-12350F8AC454}"/>
    <cellStyle name="Normal 2 3 6 4" xfId="4700" xr:uid="{79E49ADF-F9D5-4BBF-8BEA-88B8B7F6FC14}"/>
    <cellStyle name="Normal 2 3 7" xfId="5319" xr:uid="{47D06ADB-8AA2-44FF-B2F3-532379455C32}"/>
    <cellStyle name="Normal 2 4" xfId="66" xr:uid="{D0508CB3-2FE7-4D3A-A285-0CE11F2189C8}"/>
    <cellStyle name="Normal 2 4 2" xfId="67" xr:uid="{387901C3-4489-4214-817A-B7770D7E27DB}"/>
    <cellStyle name="Normal 2 4 3" xfId="3715" xr:uid="{AF0821BA-A708-4787-B375-2171C532E2D6}"/>
    <cellStyle name="Normal 2 4 3 2" xfId="4571" xr:uid="{74B52DDC-94D5-4BDD-A876-62C4936C875F}"/>
    <cellStyle name="Normal 2 4 3 3" xfId="4596" xr:uid="{F380B3E6-3A47-49C2-8F3A-173BB0DE85E6}"/>
    <cellStyle name="Normal 2 4 4" xfId="4572" xr:uid="{8580BE5E-B743-4D71-BEE1-610256FDAF44}"/>
    <cellStyle name="Normal 2 4 5" xfId="4755" xr:uid="{D1A0D905-6EA5-4210-AD4A-88762BFAAA19}"/>
    <cellStyle name="Normal 2 4 6" xfId="4753" xr:uid="{CCF49158-23A2-4758-8251-AF927343690E}"/>
    <cellStyle name="Normal 2 5" xfId="3716" xr:uid="{79EB1868-3870-4367-878A-1CABA4775924}"/>
    <cellStyle name="Normal 2 5 2" xfId="3731" xr:uid="{78AF7888-5890-4E2D-BB26-3CB1CDFA5AAE}"/>
    <cellStyle name="Normal 2 5 2 2" xfId="4430" xr:uid="{8E19A32C-F62D-427A-A28A-B183E7FCBF44}"/>
    <cellStyle name="Normal 2 5 3" xfId="4423" xr:uid="{0BF02D7F-39E7-445B-A899-12EB9C328B99}"/>
    <cellStyle name="Normal 2 5 3 2" xfId="4475" xr:uid="{7D4105C8-1E9E-4967-B8E6-6D8924D54AFF}"/>
    <cellStyle name="Normal 2 5 3 3" xfId="4737" xr:uid="{7A0529F8-7362-4D68-98C6-E45E17893289}"/>
    <cellStyle name="Normal 2 5 3 4" xfId="5303" xr:uid="{5F98802C-260F-4C6A-BEA6-555DE7A788A5}"/>
    <cellStyle name="Normal 2 5 4" xfId="4573" xr:uid="{5EDD39F4-093D-4680-A4B7-886D957DCCB6}"/>
    <cellStyle name="Normal 2 5 5" xfId="4481" xr:uid="{BCCB67F4-EEB3-4195-BE53-A5B29F375685}"/>
    <cellStyle name="Normal 2 5 6" xfId="4480" xr:uid="{9CE6639D-C064-4C98-B5C1-CE86EE41105A}"/>
    <cellStyle name="Normal 2 5 7" xfId="4750" xr:uid="{0933B0A5-5D41-49D6-90A8-EE8A7F7659E2}"/>
    <cellStyle name="Normal 2 5 8" xfId="4710" xr:uid="{18504D47-2BCB-45B9-ACFF-BB12E980035F}"/>
    <cellStyle name="Normal 2 6" xfId="3732" xr:uid="{299C0400-5005-4083-ACE0-3E62F13F68EB}"/>
    <cellStyle name="Normal 2 6 2" xfId="4425" xr:uid="{A07FDF11-D0AB-4BD8-9081-E60D71E1F1F8}"/>
    <cellStyle name="Normal 2 6 3" xfId="4428" xr:uid="{7D3EBE75-3182-45D2-B150-258D30659A2F}"/>
    <cellStyle name="Normal 2 6 3 2" xfId="5340" xr:uid="{7E1DF2DF-1979-4DD8-8C6A-A387A1B3AF1D}"/>
    <cellStyle name="Normal 2 6 4" xfId="4574" xr:uid="{8D53074A-0C6D-48DB-B5BB-76A2973199B6}"/>
    <cellStyle name="Normal 2 6 5" xfId="4471" xr:uid="{750BCAF2-A008-4BF2-B742-5DE33B9D4C63}"/>
    <cellStyle name="Normal 2 6 5 2" xfId="4701" xr:uid="{C91C8012-344D-4364-9083-043301119B68}"/>
    <cellStyle name="Normal 2 6 6" xfId="4443" xr:uid="{C3FC75A5-48BB-47E1-819A-B01EE1D2C1CA}"/>
    <cellStyle name="Normal 2 6 7" xfId="4424" xr:uid="{B9C45418-DE6C-4D12-9E53-3F8E99E7EFF0}"/>
    <cellStyle name="Normal 2 6 8" xfId="5336" xr:uid="{9FA6B383-C64D-4361-910D-7A05E6DEAD31}"/>
    <cellStyle name="Normal 2 7" xfId="4426" xr:uid="{D155C5BA-8EDB-4EA9-AF52-197DB4D676AA}"/>
    <cellStyle name="Normal 2 7 2" xfId="4576" xr:uid="{8846FFB4-7942-4F3E-AD5B-E7AF4625AF95}"/>
    <cellStyle name="Normal 2 7 3" xfId="4575" xr:uid="{B63B9641-1D89-4686-B18A-A2E384CDC410}"/>
    <cellStyle name="Normal 2 7 4" xfId="5304" xr:uid="{104DB6CD-A3AB-4997-A363-675122781D6D}"/>
    <cellStyle name="Normal 2 8" xfId="4577" xr:uid="{66128281-5EFC-438A-9D18-84B8D5CC09C0}"/>
    <cellStyle name="Normal 2 9" xfId="4562" xr:uid="{EA3C8057-68CF-435A-B0FF-7F653FAE91CB}"/>
    <cellStyle name="Normal 20" xfId="68" xr:uid="{8CA244EC-1743-41EE-82CA-B3D844CECF09}"/>
    <cellStyle name="Normal 20 2" xfId="3717" xr:uid="{1293C866-CB2C-4197-A15D-632D40BA3714}"/>
    <cellStyle name="Normal 20 2 2" xfId="3718" xr:uid="{2EDAFB35-D962-40D0-BE73-60C117A7B5F1}"/>
    <cellStyle name="Normal 20 2 2 2" xfId="4396" xr:uid="{5F097985-9CF4-4963-9A7C-115E06D2AF6F}"/>
    <cellStyle name="Normal 20 2 2 3" xfId="4388" xr:uid="{4CD0E0F1-A6FF-4C77-A60A-3DBA0E797CF2}"/>
    <cellStyle name="Normal 20 2 2 4" xfId="4468" xr:uid="{6754E495-9193-4E18-ACC4-FBD054FF0F3B}"/>
    <cellStyle name="Normal 20 2 2 5" xfId="4735" xr:uid="{A3B5DE3D-6DD4-4B9C-B418-BADA0DB55034}"/>
    <cellStyle name="Normal 20 2 3" xfId="4391" xr:uid="{0037730F-4B28-4C38-9C4C-C95246A2AA9D}"/>
    <cellStyle name="Normal 20 2 4" xfId="4387" xr:uid="{A894CB80-93D5-4293-8165-EC9C5A1F117E}"/>
    <cellStyle name="Normal 20 2 5" xfId="4467" xr:uid="{36933792-C8A7-4468-8025-73EE81B09F7F}"/>
    <cellStyle name="Normal 20 2 6" xfId="4734" xr:uid="{47A9205C-DFF4-446E-A6C6-E7E3BC601256}"/>
    <cellStyle name="Normal 20 3" xfId="3827" xr:uid="{24AC8102-5B39-4399-B6F1-6473828FC0F3}"/>
    <cellStyle name="Normal 20 3 2" xfId="4629" xr:uid="{C67B8156-5451-474F-9287-03FCC89C4050}"/>
    <cellStyle name="Normal 20 4" xfId="4323" xr:uid="{8AA4E100-8029-483C-8306-5C21FA87C0E8}"/>
    <cellStyle name="Normal 20 4 2" xfId="4473" xr:uid="{C98C486A-7561-4339-982F-FFD20140D575}"/>
    <cellStyle name="Normal 20 4 3" xfId="4727" xr:uid="{D88B8374-213B-4FD3-BA87-74ACD1939B38}"/>
    <cellStyle name="Normal 20 4 4" xfId="4702" xr:uid="{9C49FC78-70E2-4B40-AC7E-DA7C1924BC49}"/>
    <cellStyle name="Normal 20 5" xfId="4478" xr:uid="{7F9ADD48-C063-4064-8D08-A18433A0E891}"/>
    <cellStyle name="Normal 20 5 2" xfId="5335" xr:uid="{0EEC4C38-BFF0-44EE-B416-6ECA2866741D}"/>
    <cellStyle name="Normal 20 6" xfId="4476" xr:uid="{65C7A1AC-F259-41BE-B495-DC8435947C09}"/>
    <cellStyle name="Normal 20 7" xfId="4687" xr:uid="{5B4966B2-215B-4C0D-946A-B33B049A8A36}"/>
    <cellStyle name="Normal 20 8" xfId="4708" xr:uid="{E07F247B-86BC-492F-9668-4D50615AAC71}"/>
    <cellStyle name="Normal 20 9" xfId="4707" xr:uid="{01B688CE-EAEC-446B-BE93-FCBE92A60FCD}"/>
    <cellStyle name="Normal 21" xfId="69" xr:uid="{2E3442F9-D6A6-4287-B3C3-84874A5710AA}"/>
    <cellStyle name="Normal 21 2" xfId="3719" xr:uid="{3E1CE326-5FE8-41B6-B41C-E7A1362AE71A}"/>
    <cellStyle name="Normal 21 2 2" xfId="3720" xr:uid="{57D84F68-CEE0-49C6-B2E4-C8C05CCDAF6A}"/>
    <cellStyle name="Normal 21 3" xfId="4324" xr:uid="{723694E3-582F-4561-8BD4-649F6164BE02}"/>
    <cellStyle name="Normal 21 3 2" xfId="4631" xr:uid="{FC2F93D0-F72E-4D55-88B3-A847F3C181EE}"/>
    <cellStyle name="Normal 21 3 2 2" xfId="5348" xr:uid="{4301B705-46E7-45F0-9690-B460A737167D}"/>
    <cellStyle name="Normal 21 3 3" xfId="4630" xr:uid="{47F958D3-83DD-4958-85CD-58126246E397}"/>
    <cellStyle name="Normal 21 4" xfId="4453" xr:uid="{8CCE562C-26A9-459E-9F82-B24B19CC4EA9}"/>
    <cellStyle name="Normal 21 4 2" xfId="5349" xr:uid="{7491AA5B-29A8-4019-B43A-9B540B0C7EA8}"/>
    <cellStyle name="Normal 21 5" xfId="4728" xr:uid="{1F83EEB8-D99B-4FCF-BD2F-DD46DF66811B}"/>
    <cellStyle name="Normal 22" xfId="685" xr:uid="{CC89C956-9999-4E5F-83F7-F34936337603}"/>
    <cellStyle name="Normal 22 2" xfId="3661" xr:uid="{0A3A8A55-15C2-4045-8C78-6F91C6E63263}"/>
    <cellStyle name="Normal 22 3" xfId="3660" xr:uid="{9FF187CB-5E07-4669-BB3D-C13175753D8F}"/>
    <cellStyle name="Normal 22 3 2" xfId="4325" xr:uid="{F673BFA0-2CCE-47F1-947F-234349AD4C54}"/>
    <cellStyle name="Normal 22 3 2 2" xfId="4633" xr:uid="{289CDFDE-0C2A-4735-8F5B-525498CD2D30}"/>
    <cellStyle name="Normal 22 3 3" xfId="4632" xr:uid="{3F02CDD9-B3DD-4539-8664-E2637F806925}"/>
    <cellStyle name="Normal 22 3 4" xfId="4615" xr:uid="{DD5B1815-69FA-4533-AB73-79C234DCB603}"/>
    <cellStyle name="Normal 22 4" xfId="3664" xr:uid="{B26B146A-B803-469A-8270-94D5F044979F}"/>
    <cellStyle name="Normal 22 4 10" xfId="5345" xr:uid="{25271750-49FE-4B84-AF65-793B8B8A9552}"/>
    <cellStyle name="Normal 22 4 2" xfId="4401" xr:uid="{1A8DB062-AC3B-428B-B9A5-B3B8A3DCCFAD}"/>
    <cellStyle name="Normal 22 4 3" xfId="4742" xr:uid="{69D8D610-C3E6-4582-A0FB-0F7F56001F6B}"/>
    <cellStyle name="Normal 22 4 3 2" xfId="5324" xr:uid="{51A0F7CA-8611-457F-AC79-A53A49426A4C}"/>
    <cellStyle name="Normal 22 4 3 3" xfId="5327" xr:uid="{FC193597-6CF9-4936-81D3-E39AA1E8D9A9}"/>
    <cellStyle name="Normal 22 4 3 4" xfId="5343" xr:uid="{48C32EFD-7A21-4F7F-91BA-AB769BB1F6CC}"/>
    <cellStyle name="Normal 22 4 3 5" xfId="5339" xr:uid="{49429CE2-0C0D-44F1-8510-01D5A89D2462}"/>
    <cellStyle name="Normal 22 4 4" xfId="4616" xr:uid="{118319FC-A7B2-48EB-9949-61B3D72972DF}"/>
    <cellStyle name="Normal 22 4 5" xfId="4454" xr:uid="{8A570DE7-164A-4D3A-9D0C-D9C5F6544FE1}"/>
    <cellStyle name="Normal 22 4 6" xfId="4440" xr:uid="{A1619322-739E-4D0B-B9C7-28379E7F1F21}"/>
    <cellStyle name="Normal 22 4 7" xfId="4439" xr:uid="{F99C6640-4EBA-417B-BF6E-ECE592DB993C}"/>
    <cellStyle name="Normal 22 4 8" xfId="4438" xr:uid="{4AF9B4EB-B099-47DE-ADC8-470EA955759C}"/>
    <cellStyle name="Normal 22 4 9" xfId="4437" xr:uid="{DBA6C0D4-D84C-4BB5-83B5-43E4E912C1C4}"/>
    <cellStyle name="Normal 22 5" xfId="4729" xr:uid="{0CE342F8-8369-40A4-8A5C-4DB495844221}"/>
    <cellStyle name="Normal 23" xfId="3721" xr:uid="{97A9A14C-9CBC-4D01-A7D7-B90ED0D3F85B}"/>
    <cellStyle name="Normal 23 2" xfId="4282" xr:uid="{7D23249E-3CBF-4982-8C88-D651DC27C6E8}"/>
    <cellStyle name="Normal 23 2 2" xfId="4327" xr:uid="{00227474-0CE4-4483-913E-4D26045D2F8A}"/>
    <cellStyle name="Normal 23 2 2 2" xfId="4752" xr:uid="{CCBE1322-3129-4C18-93A9-9D57492BA85E}"/>
    <cellStyle name="Normal 23 2 2 3" xfId="4617" xr:uid="{5D3D048B-F5FB-46BD-BB63-7FCC78739278}"/>
    <cellStyle name="Normal 23 2 2 4" xfId="4578" xr:uid="{6587F4EE-F0A5-4CF2-B818-B7235B6CCC58}"/>
    <cellStyle name="Normal 23 2 3" xfId="4456" xr:uid="{70AB6DD1-D906-4913-BDFF-B598160465B3}"/>
    <cellStyle name="Normal 23 2 4" xfId="4703" xr:uid="{FCD6749A-8646-457C-8D8C-F26D64020DCA}"/>
    <cellStyle name="Normal 23 3" xfId="4397" xr:uid="{63D04961-3E53-4BF3-99A9-9D2799CD59FB}"/>
    <cellStyle name="Normal 23 4" xfId="4326" xr:uid="{9B98450B-7D0D-4E7D-A551-5297008DF182}"/>
    <cellStyle name="Normal 23 5" xfId="4455" xr:uid="{AEE293A6-15A3-47B9-B18F-FBE5120A8146}"/>
    <cellStyle name="Normal 23 6" xfId="4730" xr:uid="{269046DD-9517-4DE6-946C-85B4A12E11AA}"/>
    <cellStyle name="Normal 24" xfId="3722" xr:uid="{D25E816F-0E67-4CF7-B270-98BD1409BE98}"/>
    <cellStyle name="Normal 24 2" xfId="3723" xr:uid="{ECF0A579-E046-4931-A061-AD596473C801}"/>
    <cellStyle name="Normal 24 2 2" xfId="4399" xr:uid="{941B058F-6BDB-4859-9C31-024A98FE76F9}"/>
    <cellStyle name="Normal 24 2 3" xfId="4329" xr:uid="{A5B85D82-5633-43BF-BA66-3995D036E3FE}"/>
    <cellStyle name="Normal 24 2 4" xfId="4458" xr:uid="{809C0EE7-D763-429F-8491-433B8DBF559C}"/>
    <cellStyle name="Normal 24 2 5" xfId="4732" xr:uid="{7D561F99-C78A-4F26-95E3-8928F217A180}"/>
    <cellStyle name="Normal 24 3" xfId="4398" xr:uid="{C993874D-3DE6-4046-860E-C044A69D43B3}"/>
    <cellStyle name="Normal 24 4" xfId="4328" xr:uid="{D672D2D0-EEEC-4D79-B83A-CE8D2B5A7410}"/>
    <cellStyle name="Normal 24 5" xfId="4457" xr:uid="{DC4B5137-1B67-4471-A4F4-7D0348F416DB}"/>
    <cellStyle name="Normal 24 6" xfId="4731" xr:uid="{881B74D9-F95D-4B9E-A1FB-B5EBAC5F9029}"/>
    <cellStyle name="Normal 25" xfId="3730" xr:uid="{32A1B357-8A90-4C17-8DA8-AAB4FD294D00}"/>
    <cellStyle name="Normal 25 2" xfId="4331" xr:uid="{45B79092-E347-4D0F-913A-99D70AAF96E8}"/>
    <cellStyle name="Normal 25 2 2" xfId="5342" xr:uid="{90AA453A-00C5-4D67-A2FE-F8FA75872A82}"/>
    <cellStyle name="Normal 25 3" xfId="4400" xr:uid="{27D8197C-1483-4627-9C19-F305DC01F790}"/>
    <cellStyle name="Normal 25 4" xfId="4330" xr:uid="{5C0074C6-6A04-40B1-B1B6-2789F36935DF}"/>
    <cellStyle name="Normal 25 5" xfId="4459" xr:uid="{465EE21C-D020-4CF0-83AE-0DE56FC79694}"/>
    <cellStyle name="Normal 26" xfId="4280" xr:uid="{9FD097AF-75E6-4E91-8D37-254D4BAB0160}"/>
    <cellStyle name="Normal 26 2" xfId="4281" xr:uid="{37A0FF22-2665-49FC-8F60-A1D5065EB00A}"/>
    <cellStyle name="Normal 26 2 2" xfId="4333" xr:uid="{30CB1351-AE9D-472D-B7AC-7F9F47255F44}"/>
    <cellStyle name="Normal 26 3" xfId="4332" xr:uid="{F8E11D8F-7476-4923-9BE0-F802CB4A54C4}"/>
    <cellStyle name="Normal 26 3 2" xfId="4619" xr:uid="{C5C22BA5-B72C-456A-BC69-1E166D61E576}"/>
    <cellStyle name="Normal 27" xfId="4334" xr:uid="{ADBEB690-C704-4417-8E2B-3A8E2929AA44}"/>
    <cellStyle name="Normal 27 2" xfId="4335" xr:uid="{65A79137-D301-44EC-9F5B-015989918CD8}"/>
    <cellStyle name="Normal 27 3" xfId="4460" xr:uid="{78FFF114-37BB-4BB5-9911-9761E9EAAD9C}"/>
    <cellStyle name="Normal 27 4" xfId="4444" xr:uid="{E47D8656-1D25-406F-B477-BEAC35ED860E}"/>
    <cellStyle name="Normal 27 5" xfId="4435" xr:uid="{BBC941ED-30B6-4D9D-9386-265919C1EDC5}"/>
    <cellStyle name="Normal 27 6" xfId="4432" xr:uid="{60B65095-98F6-4BA2-8306-5D1E3C3DF7D9}"/>
    <cellStyle name="Normal 27 7" xfId="5337" xr:uid="{3B3465F5-1F8A-4DA5-A9E5-C2E6A7B64BDE}"/>
    <cellStyle name="Normal 28" xfId="4336" xr:uid="{1050911F-C157-488D-BD0B-5D9F2B98C6B3}"/>
    <cellStyle name="Normal 28 2" xfId="4337" xr:uid="{A3FF13B0-672E-49AE-A70A-0254E21732A9}"/>
    <cellStyle name="Normal 28 3" xfId="4338" xr:uid="{E3F1DE19-019D-421D-8AA7-5320932B0BDE}"/>
    <cellStyle name="Normal 29" xfId="4339" xr:uid="{81E2B5FA-C9DE-4A05-BF74-B50F28F1A292}"/>
    <cellStyle name="Normal 29 2" xfId="4340" xr:uid="{D640FE49-F8EF-4D76-8091-C8310B3B3F11}"/>
    <cellStyle name="Normal 3" xfId="2" xr:uid="{665067A7-73F8-4B7E-BFD2-7BB3B9468366}"/>
    <cellStyle name="Normal 3 2" xfId="70" xr:uid="{9AA365A9-4C8D-4281-934F-49BA2C66BBC6}"/>
    <cellStyle name="Normal 3 2 2" xfId="71" xr:uid="{FAB6402C-38E4-46B4-8E4A-F3F801BE7B77}"/>
    <cellStyle name="Normal 3 2 2 2" xfId="3724" xr:uid="{CEE4B58D-0CD1-4AEC-B69D-6CFC02BADA34}"/>
    <cellStyle name="Normal 3 2 2 2 2" xfId="4580" xr:uid="{DD3DC31C-9FE0-4AC6-A862-57C6A6E22CF3}"/>
    <cellStyle name="Normal 3 2 2 3" xfId="4581" xr:uid="{A6821C35-6D0E-4497-A08D-2ED3A27AE47E}"/>
    <cellStyle name="Normal 3 2 3" xfId="72" xr:uid="{C18C79C2-E2CB-47FA-9622-C677F6A1F9B3}"/>
    <cellStyle name="Normal 3 2 4" xfId="3725" xr:uid="{B2775923-7FC7-4F90-AAAE-6DEAE71E4DE6}"/>
    <cellStyle name="Normal 3 2 4 2" xfId="4582" xr:uid="{927BF897-BA2E-4334-882F-824872C3EC15}"/>
    <cellStyle name="Normal 3 2 5" xfId="4431" xr:uid="{55D33735-0D86-4B55-B811-AF6C14EB5469}"/>
    <cellStyle name="Normal 3 2 5 2" xfId="4583" xr:uid="{65F24A20-6989-4D5C-B549-5C1D148DF559}"/>
    <cellStyle name="Normal 3 2 5 3" xfId="5305" xr:uid="{5BF1F166-EB33-4885-B5EA-500F98666756}"/>
    <cellStyle name="Normal 3 3" xfId="73" xr:uid="{8E814849-5F2C-436D-B75D-0E7124CC12AA}"/>
    <cellStyle name="Normal 3 3 2" xfId="3726" xr:uid="{8B6A0C5E-6469-41F5-A60A-01B732885432}"/>
    <cellStyle name="Normal 3 3 2 2" xfId="4584" xr:uid="{088481A2-8C60-4466-8E70-C059062E5F29}"/>
    <cellStyle name="Normal 3 3 3" xfId="4585" xr:uid="{C9B0C5CE-0283-42F2-B4FD-19B20AAEF58B}"/>
    <cellStyle name="Normal 3 4" xfId="3733" xr:uid="{F47B5B33-780E-4041-81BB-49206175E1BC}"/>
    <cellStyle name="Normal 3 4 2" xfId="4284" xr:uid="{AD89C590-04E8-4472-B7C6-93F97B781C97}"/>
    <cellStyle name="Normal 3 4 2 2" xfId="4586" xr:uid="{64B775C3-64FF-402A-8AB2-97911B2921F3}"/>
    <cellStyle name="Normal 3 5" xfId="4283" xr:uid="{6BCC3E93-9BB2-4172-A77A-E39A852353BD}"/>
    <cellStyle name="Normal 3 5 2" xfId="4587" xr:uid="{9E139144-AF2E-4CB9-95E6-A4C1C41C76ED}"/>
    <cellStyle name="Normal 3 5 3" xfId="4736" xr:uid="{F26609A3-D1ED-4459-A9CC-6D4B010B9DA8}"/>
    <cellStyle name="Normal 3 5 4" xfId="4704" xr:uid="{0DE8E839-8303-4BC9-97F3-E7C3B9CAD190}"/>
    <cellStyle name="Normal 3 6" xfId="4579" xr:uid="{8638EE89-33A5-448F-9102-1950248FF427}"/>
    <cellStyle name="Normal 3 6 2" xfId="5341" xr:uid="{08238D88-0A73-4C2E-AD40-39E36E0F57B4}"/>
    <cellStyle name="Normal 3 6 2 2" xfId="5338" xr:uid="{D4C85A6D-43C7-4342-985E-1DD75EF79528}"/>
    <cellStyle name="Normal 30" xfId="4341" xr:uid="{C88753DA-1EFD-4975-8B8C-EAC3EEDDC114}"/>
    <cellStyle name="Normal 30 2" xfId="4342" xr:uid="{4F553CD6-6F8A-4FC2-8199-C1E6D287C908}"/>
    <cellStyle name="Normal 31" xfId="4343" xr:uid="{52CE7160-9490-4E9D-8531-F346CCED6A42}"/>
    <cellStyle name="Normal 31 2" xfId="4344" xr:uid="{69398464-541F-4B89-94C2-5FFFBCA4BC22}"/>
    <cellStyle name="Normal 32" xfId="4345" xr:uid="{71594155-E2A4-4C4C-A324-28844BEF7C3E}"/>
    <cellStyle name="Normal 33" xfId="4346" xr:uid="{F7AB103F-45FA-4826-9E54-671DD748831F}"/>
    <cellStyle name="Normal 33 2" xfId="4347" xr:uid="{6994DC7A-158A-442E-83C5-D0C4A086D380}"/>
    <cellStyle name="Normal 34" xfId="4348" xr:uid="{AD2C7570-D791-4167-9996-3D50854BB3FD}"/>
    <cellStyle name="Normal 34 2" xfId="4349" xr:uid="{18644579-E3B4-4D7F-AE32-80A1E5F62929}"/>
    <cellStyle name="Normal 35" xfId="4350" xr:uid="{B70E8A58-19E4-4B03-B29C-EC201589818C}"/>
    <cellStyle name="Normal 35 2" xfId="4351" xr:uid="{E25AD580-8BF6-488E-9057-494A273502AC}"/>
    <cellStyle name="Normal 36" xfId="4352" xr:uid="{3BC42CFB-6000-4105-A661-01E156AF3286}"/>
    <cellStyle name="Normal 36 2" xfId="4353" xr:uid="{5972AC4A-EC74-4AC4-AB05-8386ECCD7691}"/>
    <cellStyle name="Normal 37" xfId="4354" xr:uid="{91143B6A-95F8-4855-B3A8-BE33170D9137}"/>
    <cellStyle name="Normal 37 2" xfId="4355" xr:uid="{41F1F3C5-B6C9-444F-8497-C502E949CB70}"/>
    <cellStyle name="Normal 38" xfId="4356" xr:uid="{AAFB0318-913C-444B-880A-3C70417184E2}"/>
    <cellStyle name="Normal 38 2" xfId="4357" xr:uid="{B40B9211-D1B6-47F9-8B6F-ED8729FABC5B}"/>
    <cellStyle name="Normal 39" xfId="4358" xr:uid="{DB7250B7-F817-4CB8-8846-09F77C8E2B6E}"/>
    <cellStyle name="Normal 39 2" xfId="4359" xr:uid="{F3C4AEFF-13BB-4EF1-9C7B-52829032BB98}"/>
    <cellStyle name="Normal 39 2 2" xfId="4360" xr:uid="{85FA9B17-971B-4B71-BAAF-B92FE93858C9}"/>
    <cellStyle name="Normal 39 3" xfId="4361" xr:uid="{ABEC4893-F60A-401D-8B67-E91E9DDD50FB}"/>
    <cellStyle name="Normal 4" xfId="74" xr:uid="{61BE649F-2F66-46C0-A978-F57EDC48EAC2}"/>
    <cellStyle name="Normal 4 2" xfId="75" xr:uid="{F4693DF7-C123-445A-837D-5C99D83E39A1}"/>
    <cellStyle name="Normal 4 2 2" xfId="686" xr:uid="{B9016C23-0696-4302-99A3-267A1C44246E}"/>
    <cellStyle name="Normal 4 2 2 2" xfId="687" xr:uid="{F7EC9770-64BB-425F-ABFE-ABB7F35B2EA0}"/>
    <cellStyle name="Normal 4 2 2 3" xfId="688" xr:uid="{9823CEE3-CC2C-476C-B734-B1FF5EA1AED5}"/>
    <cellStyle name="Normal 4 2 2 4" xfId="689" xr:uid="{96B5B70E-2CB5-4BD1-9D01-019CBA621539}"/>
    <cellStyle name="Normal 4 2 2 4 2" xfId="690" xr:uid="{749F1D05-1F4A-4712-A80D-BD6320C051AE}"/>
    <cellStyle name="Normal 4 2 2 4 3" xfId="691" xr:uid="{F50C91D4-0FC8-494A-A1AB-9F2647933DE4}"/>
    <cellStyle name="Normal 4 2 2 4 3 2" xfId="692" xr:uid="{48E523E5-8698-47C0-9B34-BC3CBBB186B6}"/>
    <cellStyle name="Normal 4 2 2 4 3 3" xfId="3663" xr:uid="{315B5685-C916-42D0-95AC-6EFA263E6280}"/>
    <cellStyle name="Normal 4 2 3" xfId="4275" xr:uid="{4881A360-1B81-42F3-B10D-5A7175E75950}"/>
    <cellStyle name="Normal 4 2 3 2" xfId="4286" xr:uid="{51C24E12-B50C-4FAC-8BA7-7306E061F7F7}"/>
    <cellStyle name="Normal 4 2 3 2 2" xfId="4588" xr:uid="{AC076B4A-95CE-4017-8A08-EE7CCBBA9620}"/>
    <cellStyle name="Normal 4 2 3 3" xfId="4634" xr:uid="{F7E05218-049A-47C1-88E6-2CED0154D4C7}"/>
    <cellStyle name="Normal 4 2 3 3 2" xfId="4635" xr:uid="{F770F735-4239-4011-8B8B-9BDC9F4C1EAF}"/>
    <cellStyle name="Normal 4 2 3 4" xfId="4636" xr:uid="{5C2798D7-11ED-4C00-8787-09DF3A2A0A43}"/>
    <cellStyle name="Normal 4 2 3 5" xfId="4637" xr:uid="{99C4ACFC-3EAE-4856-9007-F3D1ED437149}"/>
    <cellStyle name="Normal 4 2 4" xfId="4276" xr:uid="{D63B69CE-B0B6-459B-9263-C44F5176F0A3}"/>
    <cellStyle name="Normal 4 2 4 2" xfId="4363" xr:uid="{0459000D-1839-4EC9-B978-BBC8B8ADA981}"/>
    <cellStyle name="Normal 4 2 4 2 2" xfId="4638" xr:uid="{18BA3D2B-55BC-4901-9345-EA55EF8F23BF}"/>
    <cellStyle name="Normal 4 2 4 2 3" xfId="4618" xr:uid="{F35285DD-B990-4072-A6FC-E329D0E15476}"/>
    <cellStyle name="Normal 4 2 4 2 4" xfId="4474" xr:uid="{29F17A08-FBE7-4855-9F21-2599451A62F4}"/>
    <cellStyle name="Normal 4 2 4 3" xfId="4461" xr:uid="{4852C6A3-0EDD-432E-AB0D-C75AB2B498F8}"/>
    <cellStyle name="Normal 4 2 4 4" xfId="4705" xr:uid="{1E68DDFC-D07F-40A8-851D-7C7A3CDFB5FB}"/>
    <cellStyle name="Normal 4 2 5" xfId="3828" xr:uid="{99577DE0-0862-416E-9723-DC60AF3C4CD8}"/>
    <cellStyle name="Normal 4 2 6" xfId="4477" xr:uid="{EE5E009E-D95D-4827-AC87-7F95DD3F6D6E}"/>
    <cellStyle name="Normal 4 2 7" xfId="4433" xr:uid="{CC0FED2A-794F-4C78-A975-F3386FDEE3D1}"/>
    <cellStyle name="Normal 4 3" xfId="76" xr:uid="{3D177E67-63BF-4638-9318-89642725BBA6}"/>
    <cellStyle name="Normal 4 3 2" xfId="77" xr:uid="{B572BC43-A674-4B1F-BC32-2ED665800C39}"/>
    <cellStyle name="Normal 4 3 2 2" xfId="693" xr:uid="{60E8AFA7-3F46-4DE8-B55B-7119A56248B8}"/>
    <cellStyle name="Normal 4 3 2 3" xfId="3829" xr:uid="{A122376B-8687-4F55-8241-88D69A9B1EF6}"/>
    <cellStyle name="Normal 4 3 3" xfId="694" xr:uid="{2E58B7B3-B174-4A39-A8C5-314D9F43C86E}"/>
    <cellStyle name="Normal 4 3 3 2" xfId="4482" xr:uid="{F60D07BE-5B3F-44C6-956C-841834618405}"/>
    <cellStyle name="Normal 4 3 4" xfId="695" xr:uid="{53CFFB14-F58B-4ED1-9883-E9AB5350F1CE}"/>
    <cellStyle name="Normal 4 3 5" xfId="696" xr:uid="{CE9E0F37-E4F2-4D33-88B0-276F45FE5032}"/>
    <cellStyle name="Normal 4 3 5 2" xfId="697" xr:uid="{95F6B229-5EA2-44DF-8F29-20D6358D29A3}"/>
    <cellStyle name="Normal 4 3 5 3" xfId="698" xr:uid="{0336D6BF-6037-40F6-A442-17E459709D84}"/>
    <cellStyle name="Normal 4 3 5 3 2" xfId="699" xr:uid="{8BAE0F2E-A610-48A2-A241-5CC032B24F00}"/>
    <cellStyle name="Normal 4 3 5 3 3" xfId="3662" xr:uid="{800B8075-D304-4D6F-B149-A30AE4EAFB1B}"/>
    <cellStyle name="Normal 4 3 6" xfId="3735" xr:uid="{876D17A8-CB3E-4603-8D0E-6DBE957B5B22}"/>
    <cellStyle name="Normal 4 4" xfId="3734" xr:uid="{1C581FBE-6499-4C95-8267-C3C42BA12600}"/>
    <cellStyle name="Normal 4 4 2" xfId="4277" xr:uid="{BA16164F-8DB1-437D-A905-E474BE261737}"/>
    <cellStyle name="Normal 4 4 2 2" xfId="5344" xr:uid="{B3BB3780-0491-4F8D-97D7-1C4AACDAEE5E}"/>
    <cellStyle name="Normal 4 4 3" xfId="4285" xr:uid="{DBB79C00-C7B1-44E5-8291-846C1AFACEC5}"/>
    <cellStyle name="Normal 4 4 3 2" xfId="4288" xr:uid="{90A44470-EBE6-4338-A1BF-505437CB758A}"/>
    <cellStyle name="Normal 4 4 3 3" xfId="4287" xr:uid="{DC2FFB69-240C-4D40-8668-3FC68FBB23AD}"/>
    <cellStyle name="Normal 4 4 4" xfId="4743" xr:uid="{8484CEAB-D343-42C0-8619-BA59D388296A}"/>
    <cellStyle name="Normal 4 5" xfId="4278" xr:uid="{C6757F78-3BD0-4036-A38F-335D52606AAE}"/>
    <cellStyle name="Normal 4 5 2" xfId="4362" xr:uid="{9326D85E-272B-427C-8EA6-6293BEE67580}"/>
    <cellStyle name="Normal 4 6" xfId="4279" xr:uid="{FE60827B-58CC-4480-969D-2C94066821E2}"/>
    <cellStyle name="Normal 4 7" xfId="3737" xr:uid="{EF67FA25-6247-4C84-AA2A-0F24E46B5E9B}"/>
    <cellStyle name="Normal 4 8" xfId="4429" xr:uid="{DC6DDB94-3651-4723-B73C-F2E3CEEBD154}"/>
    <cellStyle name="Normal 40" xfId="4364" xr:uid="{C774CF8F-A722-4A9D-9E48-F58FBEE03E71}"/>
    <cellStyle name="Normal 40 2" xfId="4365" xr:uid="{DE48D6A1-2709-4242-958D-32EFEFB1D7A5}"/>
    <cellStyle name="Normal 40 2 2" xfId="4366" xr:uid="{89DF8E7D-F021-4612-A20F-6BB50BD8E3EA}"/>
    <cellStyle name="Normal 40 3" xfId="4367" xr:uid="{65F853DD-CA30-4AEC-8388-274FCA588EA1}"/>
    <cellStyle name="Normal 41" xfId="4368" xr:uid="{E1E8F7BF-2A9B-49C2-8916-0BDA8817803B}"/>
    <cellStyle name="Normal 41 2" xfId="4369" xr:uid="{B9F9085A-69F4-480F-AD9F-38252412A70D}"/>
    <cellStyle name="Normal 42" xfId="4370" xr:uid="{5352811D-6EDC-4569-B72A-B1D8D1D9E363}"/>
    <cellStyle name="Normal 42 2" xfId="4371" xr:uid="{F338D532-6DB6-44AD-A4E6-EB84D512A61A}"/>
    <cellStyle name="Normal 43" xfId="4372" xr:uid="{D81FD48C-2919-40E3-9460-0486DF55AF2F}"/>
    <cellStyle name="Normal 43 2" xfId="4373" xr:uid="{2458C3CD-CF93-42D3-AD3D-A909AA9E5791}"/>
    <cellStyle name="Normal 44" xfId="4383" xr:uid="{C6BD583C-B658-4A55-8148-A22B96F57983}"/>
    <cellStyle name="Normal 44 2" xfId="4384" xr:uid="{C2BBD2CF-D25F-4EF4-8F06-7A99DAE48775}"/>
    <cellStyle name="Normal 45" xfId="4597" xr:uid="{B2592356-6A88-4C52-BE55-F85C33615AC0}"/>
    <cellStyle name="Normal 45 2" xfId="5331" xr:uid="{F1F8D357-CC27-4C11-8A42-79FF25EF2591}"/>
    <cellStyle name="Normal 45 3" xfId="5330" xr:uid="{160547FB-C330-4863-9245-B4DFC98CFE46}"/>
    <cellStyle name="Normal 5" xfId="78" xr:uid="{1A2D6014-B7F5-4C3F-AC2D-76F47E7D60FB}"/>
    <cellStyle name="Normal 5 10" xfId="700" xr:uid="{26BBBCA0-E24F-4EF3-B9DC-ABB17CB23201}"/>
    <cellStyle name="Normal 5 10 2" xfId="701" xr:uid="{D11B414C-578B-419E-A0AE-7D46DB22E62E}"/>
    <cellStyle name="Normal 5 10 2 2" xfId="702" xr:uid="{EA8019AB-B65C-4D62-9AA5-4AB98C1137BE}"/>
    <cellStyle name="Normal 5 10 2 3" xfId="703" xr:uid="{7CD7F298-AFD9-4761-A1E8-DAFCB2D7A000}"/>
    <cellStyle name="Normal 5 10 2 4" xfId="704" xr:uid="{827BE40C-0E69-4547-9C2E-0C54A6C19817}"/>
    <cellStyle name="Normal 5 10 3" xfId="705" xr:uid="{86DE6B24-1CB8-4102-8D62-994EBE49A131}"/>
    <cellStyle name="Normal 5 10 3 2" xfId="706" xr:uid="{5DDBEFF2-6BAE-410F-9BFF-FF870B3300B9}"/>
    <cellStyle name="Normal 5 10 3 3" xfId="707" xr:uid="{83A6A7C9-00BD-4E82-AFBF-80DC7A3F0CCE}"/>
    <cellStyle name="Normal 5 10 3 4" xfId="708" xr:uid="{8BC841CF-F6FC-4A7A-B27A-2A644B7D31C9}"/>
    <cellStyle name="Normal 5 10 4" xfId="709" xr:uid="{BF7F7B2C-E34E-41F9-AFA4-B748B0E944D6}"/>
    <cellStyle name="Normal 5 10 5" xfId="710" xr:uid="{B3487B88-D122-445B-B96F-0049C6BCEB95}"/>
    <cellStyle name="Normal 5 10 6" xfId="711" xr:uid="{8D3B2BD8-DB50-4F0A-B1A8-8695DC7B9F35}"/>
    <cellStyle name="Normal 5 11" xfId="712" xr:uid="{C9DE78B9-273E-4278-ACE7-975E0826805B}"/>
    <cellStyle name="Normal 5 11 2" xfId="713" xr:uid="{16A9BE85-2A2C-48FF-AA7B-9ECBD713A31E}"/>
    <cellStyle name="Normal 5 11 2 2" xfId="714" xr:uid="{25ADA7BF-E478-44E4-9489-1712D297DFBD}"/>
    <cellStyle name="Normal 5 11 2 2 2" xfId="4374" xr:uid="{D00E750F-7EC8-4B16-8D33-012670EF4DA4}"/>
    <cellStyle name="Normal 5 11 2 2 3" xfId="4604" xr:uid="{0DE532DA-FC5D-43C4-B359-BEB8089B6BC8}"/>
    <cellStyle name="Normal 5 11 2 3" xfId="715" xr:uid="{DE2A559C-BED1-45E1-BC5D-CA0FA532AC4E}"/>
    <cellStyle name="Normal 5 11 2 4" xfId="716" xr:uid="{BD22E577-2F62-4D6C-BCC8-62A6F699D977}"/>
    <cellStyle name="Normal 5 11 3" xfId="717" xr:uid="{42A7D4FB-E82B-4829-B080-00DB62A3D836}"/>
    <cellStyle name="Normal 5 11 4" xfId="718" xr:uid="{4CE180D0-DDA0-4DC8-A205-A2D0625E640E}"/>
    <cellStyle name="Normal 5 11 4 2" xfId="4744" xr:uid="{C9255613-AABE-4F83-9FCE-CD4D522A14D0}"/>
    <cellStyle name="Normal 5 11 4 3" xfId="4605" xr:uid="{EF449892-41EC-49E8-953C-F01DB30D028D}"/>
    <cellStyle name="Normal 5 11 4 4" xfId="4462" xr:uid="{68B95229-BB6B-46F9-BC1B-7BD370D8C565}"/>
    <cellStyle name="Normal 5 11 5" xfId="719" xr:uid="{8E79E64F-BC00-4EEB-9B7A-F435E6599595}"/>
    <cellStyle name="Normal 5 12" xfId="720" xr:uid="{CA9615D8-371B-4FF5-9BC3-80B4B5AF4DC2}"/>
    <cellStyle name="Normal 5 12 2" xfId="721" xr:uid="{A007A874-942E-4F8F-AC2B-0A6E10EFF4C0}"/>
    <cellStyle name="Normal 5 12 3" xfId="722" xr:uid="{12CFBAA7-CA1F-4D39-BA1B-C5B8464144F7}"/>
    <cellStyle name="Normal 5 12 4" xfId="723" xr:uid="{CB15195A-B993-4000-9E0A-EFFC56EC4417}"/>
    <cellStyle name="Normal 5 13" xfId="724" xr:uid="{59097BE6-2EC9-462D-8E09-FC15D7FA8FC5}"/>
    <cellStyle name="Normal 5 13 2" xfId="725" xr:uid="{2F581B34-0E3D-4E0E-801B-A0ED1306713C}"/>
    <cellStyle name="Normal 5 13 3" xfId="726" xr:uid="{C94C4717-E13D-42F7-AF98-1189CAED5B68}"/>
    <cellStyle name="Normal 5 13 4" xfId="727" xr:uid="{92314DC8-E171-42EE-A737-9775D5505CE0}"/>
    <cellStyle name="Normal 5 14" xfId="728" xr:uid="{F3F677F0-E999-44FC-873D-B8BD9DBD8321}"/>
    <cellStyle name="Normal 5 14 2" xfId="729" xr:uid="{CC342538-7770-429E-A53E-0A4D0F694A3B}"/>
    <cellStyle name="Normal 5 15" xfId="730" xr:uid="{003BBC64-6BD7-4A86-B8C9-6D3591BE93ED}"/>
    <cellStyle name="Normal 5 16" xfId="731" xr:uid="{20CF60E8-769D-4322-A759-EFCBCEAC8B9A}"/>
    <cellStyle name="Normal 5 17" xfId="732" xr:uid="{6BD64A91-6E5F-426A-99F6-D7C8FB8F0DD7}"/>
    <cellStyle name="Normal 5 2" xfId="79" xr:uid="{22EF88BA-7EA1-4A5E-9D22-F0EFF34A76A3}"/>
    <cellStyle name="Normal 5 2 2" xfId="3727" xr:uid="{28BBFEAC-894D-4872-B276-85B2C15A026F}"/>
    <cellStyle name="Normal 5 2 2 2" xfId="4404" xr:uid="{012EE276-91C1-4F58-80FF-B5F8BB7D1A97}"/>
    <cellStyle name="Normal 5 2 2 2 2" xfId="4405" xr:uid="{E85F90BF-7AB6-45AD-8D95-67731E672791}"/>
    <cellStyle name="Normal 5 2 2 2 2 2" xfId="4406" xr:uid="{7ECE3719-625F-4FF0-B06E-2DD9850DA13C}"/>
    <cellStyle name="Normal 5 2 2 2 3" xfId="4407" xr:uid="{0BD48C98-77A5-4518-9540-F5FA2A223E39}"/>
    <cellStyle name="Normal 5 2 2 2 4" xfId="4589" xr:uid="{B68562A5-204E-418E-B21E-55A9AD661318}"/>
    <cellStyle name="Normal 5 2 2 2 5" xfId="5301" xr:uid="{4B959AE3-F8FA-4F2B-BC36-4C5CCFDD77EB}"/>
    <cellStyle name="Normal 5 2 2 3" xfId="4408" xr:uid="{3672E21C-F3E5-4B70-855C-3F34AEA321E2}"/>
    <cellStyle name="Normal 5 2 2 3 2" xfId="4409" xr:uid="{30459E71-A15E-401A-8872-514F638542C9}"/>
    <cellStyle name="Normal 5 2 2 4" xfId="4410" xr:uid="{C9AB1938-B0BA-4EC5-96AD-494B1E9EFE58}"/>
    <cellStyle name="Normal 5 2 2 5" xfId="4427" xr:uid="{E16EE27B-99AA-4E99-BABE-217FA4512A91}"/>
    <cellStyle name="Normal 5 2 2 6" xfId="4441" xr:uid="{39B82C16-5F08-4FE6-8966-B9D768AD3DF0}"/>
    <cellStyle name="Normal 5 2 2 7" xfId="4403" xr:uid="{6246DDCE-A693-456F-B1C0-2C01F4A6F34E}"/>
    <cellStyle name="Normal 5 2 3" xfId="4375" xr:uid="{19C77D7C-53AB-41B4-9D16-F5E165AFB0FC}"/>
    <cellStyle name="Normal 5 2 3 2" xfId="4412" xr:uid="{A76C3588-34FB-4453-BC73-6B20CF6742D4}"/>
    <cellStyle name="Normal 5 2 3 2 2" xfId="4413" xr:uid="{EFF0F998-036D-42DC-8E2A-F3F66EDFC430}"/>
    <cellStyle name="Normal 5 2 3 2 3" xfId="4590" xr:uid="{52465C1A-90EF-4F63-9111-78C39B94A4F4}"/>
    <cellStyle name="Normal 5 2 3 2 4" xfId="5302" xr:uid="{6D288F84-BAE8-4F88-8CB2-FEA9EB13F858}"/>
    <cellStyle name="Normal 5 2 3 3" xfId="4414" xr:uid="{E793C2A3-23FB-4BF4-AC25-37BA97ACEB50}"/>
    <cellStyle name="Normal 5 2 3 3 2" xfId="4733" xr:uid="{527DECC1-A83F-413A-8618-5E29629DC271}"/>
    <cellStyle name="Normal 5 2 3 4" xfId="4463" xr:uid="{6A45541A-922F-40A3-8808-CD7EDD9CD8F0}"/>
    <cellStyle name="Normal 5 2 3 4 2" xfId="4706" xr:uid="{778D9930-20CE-4C08-93F5-95635CEC1DE0}"/>
    <cellStyle name="Normal 5 2 3 5" xfId="4442" xr:uid="{351D22A5-C4B2-470A-A584-8CDD19A7CEBD}"/>
    <cellStyle name="Normal 5 2 3 6" xfId="4436" xr:uid="{BA7FDB51-456C-46BB-9ECB-FA7883C155F0}"/>
    <cellStyle name="Normal 5 2 3 7" xfId="4411" xr:uid="{CCAE40B7-4378-4662-8B98-59CE4D03599F}"/>
    <cellStyle name="Normal 5 2 4" xfId="4415" xr:uid="{B4899B03-6B88-47D4-8DF7-5D23CDE667CC}"/>
    <cellStyle name="Normal 5 2 4 2" xfId="4416" xr:uid="{4AC44F3D-3562-4930-B6B5-CDFD65010D9B}"/>
    <cellStyle name="Normal 5 2 5" xfId="4417" xr:uid="{0DC91040-48CB-4BAD-8CD4-DF9A55E73F9C}"/>
    <cellStyle name="Normal 5 2 6" xfId="4402" xr:uid="{83F1DA80-2EA5-4337-8062-9DE4789BF8C7}"/>
    <cellStyle name="Normal 5 3" xfId="80" xr:uid="{38EF10B6-44A0-4A79-93EF-81D1D40D9BB9}"/>
    <cellStyle name="Normal 5 3 2" xfId="4377" xr:uid="{4A75D5D7-213D-49F8-92C4-F2998391C8D2}"/>
    <cellStyle name="Normal 5 3 3" xfId="4376" xr:uid="{8430C973-33E4-4B54-916C-46AB45F5DAA8}"/>
    <cellStyle name="Normal 5 4" xfId="81" xr:uid="{1830AEEB-8B30-40FE-82D0-1E729926CDDD}"/>
    <cellStyle name="Normal 5 4 10" xfId="733" xr:uid="{231DD1C8-A058-4552-97DA-A1A86F9DCECE}"/>
    <cellStyle name="Normal 5 4 11" xfId="734" xr:uid="{54608556-27FB-4ACD-A180-D41E0309F50F}"/>
    <cellStyle name="Normal 5 4 2" xfId="735" xr:uid="{56E5D4FC-3973-4EF9-BFCC-91D42C94F00A}"/>
    <cellStyle name="Normal 5 4 2 2" xfId="736" xr:uid="{EF79C930-8376-4D50-95C8-05E0C7F22636}"/>
    <cellStyle name="Normal 5 4 2 2 2" xfId="737" xr:uid="{5B06612F-93D6-4519-8DB0-7617BC80A98C}"/>
    <cellStyle name="Normal 5 4 2 2 2 2" xfId="738" xr:uid="{9DD4B6B9-C187-4511-8589-D7DFEB3E3436}"/>
    <cellStyle name="Normal 5 4 2 2 2 2 2" xfId="739" xr:uid="{1AC28367-4F0F-48BB-846D-C9027857E049}"/>
    <cellStyle name="Normal 5 4 2 2 2 2 2 2" xfId="3830" xr:uid="{6734158E-B38B-4BBD-A9F9-F6507EF3AF0F}"/>
    <cellStyle name="Normal 5 4 2 2 2 2 2 2 2" xfId="3831" xr:uid="{F7F7683E-0CAE-4221-845B-82EB0C746816}"/>
    <cellStyle name="Normal 5 4 2 2 2 2 2 3" xfId="3832" xr:uid="{50C66AF7-56EE-4670-9089-FD00633409F0}"/>
    <cellStyle name="Normal 5 4 2 2 2 2 3" xfId="740" xr:uid="{D0EDA261-6255-4084-9CE5-D30D51E7EFC8}"/>
    <cellStyle name="Normal 5 4 2 2 2 2 3 2" xfId="3833" xr:uid="{E3055027-F3F8-4995-BE26-4DC613DB97CF}"/>
    <cellStyle name="Normal 5 4 2 2 2 2 4" xfId="741" xr:uid="{DFE6EE1E-A431-4DBD-89A5-D558C55D17C4}"/>
    <cellStyle name="Normal 5 4 2 2 2 3" xfId="742" xr:uid="{58850F16-81B5-4473-9DAB-5D1D6C4BA1D0}"/>
    <cellStyle name="Normal 5 4 2 2 2 3 2" xfId="743" xr:uid="{CCCE7B21-48B9-430B-BAEA-A9C57983AC79}"/>
    <cellStyle name="Normal 5 4 2 2 2 3 2 2" xfId="3834" xr:uid="{2C80DB39-71EA-4DA8-87DF-BEB135BE600A}"/>
    <cellStyle name="Normal 5 4 2 2 2 3 3" xfId="744" xr:uid="{6C7D18BF-9A94-4C41-893D-6D9B30C2788E}"/>
    <cellStyle name="Normal 5 4 2 2 2 3 4" xfId="745" xr:uid="{750E0210-9B84-481C-9C0A-0A9171A98F59}"/>
    <cellStyle name="Normal 5 4 2 2 2 4" xfId="746" xr:uid="{97A372FD-626E-432E-ACA9-92531A25E75D}"/>
    <cellStyle name="Normal 5 4 2 2 2 4 2" xfId="3835" xr:uid="{1F571B3A-9D02-407F-8423-775B25D07259}"/>
    <cellStyle name="Normal 5 4 2 2 2 5" xfId="747" xr:uid="{2F564C7D-E7F7-4F8F-8DE0-D18E4E3E7681}"/>
    <cellStyle name="Normal 5 4 2 2 2 6" xfId="748" xr:uid="{49DE5716-85F3-4304-8069-F27A6601B512}"/>
    <cellStyle name="Normal 5 4 2 2 3" xfId="749" xr:uid="{DCAAC673-4518-4451-927B-EB1387846DA1}"/>
    <cellStyle name="Normal 5 4 2 2 3 2" xfId="750" xr:uid="{9C10EA84-1EF4-47F0-B16D-FF72FDE767CF}"/>
    <cellStyle name="Normal 5 4 2 2 3 2 2" xfId="751" xr:uid="{98A4E677-BE9D-456D-86E4-85994998F8F3}"/>
    <cellStyle name="Normal 5 4 2 2 3 2 2 2" xfId="3836" xr:uid="{FD2D8812-0FB5-4861-AC1C-4682D10247DB}"/>
    <cellStyle name="Normal 5 4 2 2 3 2 2 2 2" xfId="3837" xr:uid="{EF889830-89B7-43E6-89C2-D82AEB40ACE4}"/>
    <cellStyle name="Normal 5 4 2 2 3 2 2 3" xfId="3838" xr:uid="{11A32A58-49BD-421B-A654-6D34E7714000}"/>
    <cellStyle name="Normal 5 4 2 2 3 2 3" xfId="752" xr:uid="{DCD7570B-8A86-4146-8F92-B01DF610F7FB}"/>
    <cellStyle name="Normal 5 4 2 2 3 2 3 2" xfId="3839" xr:uid="{09330556-4E64-4DB5-9695-47D8BBB6F15F}"/>
    <cellStyle name="Normal 5 4 2 2 3 2 4" xfId="753" xr:uid="{56AC1A5C-2E4A-4E62-A140-045C7C97D18C}"/>
    <cellStyle name="Normal 5 4 2 2 3 3" xfId="754" xr:uid="{17D3C7C6-1F45-4643-8508-466224B25E8E}"/>
    <cellStyle name="Normal 5 4 2 2 3 3 2" xfId="3840" xr:uid="{78076ACE-343E-4F1C-B9BD-E1A58E3370F2}"/>
    <cellStyle name="Normal 5 4 2 2 3 3 2 2" xfId="3841" xr:uid="{4C46CEAE-6C52-4A66-A6C8-6CC0246232CC}"/>
    <cellStyle name="Normal 5 4 2 2 3 3 3" xfId="3842" xr:uid="{1CB00674-6000-4E51-B649-FA7D703B9073}"/>
    <cellStyle name="Normal 5 4 2 2 3 4" xfId="755" xr:uid="{E5AFED00-1840-4C6C-9C46-86AE55C3594B}"/>
    <cellStyle name="Normal 5 4 2 2 3 4 2" xfId="3843" xr:uid="{5220F924-BB6C-4440-A2F0-42DD3EC22040}"/>
    <cellStyle name="Normal 5 4 2 2 3 5" xfId="756" xr:uid="{8E235DA9-1DF6-4274-B679-92DDDE141BB4}"/>
    <cellStyle name="Normal 5 4 2 2 4" xfId="757" xr:uid="{07146CBC-1182-4F9E-9758-F07F0C173364}"/>
    <cellStyle name="Normal 5 4 2 2 4 2" xfId="758" xr:uid="{A83C3F77-A99C-40E0-BFA9-B834B1AAD2AE}"/>
    <cellStyle name="Normal 5 4 2 2 4 2 2" xfId="3844" xr:uid="{86D7F257-B38B-4272-8A88-78FC19B231EC}"/>
    <cellStyle name="Normal 5 4 2 2 4 2 2 2" xfId="3845" xr:uid="{CC1DC0DC-5377-4560-A4FF-7538B872E37E}"/>
    <cellStyle name="Normal 5 4 2 2 4 2 3" xfId="3846" xr:uid="{927BADAB-4715-4E2D-84B6-62D92E36C0EB}"/>
    <cellStyle name="Normal 5 4 2 2 4 3" xfId="759" xr:uid="{963A4C60-CFDA-4FC0-AF3C-A5C568004A11}"/>
    <cellStyle name="Normal 5 4 2 2 4 3 2" xfId="3847" xr:uid="{C4F65F3C-0812-41B9-B991-79C280DB4E16}"/>
    <cellStyle name="Normal 5 4 2 2 4 4" xfId="760" xr:uid="{F2C4C015-6B44-4593-993D-6B1F153CCDCD}"/>
    <cellStyle name="Normal 5 4 2 2 5" xfId="761" xr:uid="{CCC3373F-AB16-41C1-8638-A43E35A918C6}"/>
    <cellStyle name="Normal 5 4 2 2 5 2" xfId="762" xr:uid="{A59A1ADE-540F-45BF-83A0-26D3FF32687C}"/>
    <cellStyle name="Normal 5 4 2 2 5 2 2" xfId="3848" xr:uid="{98EB8B7C-FA9A-42DF-89B3-DAA21352B2C7}"/>
    <cellStyle name="Normal 5 4 2 2 5 3" xfId="763" xr:uid="{4FD54D62-825A-43CF-B21C-A8C999684894}"/>
    <cellStyle name="Normal 5 4 2 2 5 4" xfId="764" xr:uid="{F086A979-6B1A-405D-88CF-2321834B7059}"/>
    <cellStyle name="Normal 5 4 2 2 6" xfId="765" xr:uid="{63E067B4-CDF3-4CD1-98B5-460C36DB3924}"/>
    <cellStyle name="Normal 5 4 2 2 6 2" xfId="3849" xr:uid="{4C869372-0262-432A-B4FE-ABB99F420C78}"/>
    <cellStyle name="Normal 5 4 2 2 7" xfId="766" xr:uid="{C8495DD0-F5A1-42F7-9EAC-2F3356BB313C}"/>
    <cellStyle name="Normal 5 4 2 2 8" xfId="767" xr:uid="{ECEE4E11-2613-4F4B-B726-E641334E1E35}"/>
    <cellStyle name="Normal 5 4 2 3" xfId="768" xr:uid="{90B1B489-20CA-41F3-86CE-6A60C5F6092B}"/>
    <cellStyle name="Normal 5 4 2 3 2" xfId="769" xr:uid="{2811270F-DE77-4A3B-AE90-01409A68EDA9}"/>
    <cellStyle name="Normal 5 4 2 3 2 2" xfId="770" xr:uid="{CEB50260-1E95-4297-AF19-1A445AF108C0}"/>
    <cellStyle name="Normal 5 4 2 3 2 2 2" xfId="3850" xr:uid="{3BF936C2-6322-45A9-BCA8-72831FBF276C}"/>
    <cellStyle name="Normal 5 4 2 3 2 2 2 2" xfId="3851" xr:uid="{58BF5DC2-D4DC-4558-9A75-B8300EA00F37}"/>
    <cellStyle name="Normal 5 4 2 3 2 2 3" xfId="3852" xr:uid="{DDB4A299-E500-483B-BF1D-FF00030FF0CB}"/>
    <cellStyle name="Normal 5 4 2 3 2 3" xfId="771" xr:uid="{F6A921DC-CD0E-4B5D-B816-64C5F0ECD3CE}"/>
    <cellStyle name="Normal 5 4 2 3 2 3 2" xfId="3853" xr:uid="{9A0A61D3-221F-4B9B-8263-44E9E5C8CA5E}"/>
    <cellStyle name="Normal 5 4 2 3 2 4" xfId="772" xr:uid="{C7EE0AA8-A39A-4326-A668-FF33AFDCD937}"/>
    <cellStyle name="Normal 5 4 2 3 3" xfId="773" xr:uid="{1398DE5B-51BE-4A22-9803-55A18B4699F2}"/>
    <cellStyle name="Normal 5 4 2 3 3 2" xfId="774" xr:uid="{2F9C220B-A254-46E4-B6BE-CB11916164D0}"/>
    <cellStyle name="Normal 5 4 2 3 3 2 2" xfId="3854" xr:uid="{DBDAFA88-0B40-49A4-AF24-11D14EFA79D5}"/>
    <cellStyle name="Normal 5 4 2 3 3 3" xfId="775" xr:uid="{1F257EFE-0FCF-42E8-BC99-D15976026D16}"/>
    <cellStyle name="Normal 5 4 2 3 3 4" xfId="776" xr:uid="{773D2C90-D920-4CDC-B446-64F88D420A86}"/>
    <cellStyle name="Normal 5 4 2 3 4" xfId="777" xr:uid="{7C1D2892-39A3-450E-BB90-8925060FFE87}"/>
    <cellStyle name="Normal 5 4 2 3 4 2" xfId="3855" xr:uid="{EBEF4F7E-7783-4AE3-8D9C-2542BE9BE773}"/>
    <cellStyle name="Normal 5 4 2 3 5" xfId="778" xr:uid="{B9B3F32F-24ED-4A62-8A5B-C5DA69FEDB92}"/>
    <cellStyle name="Normal 5 4 2 3 6" xfId="779" xr:uid="{670DDD63-7938-45B2-8691-3E1500F98756}"/>
    <cellStyle name="Normal 5 4 2 4" xfId="780" xr:uid="{4FFD3702-BA23-4141-99F6-306378ABF7AB}"/>
    <cellStyle name="Normal 5 4 2 4 2" xfId="781" xr:uid="{1CAA6A5D-85E8-4BB2-A904-585CBE78F436}"/>
    <cellStyle name="Normal 5 4 2 4 2 2" xfId="782" xr:uid="{1938FBBC-E86C-4345-99E3-E03F1815D1BB}"/>
    <cellStyle name="Normal 5 4 2 4 2 2 2" xfId="3856" xr:uid="{999FF516-79AF-4631-BA4A-0D464CDFC61C}"/>
    <cellStyle name="Normal 5 4 2 4 2 2 2 2" xfId="3857" xr:uid="{C0076AAE-C2FB-4427-99BB-AEE423620688}"/>
    <cellStyle name="Normal 5 4 2 4 2 2 3" xfId="3858" xr:uid="{7A01CDDB-8ECC-487E-97EE-F553C20370FB}"/>
    <cellStyle name="Normal 5 4 2 4 2 3" xfId="783" xr:uid="{873305BE-08C8-4912-9427-7A6F42BA647E}"/>
    <cellStyle name="Normal 5 4 2 4 2 3 2" xfId="3859" xr:uid="{DBA6EA4E-E39B-4661-BF17-EC9765BC7FE9}"/>
    <cellStyle name="Normal 5 4 2 4 2 4" xfId="784" xr:uid="{7495B974-09BF-41C5-B31A-F13DE1363324}"/>
    <cellStyle name="Normal 5 4 2 4 3" xfId="785" xr:uid="{FEAF72F4-F8C5-408A-8DD1-0EB186524A30}"/>
    <cellStyle name="Normal 5 4 2 4 3 2" xfId="3860" xr:uid="{E4FBB271-5223-4B7B-8C1B-7C491CB2D063}"/>
    <cellStyle name="Normal 5 4 2 4 3 2 2" xfId="3861" xr:uid="{529B8251-E8CE-4D08-B7A1-EDD3AF042472}"/>
    <cellStyle name="Normal 5 4 2 4 3 3" xfId="3862" xr:uid="{D7468FDF-5C86-440E-B72E-ACFBFB952657}"/>
    <cellStyle name="Normal 5 4 2 4 4" xfId="786" xr:uid="{9538F30E-0AB7-4318-890D-45CE46DCA38D}"/>
    <cellStyle name="Normal 5 4 2 4 4 2" xfId="3863" xr:uid="{A63425A3-77BB-41C0-BF9B-E85E18A1CB1F}"/>
    <cellStyle name="Normal 5 4 2 4 5" xfId="787" xr:uid="{42DE2B03-76E7-4E06-84DB-7176A5A42D79}"/>
    <cellStyle name="Normal 5 4 2 5" xfId="788" xr:uid="{B9839CC8-B2EA-4269-ACD1-95BB678B660C}"/>
    <cellStyle name="Normal 5 4 2 5 2" xfId="789" xr:uid="{3CBD462D-A07A-4C70-BB4A-2384C63B12A4}"/>
    <cellStyle name="Normal 5 4 2 5 2 2" xfId="3864" xr:uid="{CC6EF7AE-A5E1-419C-9DA8-D9E0335127E0}"/>
    <cellStyle name="Normal 5 4 2 5 2 2 2" xfId="3865" xr:uid="{F2F9C68F-146C-41E5-A3C0-7C379B379AAF}"/>
    <cellStyle name="Normal 5 4 2 5 2 3" xfId="3866" xr:uid="{D7A69575-29FF-4B24-AFDA-08BF5DB7DDED}"/>
    <cellStyle name="Normal 5 4 2 5 3" xfId="790" xr:uid="{50F7A871-338C-4B1B-9D6D-A6FE90DB64FA}"/>
    <cellStyle name="Normal 5 4 2 5 3 2" xfId="3867" xr:uid="{0217F8A3-BE86-4165-A46B-9C9F03D3FDA1}"/>
    <cellStyle name="Normal 5 4 2 5 4" xfId="791" xr:uid="{02BC2D4D-844F-4507-928C-20B74119F64B}"/>
    <cellStyle name="Normal 5 4 2 6" xfId="792" xr:uid="{E7C823ED-B2BE-4B1C-A852-A37356B05BD7}"/>
    <cellStyle name="Normal 5 4 2 6 2" xfId="793" xr:uid="{9027F13E-A3AE-41F4-A89C-13FB9A837598}"/>
    <cellStyle name="Normal 5 4 2 6 2 2" xfId="3868" xr:uid="{5B54589A-0769-4F97-BC53-CEB45728D40A}"/>
    <cellStyle name="Normal 5 4 2 6 2 3" xfId="4390" xr:uid="{5A58BA12-9AA7-40FA-8FA0-B86612CABE08}"/>
    <cellStyle name="Normal 5 4 2 6 3" xfId="794" xr:uid="{90C61727-A553-4460-9585-6FBC0DF0845E}"/>
    <cellStyle name="Normal 5 4 2 6 4" xfId="795" xr:uid="{52F57E05-4B6C-4A0F-A674-DF8C39CEAE47}"/>
    <cellStyle name="Normal 5 4 2 6 4 2" xfId="4749" xr:uid="{123EE7AF-EB35-4C5B-9998-67B19142476E}"/>
    <cellStyle name="Normal 5 4 2 6 4 3" xfId="4606" xr:uid="{E3810DF1-44D8-422E-80D3-65BA4C5D0112}"/>
    <cellStyle name="Normal 5 4 2 6 4 4" xfId="4470" xr:uid="{F976B0C9-3542-4BB5-B2BB-ED3247AE836C}"/>
    <cellStyle name="Normal 5 4 2 7" xfId="796" xr:uid="{CE43AA8B-0CF1-4D55-AEB0-68624FB444DB}"/>
    <cellStyle name="Normal 5 4 2 7 2" xfId="3869" xr:uid="{E5ED5B53-C5D8-4B94-B6CA-210E615826A5}"/>
    <cellStyle name="Normal 5 4 2 8" xfId="797" xr:uid="{AA395821-CA5B-4B41-8FFD-0F098D992767}"/>
    <cellStyle name="Normal 5 4 2 9" xfId="798" xr:uid="{515E6B7B-2D72-4FDD-A4A8-FBB43F441A22}"/>
    <cellStyle name="Normal 5 4 3" xfId="799" xr:uid="{6D700969-D9A9-44F3-B1F2-925E4B412934}"/>
    <cellStyle name="Normal 5 4 3 2" xfId="800" xr:uid="{95D701DE-18A8-4EE9-BA14-A9837AF36E3E}"/>
    <cellStyle name="Normal 5 4 3 2 2" xfId="801" xr:uid="{81BB61D1-F734-4633-B7F3-5D6F35BB8787}"/>
    <cellStyle name="Normal 5 4 3 2 2 2" xfId="802" xr:uid="{B224E690-4040-42D7-B062-9A501086C78B}"/>
    <cellStyle name="Normal 5 4 3 2 2 2 2" xfId="3870" xr:uid="{0B794851-2D50-4253-86AF-9430D86D6E0F}"/>
    <cellStyle name="Normal 5 4 3 2 2 2 2 2" xfId="3871" xr:uid="{ED6719A4-A68E-4195-A783-7300C9042039}"/>
    <cellStyle name="Normal 5 4 3 2 2 2 3" xfId="3872" xr:uid="{9E4EF525-AED8-44C6-90D4-ACC8E842A628}"/>
    <cellStyle name="Normal 5 4 3 2 2 3" xfId="803" xr:uid="{4FAEE618-82B9-48B4-B682-3CAF90F0DB07}"/>
    <cellStyle name="Normal 5 4 3 2 2 3 2" xfId="3873" xr:uid="{DA90C5C1-3266-4AA4-A40F-D2EA97F2A336}"/>
    <cellStyle name="Normal 5 4 3 2 2 4" xfId="804" xr:uid="{96F3CDA5-AC9A-4B87-BC0E-87F574094EFF}"/>
    <cellStyle name="Normal 5 4 3 2 3" xfId="805" xr:uid="{4EA4A097-3F6E-49E3-974D-1E13964801BC}"/>
    <cellStyle name="Normal 5 4 3 2 3 2" xfId="806" xr:uid="{EAE80AF4-9795-47FC-AB23-75632992E706}"/>
    <cellStyle name="Normal 5 4 3 2 3 2 2" xfId="3874" xr:uid="{6DA22F1A-4172-444D-9BA7-16047FCC57F5}"/>
    <cellStyle name="Normal 5 4 3 2 3 3" xfId="807" xr:uid="{80ED7CE4-9834-4683-A993-1745CBC4E4B7}"/>
    <cellStyle name="Normal 5 4 3 2 3 4" xfId="808" xr:uid="{10FD5CB1-8316-48C2-9C81-E370DAA23A18}"/>
    <cellStyle name="Normal 5 4 3 2 4" xfId="809" xr:uid="{0C4E4B46-EDE7-4472-9E06-FDB605F56A84}"/>
    <cellStyle name="Normal 5 4 3 2 4 2" xfId="3875" xr:uid="{C23386A5-A583-475C-858C-F7171B3DD228}"/>
    <cellStyle name="Normal 5 4 3 2 5" xfId="810" xr:uid="{3E95F76D-08F1-46FA-B713-7C1ED756FC60}"/>
    <cellStyle name="Normal 5 4 3 2 6" xfId="811" xr:uid="{0DC6098D-772C-438B-82E0-5AC558E52BC8}"/>
    <cellStyle name="Normal 5 4 3 3" xfId="812" xr:uid="{529C8F02-DFFC-446A-B4B8-7EF23B72D0CB}"/>
    <cellStyle name="Normal 5 4 3 3 2" xfId="813" xr:uid="{6EA69924-3665-44AF-A0B0-399F9DBCAB57}"/>
    <cellStyle name="Normal 5 4 3 3 2 2" xfId="814" xr:uid="{3A5E0293-6C3F-4A7F-9A8A-FF6EFF19D34A}"/>
    <cellStyle name="Normal 5 4 3 3 2 2 2" xfId="3876" xr:uid="{46A3D500-65FF-4367-8D1D-2D6DECB85727}"/>
    <cellStyle name="Normal 5 4 3 3 2 2 2 2" xfId="3877" xr:uid="{F1BAA20E-5E30-4338-9DBE-005BCF86CACF}"/>
    <cellStyle name="Normal 5 4 3 3 2 2 3" xfId="3878" xr:uid="{C9C7028F-D4E1-4A22-B928-52F85BF0192A}"/>
    <cellStyle name="Normal 5 4 3 3 2 3" xfId="815" xr:uid="{2B56C332-8EB6-4A04-9B10-13AA09E1F605}"/>
    <cellStyle name="Normal 5 4 3 3 2 3 2" xfId="3879" xr:uid="{42A6A8D1-F96C-4FA7-BF7F-9B3071E138E6}"/>
    <cellStyle name="Normal 5 4 3 3 2 4" xfId="816" xr:uid="{FA33CB03-4A9B-496C-98CD-536E023E3CCE}"/>
    <cellStyle name="Normal 5 4 3 3 3" xfId="817" xr:uid="{286953D6-DB6A-466D-A6AC-AB43BF485C2B}"/>
    <cellStyle name="Normal 5 4 3 3 3 2" xfId="3880" xr:uid="{CBAAC961-52AA-4035-8C30-FBB3A65929CA}"/>
    <cellStyle name="Normal 5 4 3 3 3 2 2" xfId="3881" xr:uid="{A50DA2D3-9DC4-4312-BFE7-4EC88B685AED}"/>
    <cellStyle name="Normal 5 4 3 3 3 3" xfId="3882" xr:uid="{43D1782E-B10C-49A8-9F46-BC3B31781BC2}"/>
    <cellStyle name="Normal 5 4 3 3 4" xfId="818" xr:uid="{4A06740E-EDBC-42B5-8943-D2E539526E1C}"/>
    <cellStyle name="Normal 5 4 3 3 4 2" xfId="3883" xr:uid="{DC49DE60-62E7-446C-BA82-5CBF1EB04E06}"/>
    <cellStyle name="Normal 5 4 3 3 5" xfId="819" xr:uid="{AAF62D8F-1752-4A80-9786-618B849EA908}"/>
    <cellStyle name="Normal 5 4 3 4" xfId="820" xr:uid="{796A3687-A34B-4D39-B03E-88F4CB7C6B55}"/>
    <cellStyle name="Normal 5 4 3 4 2" xfId="821" xr:uid="{E920EFF6-362F-43D0-B8A2-FF8603C6170D}"/>
    <cellStyle name="Normal 5 4 3 4 2 2" xfId="3884" xr:uid="{C7C242A3-EE80-4AEC-8486-21DCA0601C46}"/>
    <cellStyle name="Normal 5 4 3 4 2 2 2" xfId="3885" xr:uid="{85475D0A-B244-4E7A-9FD6-EE28F1076905}"/>
    <cellStyle name="Normal 5 4 3 4 2 3" xfId="3886" xr:uid="{77DEF444-2BC3-449D-A896-C0D8455B0E48}"/>
    <cellStyle name="Normal 5 4 3 4 3" xfId="822" xr:uid="{9A40B1CF-6CBC-4D63-84F3-F4D947A5F1C8}"/>
    <cellStyle name="Normal 5 4 3 4 3 2" xfId="3887" xr:uid="{A8DBD887-99CE-423A-B340-7F70B87C2201}"/>
    <cellStyle name="Normal 5 4 3 4 4" xfId="823" xr:uid="{6A22F636-1DA8-4C6B-B466-7FD23DF3CC10}"/>
    <cellStyle name="Normal 5 4 3 5" xfId="824" xr:uid="{4F8D49E4-5408-47BA-BFAC-DD1412AAA71C}"/>
    <cellStyle name="Normal 5 4 3 5 2" xfId="825" xr:uid="{F6164B45-FD65-4BDC-950A-F420D7810080}"/>
    <cellStyle name="Normal 5 4 3 5 2 2" xfId="3888" xr:uid="{14998552-0BF8-452A-915D-FA8F746F4E6E}"/>
    <cellStyle name="Normal 5 4 3 5 3" xfId="826" xr:uid="{1CFE9D38-9E16-4501-A836-A5F4626A7120}"/>
    <cellStyle name="Normal 5 4 3 5 4" xfId="827" xr:uid="{8343C9B2-409A-40AE-A530-D4AE76104D09}"/>
    <cellStyle name="Normal 5 4 3 6" xfId="828" xr:uid="{E9C6097B-90DA-447D-B7BB-055F35087439}"/>
    <cellStyle name="Normal 5 4 3 6 2" xfId="3889" xr:uid="{841C1AAE-1A65-4062-81D7-240CC195257B}"/>
    <cellStyle name="Normal 5 4 3 7" xfId="829" xr:uid="{83CB4F15-FC4B-4742-9407-9ED22E37EB9B}"/>
    <cellStyle name="Normal 5 4 3 8" xfId="830" xr:uid="{7B637583-EA43-4549-B490-467F714A4895}"/>
    <cellStyle name="Normal 5 4 4" xfId="831" xr:uid="{AE93C688-E969-4D86-BA89-5C05A0BF4D0E}"/>
    <cellStyle name="Normal 5 4 4 2" xfId="832" xr:uid="{5C809D56-7B20-4B45-BD5D-FD3A11AFE87E}"/>
    <cellStyle name="Normal 5 4 4 2 2" xfId="833" xr:uid="{2A74D26F-908E-4A1F-8320-4D18B64C0B73}"/>
    <cellStyle name="Normal 5 4 4 2 2 2" xfId="834" xr:uid="{08AD864B-F54A-41FA-B451-BFB3391948E8}"/>
    <cellStyle name="Normal 5 4 4 2 2 2 2" xfId="3890" xr:uid="{D005FEBF-436E-411D-A962-8E6466E2869C}"/>
    <cellStyle name="Normal 5 4 4 2 2 3" xfId="835" xr:uid="{9EB21CA8-86C9-4381-B539-ECB44D8A5B6F}"/>
    <cellStyle name="Normal 5 4 4 2 2 4" xfId="836" xr:uid="{CF2C74BF-78BA-4C0D-A1D0-13F2124D3DCE}"/>
    <cellStyle name="Normal 5 4 4 2 3" xfId="837" xr:uid="{61FE3FDF-163D-43F8-8C50-347700F9CA39}"/>
    <cellStyle name="Normal 5 4 4 2 3 2" xfId="3891" xr:uid="{D5AA6D74-6CCE-42B4-A456-86FE5B860293}"/>
    <cellStyle name="Normal 5 4 4 2 4" xfId="838" xr:uid="{D6AE87F5-1122-4560-AB5A-F58BC4BEBF5D}"/>
    <cellStyle name="Normal 5 4 4 2 5" xfId="839" xr:uid="{635B9590-9587-4D92-A5C8-CBDDF3C5BCDD}"/>
    <cellStyle name="Normal 5 4 4 3" xfId="840" xr:uid="{04EFF990-B1B3-4635-B043-DF8C441F5784}"/>
    <cellStyle name="Normal 5 4 4 3 2" xfId="841" xr:uid="{2A384552-A33A-4D4B-8E56-83A413D82AFA}"/>
    <cellStyle name="Normal 5 4 4 3 2 2" xfId="3892" xr:uid="{C389A239-4C10-4865-9A58-F254E578434A}"/>
    <cellStyle name="Normal 5 4 4 3 3" xfId="842" xr:uid="{4FC3FCD1-7D0B-4976-B0FD-7363F66B2540}"/>
    <cellStyle name="Normal 5 4 4 3 4" xfId="843" xr:uid="{51820538-FDE4-4141-9739-142749DF42E4}"/>
    <cellStyle name="Normal 5 4 4 4" xfId="844" xr:uid="{BD9635F1-9272-4F3E-AD04-8D8CE51E065C}"/>
    <cellStyle name="Normal 5 4 4 4 2" xfId="845" xr:uid="{B9994189-9C7D-4916-958A-1991A3A5E747}"/>
    <cellStyle name="Normal 5 4 4 4 3" xfId="846" xr:uid="{F7DC59C4-A9A9-4F6B-9038-C7DCF824DECB}"/>
    <cellStyle name="Normal 5 4 4 4 4" xfId="847" xr:uid="{1C5E8860-31EE-4C1B-9EAA-E86E226A9B0D}"/>
    <cellStyle name="Normal 5 4 4 5" xfId="848" xr:uid="{9F78CA4D-C94A-4431-A0DD-5D21FA67000E}"/>
    <cellStyle name="Normal 5 4 4 6" xfId="849" xr:uid="{A0C19B56-BCBA-4E66-8F9C-AB4F21C9745C}"/>
    <cellStyle name="Normal 5 4 4 7" xfId="850" xr:uid="{CEE981DD-8E69-40D0-9321-F2909EAE6B84}"/>
    <cellStyle name="Normal 5 4 5" xfId="851" xr:uid="{1776A5A8-1662-45D0-947E-5C0EA93412E6}"/>
    <cellStyle name="Normal 5 4 5 2" xfId="852" xr:uid="{92033734-BF98-4700-A19F-7FEDD6E1A980}"/>
    <cellStyle name="Normal 5 4 5 2 2" xfId="853" xr:uid="{A58D96DA-8408-4175-AA4B-E335B45E0BF8}"/>
    <cellStyle name="Normal 5 4 5 2 2 2" xfId="3893" xr:uid="{5787D1F7-C6C3-4DC9-ACDD-F4F7633EE082}"/>
    <cellStyle name="Normal 5 4 5 2 2 2 2" xfId="3894" xr:uid="{0185CE87-52D8-4F62-820E-D9883C5291E8}"/>
    <cellStyle name="Normal 5 4 5 2 2 3" xfId="3895" xr:uid="{15297EB7-D8D2-4D95-8FBC-C8F71C2DA978}"/>
    <cellStyle name="Normal 5 4 5 2 3" xfId="854" xr:uid="{BBCC3F9F-9946-4DB1-AE26-794D34DD958B}"/>
    <cellStyle name="Normal 5 4 5 2 3 2" xfId="3896" xr:uid="{EECE3BB9-72F4-40EF-92BD-5368CA0A4D3B}"/>
    <cellStyle name="Normal 5 4 5 2 4" xfId="855" xr:uid="{6D8A289F-CCF9-4ED1-86CA-2A52AF99EF57}"/>
    <cellStyle name="Normal 5 4 5 3" xfId="856" xr:uid="{2248F8FF-BC06-4FEF-B8DE-D510322F3960}"/>
    <cellStyle name="Normal 5 4 5 3 2" xfId="857" xr:uid="{DF2EE9E3-0BBB-4284-9EB2-CE248FB872D9}"/>
    <cellStyle name="Normal 5 4 5 3 2 2" xfId="3897" xr:uid="{F3323F90-42BD-4E24-827B-83735E35D182}"/>
    <cellStyle name="Normal 5 4 5 3 3" xfId="858" xr:uid="{5FC4AE1E-E762-4BD5-B09E-FABA1EB7FBB5}"/>
    <cellStyle name="Normal 5 4 5 3 4" xfId="859" xr:uid="{2D60512B-224F-4EAB-9503-907FE79DD17F}"/>
    <cellStyle name="Normal 5 4 5 4" xfId="860" xr:uid="{133E4ADD-058E-4DEE-A460-16A10FD96DFC}"/>
    <cellStyle name="Normal 5 4 5 4 2" xfId="3898" xr:uid="{2DBC0C86-324A-49FD-BECC-F3877DA15C28}"/>
    <cellStyle name="Normal 5 4 5 5" xfId="861" xr:uid="{2EEC3B4B-0021-49F5-AF8A-0787BF8E828E}"/>
    <cellStyle name="Normal 5 4 5 6" xfId="862" xr:uid="{CC11BB84-4A13-46C2-A084-6C151A929980}"/>
    <cellStyle name="Normal 5 4 6" xfId="863" xr:uid="{47BF72C6-24D6-4E92-9149-E3928FF3D20D}"/>
    <cellStyle name="Normal 5 4 6 2" xfId="864" xr:uid="{61C45B1F-24DC-4DA0-A06C-E1DD7DC4D18A}"/>
    <cellStyle name="Normal 5 4 6 2 2" xfId="865" xr:uid="{E4C8F38C-A5D6-4F0F-B800-55302716AFC2}"/>
    <cellStyle name="Normal 5 4 6 2 2 2" xfId="3899" xr:uid="{075186D6-07DF-412C-8953-0EF147493FA0}"/>
    <cellStyle name="Normal 5 4 6 2 3" xfId="866" xr:uid="{FE6387E3-D6D1-4CFE-A330-178A61D8357B}"/>
    <cellStyle name="Normal 5 4 6 2 4" xfId="867" xr:uid="{AE7B59E7-4CEF-42FB-8F2D-77D535EC3C64}"/>
    <cellStyle name="Normal 5 4 6 3" xfId="868" xr:uid="{C69F0DFE-C929-4DEE-A69A-5C68F6057D5C}"/>
    <cellStyle name="Normal 5 4 6 3 2" xfId="3900" xr:uid="{1C8F35DE-F897-4504-A57C-988B307E6DA5}"/>
    <cellStyle name="Normal 5 4 6 4" xfId="869" xr:uid="{41064591-C618-407C-ADFD-BF1604B0B2F0}"/>
    <cellStyle name="Normal 5 4 6 5" xfId="870" xr:uid="{A1B39C49-DF16-437C-A0A8-AE9E8A5C314C}"/>
    <cellStyle name="Normal 5 4 7" xfId="871" xr:uid="{4ACA980C-2E66-4CC5-AE52-3229A69CBEEE}"/>
    <cellStyle name="Normal 5 4 7 2" xfId="872" xr:uid="{7113ACEC-0C65-4D73-9CDC-F1FBC2044C51}"/>
    <cellStyle name="Normal 5 4 7 2 2" xfId="3901" xr:uid="{931D8705-C42E-4B2B-8A9D-0BCBDFFF92F4}"/>
    <cellStyle name="Normal 5 4 7 2 3" xfId="4389" xr:uid="{5C45E8D1-FFDF-449B-BF40-BED645B2AB0F}"/>
    <cellStyle name="Normal 5 4 7 3" xfId="873" xr:uid="{6880183B-8F32-4AC7-9ECC-BB90AA79E6D2}"/>
    <cellStyle name="Normal 5 4 7 4" xfId="874" xr:uid="{37084F83-5D2B-4810-AA09-6BF83901E488}"/>
    <cellStyle name="Normal 5 4 7 4 2" xfId="4748" xr:uid="{DA8F2FBC-5862-4F46-A96E-D373CF005AF0}"/>
    <cellStyle name="Normal 5 4 7 4 3" xfId="4607" xr:uid="{0434021B-85D7-4F51-9876-4357E808D912}"/>
    <cellStyle name="Normal 5 4 7 4 4" xfId="4469" xr:uid="{4C4A5820-D801-4D49-83BA-B94C905A013A}"/>
    <cellStyle name="Normal 5 4 8" xfId="875" xr:uid="{0234822F-030A-4F55-AA36-8306E02B16CE}"/>
    <cellStyle name="Normal 5 4 8 2" xfId="876" xr:uid="{C73C5B05-E9DC-4AE9-811D-269FC692F9CE}"/>
    <cellStyle name="Normal 5 4 8 3" xfId="877" xr:uid="{BAB70AB8-2E6F-46F4-BF5B-E378DEF2167A}"/>
    <cellStyle name="Normal 5 4 8 4" xfId="878" xr:uid="{A2D01BBC-4441-4C5E-A432-59666667784D}"/>
    <cellStyle name="Normal 5 4 9" xfId="879" xr:uid="{79F805FC-E4F0-4F44-9392-9E6953B46E5F}"/>
    <cellStyle name="Normal 5 5" xfId="880" xr:uid="{C868D64B-CCE3-4A0A-8559-B553D24D9660}"/>
    <cellStyle name="Normal 5 5 10" xfId="881" xr:uid="{D822D23B-29D5-4B32-920D-F96417430D8D}"/>
    <cellStyle name="Normal 5 5 11" xfId="882" xr:uid="{2667F5BB-B717-4D96-B964-F7598E231F0C}"/>
    <cellStyle name="Normal 5 5 2" xfId="883" xr:uid="{9F6E49BE-0ADD-46EA-819E-02526B78CD3D}"/>
    <cellStyle name="Normal 5 5 2 2" xfId="884" xr:uid="{9A176491-88B2-4CC9-90CB-718BFB4BAA64}"/>
    <cellStyle name="Normal 5 5 2 2 2" xfId="885" xr:uid="{906793FE-F5DF-479A-97B9-787632D2A5CB}"/>
    <cellStyle name="Normal 5 5 2 2 2 2" xfId="886" xr:uid="{271B3266-17D9-4CEC-ABB9-89A340465F2D}"/>
    <cellStyle name="Normal 5 5 2 2 2 2 2" xfId="887" xr:uid="{465DC7C7-5D78-4DA9-B0DE-B7A400922EE9}"/>
    <cellStyle name="Normal 5 5 2 2 2 2 2 2" xfId="3902" xr:uid="{0FDB221C-5D76-4BD6-84A4-4DF61122FD73}"/>
    <cellStyle name="Normal 5 5 2 2 2 2 3" xfId="888" xr:uid="{2788BA48-316F-47CE-866E-497A39FA2A1A}"/>
    <cellStyle name="Normal 5 5 2 2 2 2 4" xfId="889" xr:uid="{79546D6C-398C-40B0-8610-5823ECB5E66F}"/>
    <cellStyle name="Normal 5 5 2 2 2 3" xfId="890" xr:uid="{91D7217F-897F-44DB-B3D4-0BDB187AF0CC}"/>
    <cellStyle name="Normal 5 5 2 2 2 3 2" xfId="891" xr:uid="{997D0E58-47B4-4B81-A78A-B93CEE1A56BA}"/>
    <cellStyle name="Normal 5 5 2 2 2 3 3" xfId="892" xr:uid="{30824959-659A-4F21-84EB-0A1CAE3ED8C8}"/>
    <cellStyle name="Normal 5 5 2 2 2 3 4" xfId="893" xr:uid="{4ADE71B9-386B-4A2B-AB11-B90047430638}"/>
    <cellStyle name="Normal 5 5 2 2 2 4" xfId="894" xr:uid="{7D52398F-21C9-4DFA-B5AD-460CAD6B919B}"/>
    <cellStyle name="Normal 5 5 2 2 2 5" xfId="895" xr:uid="{C97F3C3A-130B-4CEF-B966-849B92CE615F}"/>
    <cellStyle name="Normal 5 5 2 2 2 6" xfId="896" xr:uid="{9C99B571-B88A-41C0-B69D-78944B5CC700}"/>
    <cellStyle name="Normal 5 5 2 2 3" xfId="897" xr:uid="{D7683A1F-5044-4DDB-A094-E48DE87EB617}"/>
    <cellStyle name="Normal 5 5 2 2 3 2" xfId="898" xr:uid="{C5235E3A-5076-4B72-BB91-FD3071C6B3F1}"/>
    <cellStyle name="Normal 5 5 2 2 3 2 2" xfId="899" xr:uid="{A56E3DF7-FAD4-4557-82DE-8963B9B4F2A4}"/>
    <cellStyle name="Normal 5 5 2 2 3 2 3" xfId="900" xr:uid="{1E93CE3C-B68E-4FC8-8689-DA5A3671659F}"/>
    <cellStyle name="Normal 5 5 2 2 3 2 4" xfId="901" xr:uid="{10E425AE-7E4A-4EC5-9CA7-E052D235A27F}"/>
    <cellStyle name="Normal 5 5 2 2 3 3" xfId="902" xr:uid="{7A490D40-C7D9-41DD-AEC5-93701B631209}"/>
    <cellStyle name="Normal 5 5 2 2 3 4" xfId="903" xr:uid="{515D4B1A-243B-44CE-A747-866D50632CD5}"/>
    <cellStyle name="Normal 5 5 2 2 3 5" xfId="904" xr:uid="{154DFAE6-1A8C-4BA1-B814-BB9C2B364737}"/>
    <cellStyle name="Normal 5 5 2 2 4" xfId="905" xr:uid="{678CA7B5-D962-4D3C-9298-6F884AFE6BB2}"/>
    <cellStyle name="Normal 5 5 2 2 4 2" xfId="906" xr:uid="{82F060E8-EDF3-4A96-87A0-527F0C2A73DF}"/>
    <cellStyle name="Normal 5 5 2 2 4 3" xfId="907" xr:uid="{F30D2ACE-A59F-48C0-B69C-249A38B7907C}"/>
    <cellStyle name="Normal 5 5 2 2 4 4" xfId="908" xr:uid="{944DFA3C-998E-4451-B5C7-3A4C9AA0515E}"/>
    <cellStyle name="Normal 5 5 2 2 5" xfId="909" xr:uid="{11E314BD-CB97-478D-9449-9525A1D921C0}"/>
    <cellStyle name="Normal 5 5 2 2 5 2" xfId="910" xr:uid="{1CAE8D1D-53B6-4570-8C42-9ABB1CFFF10B}"/>
    <cellStyle name="Normal 5 5 2 2 5 3" xfId="911" xr:uid="{07308354-7EC5-42F4-A5BB-FEA6E99AB874}"/>
    <cellStyle name="Normal 5 5 2 2 5 4" xfId="912" xr:uid="{72EAEF3D-441F-443B-9165-3AF113AB3F8E}"/>
    <cellStyle name="Normal 5 5 2 2 6" xfId="913" xr:uid="{ADCB067E-623D-4CB2-A515-2EBCA7229970}"/>
    <cellStyle name="Normal 5 5 2 2 7" xfId="914" xr:uid="{D4E7CB5F-C19F-496C-A671-DFDD3FBBC5F7}"/>
    <cellStyle name="Normal 5 5 2 2 8" xfId="915" xr:uid="{BAADA1C5-F933-451D-ACF6-D4072889641E}"/>
    <cellStyle name="Normal 5 5 2 3" xfId="916" xr:uid="{0951DD61-21C8-46A9-86AB-DC86548B66F9}"/>
    <cellStyle name="Normal 5 5 2 3 2" xfId="917" xr:uid="{3116466B-2DD7-4957-B992-181E8EC699D8}"/>
    <cellStyle name="Normal 5 5 2 3 2 2" xfId="918" xr:uid="{676E93FC-9B30-4003-8A13-9F05BB047FDF}"/>
    <cellStyle name="Normal 5 5 2 3 2 2 2" xfId="3903" xr:uid="{3E768694-5F5B-43F4-AB03-406A09051C50}"/>
    <cellStyle name="Normal 5 5 2 3 2 2 2 2" xfId="3904" xr:uid="{21192141-D962-46F5-92C6-88DB8831D302}"/>
    <cellStyle name="Normal 5 5 2 3 2 2 3" xfId="3905" xr:uid="{DE41693F-F4C6-4606-A463-8535E3768F94}"/>
    <cellStyle name="Normal 5 5 2 3 2 3" xfId="919" xr:uid="{CC72C5E9-F91A-4693-B42D-9ABC204BFFF0}"/>
    <cellStyle name="Normal 5 5 2 3 2 3 2" xfId="3906" xr:uid="{AF926C8F-6558-4BD8-98B5-835FA5BA2A70}"/>
    <cellStyle name="Normal 5 5 2 3 2 4" xfId="920" xr:uid="{A14A1711-1394-437A-9C29-0D49A9667096}"/>
    <cellStyle name="Normal 5 5 2 3 3" xfId="921" xr:uid="{CB643525-D7E4-4917-9141-1543F1B0ED11}"/>
    <cellStyle name="Normal 5 5 2 3 3 2" xfId="922" xr:uid="{CD0EC9CD-2798-4A5F-9A6F-9B236397309C}"/>
    <cellStyle name="Normal 5 5 2 3 3 2 2" xfId="3907" xr:uid="{2B388905-871E-4880-B837-B97BF7068DFD}"/>
    <cellStyle name="Normal 5 5 2 3 3 3" xfId="923" xr:uid="{0F3830B2-D895-4F1E-9050-8F031505D31D}"/>
    <cellStyle name="Normal 5 5 2 3 3 4" xfId="924" xr:uid="{115A9FA1-570A-473B-8818-AD2067E4263A}"/>
    <cellStyle name="Normal 5 5 2 3 4" xfId="925" xr:uid="{20DE222D-546D-49B7-B428-EC1423577E74}"/>
    <cellStyle name="Normal 5 5 2 3 4 2" xfId="3908" xr:uid="{1EFCB87C-8E55-4A32-B212-9DBB2CD4A1FE}"/>
    <cellStyle name="Normal 5 5 2 3 5" xfId="926" xr:uid="{BAAADDD3-171A-4880-8593-66C7BFCDD242}"/>
    <cellStyle name="Normal 5 5 2 3 6" xfId="927" xr:uid="{E4D4491F-4EED-4031-A167-AB84CCFB2823}"/>
    <cellStyle name="Normal 5 5 2 4" xfId="928" xr:uid="{B5F4008D-EEE1-497C-8F7F-91DE89C21A37}"/>
    <cellStyle name="Normal 5 5 2 4 2" xfId="929" xr:uid="{6CE73038-D70F-46E6-9F50-5819493CB3AB}"/>
    <cellStyle name="Normal 5 5 2 4 2 2" xfId="930" xr:uid="{855AC30D-82D7-46A1-AB31-DA0A66205979}"/>
    <cellStyle name="Normal 5 5 2 4 2 2 2" xfId="3909" xr:uid="{5619A691-66A2-4C99-85FD-9A1E7A153A38}"/>
    <cellStyle name="Normal 5 5 2 4 2 3" xfId="931" xr:uid="{FC823FFB-A0B8-4DA7-A202-4185456CF9E4}"/>
    <cellStyle name="Normal 5 5 2 4 2 4" xfId="932" xr:uid="{DE6848B2-D19C-4FB8-9C63-69C32BE9E6EF}"/>
    <cellStyle name="Normal 5 5 2 4 3" xfId="933" xr:uid="{520203E9-7E4D-44C6-BFC8-2711FF174002}"/>
    <cellStyle name="Normal 5 5 2 4 3 2" xfId="3910" xr:uid="{E0DA3C7D-6C95-4A63-8A29-428CF65CEF43}"/>
    <cellStyle name="Normal 5 5 2 4 4" xfId="934" xr:uid="{D494B8CC-85A6-4E3B-9CE0-AC4E61A1A551}"/>
    <cellStyle name="Normal 5 5 2 4 5" xfId="935" xr:uid="{BE34CE17-4A1F-459E-BF5D-286F780C2168}"/>
    <cellStyle name="Normal 5 5 2 5" xfId="936" xr:uid="{E0054D36-0B7B-4DF8-A7B0-FD21D541B013}"/>
    <cellStyle name="Normal 5 5 2 5 2" xfId="937" xr:uid="{FD6C8175-3646-4AA9-9A1D-7CD62D9CD666}"/>
    <cellStyle name="Normal 5 5 2 5 2 2" xfId="3911" xr:uid="{E0A8E9C1-1CC3-4B80-AA1C-0A53214256AA}"/>
    <cellStyle name="Normal 5 5 2 5 3" xfId="938" xr:uid="{F3641E68-65E6-4E0A-B4FF-FCCDA71C745F}"/>
    <cellStyle name="Normal 5 5 2 5 4" xfId="939" xr:uid="{211CE46F-A5DB-45F9-8492-DF9DF8002515}"/>
    <cellStyle name="Normal 5 5 2 6" xfId="940" xr:uid="{45892580-441B-4E18-94D0-41FF697D484E}"/>
    <cellStyle name="Normal 5 5 2 6 2" xfId="941" xr:uid="{5986EA7A-C43C-4551-B49C-563D3B96661B}"/>
    <cellStyle name="Normal 5 5 2 6 3" xfId="942" xr:uid="{FC6A5985-7253-4149-91D8-9A4AE2E24F26}"/>
    <cellStyle name="Normal 5 5 2 6 4" xfId="943" xr:uid="{64F18FF8-5F16-4618-9549-BAD950DE99E4}"/>
    <cellStyle name="Normal 5 5 2 7" xfId="944" xr:uid="{EDA4157A-FE63-4EE9-80D3-96FB1C8E944C}"/>
    <cellStyle name="Normal 5 5 2 8" xfId="945" xr:uid="{9821EC90-2949-4256-A1C2-A7F02E0E95CA}"/>
    <cellStyle name="Normal 5 5 2 9" xfId="946" xr:uid="{2A4E0176-0383-48B5-A976-A5501DB69789}"/>
    <cellStyle name="Normal 5 5 3" xfId="947" xr:uid="{1C1714F4-4871-438A-AA45-76E545B520EF}"/>
    <cellStyle name="Normal 5 5 3 2" xfId="948" xr:uid="{20498A4B-3FD5-402A-A48E-28B48B12D3D7}"/>
    <cellStyle name="Normal 5 5 3 2 2" xfId="949" xr:uid="{766FA9A6-0AA9-4203-B279-5BCBDFF745B3}"/>
    <cellStyle name="Normal 5 5 3 2 2 2" xfId="950" xr:uid="{0D38CD81-C9D7-44DD-B85B-7BBFC11CCD02}"/>
    <cellStyle name="Normal 5 5 3 2 2 2 2" xfId="3912" xr:uid="{36BEC7AD-7E44-4DD8-B4FC-7268E42B28F7}"/>
    <cellStyle name="Normal 5 5 3 2 2 2 2 2" xfId="4639" xr:uid="{DDC87A47-04D8-48B1-BE6C-EA39A87D6022}"/>
    <cellStyle name="Normal 5 5 3 2 2 2 3" xfId="4640" xr:uid="{6BBADBC6-13D7-40D8-AF65-1B544394AC59}"/>
    <cellStyle name="Normal 5 5 3 2 2 3" xfId="951" xr:uid="{0FFAE47B-5AE1-4B3D-A852-EB6919A6CDC9}"/>
    <cellStyle name="Normal 5 5 3 2 2 3 2" xfId="4641" xr:uid="{D4F78048-6807-4964-A611-330827D03259}"/>
    <cellStyle name="Normal 5 5 3 2 2 4" xfId="952" xr:uid="{35C818E8-DE7E-45BE-8DC0-330236108E2F}"/>
    <cellStyle name="Normal 5 5 3 2 3" xfId="953" xr:uid="{DD60E070-B131-4E2B-8799-A3F7C50904C7}"/>
    <cellStyle name="Normal 5 5 3 2 3 2" xfId="954" xr:uid="{F046216E-6F15-49DB-B2B4-3943159776C5}"/>
    <cellStyle name="Normal 5 5 3 2 3 2 2" xfId="4642" xr:uid="{2881AF11-6948-4950-BB4D-4E8935CFE9D9}"/>
    <cellStyle name="Normal 5 5 3 2 3 3" xfId="955" xr:uid="{60BBCB0C-FB77-4D0F-B3E5-1D537ACF2523}"/>
    <cellStyle name="Normal 5 5 3 2 3 4" xfId="956" xr:uid="{4BD00398-6173-492D-92E0-B83FA6EAF0C3}"/>
    <cellStyle name="Normal 5 5 3 2 4" xfId="957" xr:uid="{73F9F7BB-4746-4ADF-93F1-424B1ED1A24C}"/>
    <cellStyle name="Normal 5 5 3 2 4 2" xfId="4643" xr:uid="{BDEA740A-FD6B-4F0B-A8FC-C1904A3D8663}"/>
    <cellStyle name="Normal 5 5 3 2 5" xfId="958" xr:uid="{3E662A5E-BD47-49D7-B1A0-50F460E057E1}"/>
    <cellStyle name="Normal 5 5 3 2 6" xfId="959" xr:uid="{9B12E24C-44BA-45CE-AD12-32583CAD8C00}"/>
    <cellStyle name="Normal 5 5 3 3" xfId="960" xr:uid="{F2A7C30F-5073-452F-8757-B259663E3D64}"/>
    <cellStyle name="Normal 5 5 3 3 2" xfId="961" xr:uid="{74E115FF-4B50-4795-B985-BEFD7B7673DF}"/>
    <cellStyle name="Normal 5 5 3 3 2 2" xfId="962" xr:uid="{B567E3A0-245B-47AD-9DDE-6FF02AED72FC}"/>
    <cellStyle name="Normal 5 5 3 3 2 2 2" xfId="4644" xr:uid="{8762F1A0-CFB8-4E4C-961A-E9AC7E50B5AF}"/>
    <cellStyle name="Normal 5 5 3 3 2 3" xfId="963" xr:uid="{81CC63DD-79A7-45E6-AD94-CBE10EF61BF2}"/>
    <cellStyle name="Normal 5 5 3 3 2 4" xfId="964" xr:uid="{76E425BA-A1E3-4943-91F1-1C8F9E723A1F}"/>
    <cellStyle name="Normal 5 5 3 3 3" xfId="965" xr:uid="{92927609-F4DD-4173-9E8E-52FD42935CA6}"/>
    <cellStyle name="Normal 5 5 3 3 3 2" xfId="4645" xr:uid="{D64FB284-56D4-4791-BC46-D71DF9BEA800}"/>
    <cellStyle name="Normal 5 5 3 3 4" xfId="966" xr:uid="{DA276244-CA9A-427A-8D62-BAA5BC287C30}"/>
    <cellStyle name="Normal 5 5 3 3 5" xfId="967" xr:uid="{704E57C0-A9A3-4106-99D9-2982066BF31E}"/>
    <cellStyle name="Normal 5 5 3 4" xfId="968" xr:uid="{377BB349-2C76-40B0-B359-CEF51A361873}"/>
    <cellStyle name="Normal 5 5 3 4 2" xfId="969" xr:uid="{3DEED1D6-6898-4FEA-8F21-6C74DDE9D0E8}"/>
    <cellStyle name="Normal 5 5 3 4 2 2" xfId="4646" xr:uid="{82DF361C-A2DE-4BB0-83D0-F3594F56ED4E}"/>
    <cellStyle name="Normal 5 5 3 4 3" xfId="970" xr:uid="{6B3344CE-1830-4647-8A9C-6F5E259D99E2}"/>
    <cellStyle name="Normal 5 5 3 4 4" xfId="971" xr:uid="{314B779B-1DD1-4ECA-BA6F-04BD2A29DB8C}"/>
    <cellStyle name="Normal 5 5 3 5" xfId="972" xr:uid="{56E44DD8-063F-4333-810C-E96F35C0D3F2}"/>
    <cellStyle name="Normal 5 5 3 5 2" xfId="973" xr:uid="{8B9D98FC-32DD-4DB2-B407-512B1E09FE69}"/>
    <cellStyle name="Normal 5 5 3 5 3" xfId="974" xr:uid="{CAC2FA2A-1955-4CC2-B5AD-FBC67262EFED}"/>
    <cellStyle name="Normal 5 5 3 5 4" xfId="975" xr:uid="{0B641D7B-7ADD-4361-A6F5-CEBA99B20367}"/>
    <cellStyle name="Normal 5 5 3 6" xfId="976" xr:uid="{BD8438D8-B07C-46BD-AC1D-110B1F1E4498}"/>
    <cellStyle name="Normal 5 5 3 7" xfId="977" xr:uid="{D3EEB314-D046-4C03-B6F3-EF5B0A0E1BB2}"/>
    <cellStyle name="Normal 5 5 3 8" xfId="978" xr:uid="{79BAB2FF-9174-4032-AE36-0411F361ED04}"/>
    <cellStyle name="Normal 5 5 4" xfId="979" xr:uid="{E1E5535E-3438-4C52-B963-C0E24EB6D008}"/>
    <cellStyle name="Normal 5 5 4 2" xfId="980" xr:uid="{BCE25B30-88CD-47FB-A693-F93BD91A23C4}"/>
    <cellStyle name="Normal 5 5 4 2 2" xfId="981" xr:uid="{1BED7F09-4A66-4FD3-A84F-ABB19D0F0BC1}"/>
    <cellStyle name="Normal 5 5 4 2 2 2" xfId="982" xr:uid="{BACFCF92-B8E4-433D-8F61-A8F3458B7855}"/>
    <cellStyle name="Normal 5 5 4 2 2 2 2" xfId="3913" xr:uid="{DCB97DD9-28F6-4924-9D5A-FF96A09C8DB5}"/>
    <cellStyle name="Normal 5 5 4 2 2 3" xfId="983" xr:uid="{BD7BBEBD-993B-45AB-B6C3-C5727A906F47}"/>
    <cellStyle name="Normal 5 5 4 2 2 4" xfId="984" xr:uid="{9E68D15E-246A-4CF7-AC4B-3CA26C21AB9B}"/>
    <cellStyle name="Normal 5 5 4 2 3" xfId="985" xr:uid="{F4984616-2B28-462D-AD12-1FD79E7F634C}"/>
    <cellStyle name="Normal 5 5 4 2 3 2" xfId="3914" xr:uid="{6E675D5B-EF58-44B8-8DDF-B49595808CAD}"/>
    <cellStyle name="Normal 5 5 4 2 4" xfId="986" xr:uid="{D9D1DADD-C174-47FD-A390-4D5EFA2EE6B3}"/>
    <cellStyle name="Normal 5 5 4 2 5" xfId="987" xr:uid="{F32E9D92-E68C-4FFA-8F23-B2161981AD4E}"/>
    <cellStyle name="Normal 5 5 4 3" xfId="988" xr:uid="{24CF998A-90B6-4829-822C-C481E901EB31}"/>
    <cellStyle name="Normal 5 5 4 3 2" xfId="989" xr:uid="{B375D24D-F24B-468A-BDA6-F4C80525B130}"/>
    <cellStyle name="Normal 5 5 4 3 2 2" xfId="3915" xr:uid="{A31CE77C-D401-4307-A7D3-E370172CF2D5}"/>
    <cellStyle name="Normal 5 5 4 3 3" xfId="990" xr:uid="{FDB59DC4-B69E-4788-B972-401C92DDF3E3}"/>
    <cellStyle name="Normal 5 5 4 3 4" xfId="991" xr:uid="{C1E2176D-CDFA-4849-B28E-91FBD9FE9160}"/>
    <cellStyle name="Normal 5 5 4 4" xfId="992" xr:uid="{BACCCCD4-B6D1-478B-8211-81991FA8ED1D}"/>
    <cellStyle name="Normal 5 5 4 4 2" xfId="993" xr:uid="{2D5E7BB6-E0F5-4E0A-BF85-16E7AA712464}"/>
    <cellStyle name="Normal 5 5 4 4 3" xfId="994" xr:uid="{641837B0-7CCA-47D6-AB50-55B6CFF51F7F}"/>
    <cellStyle name="Normal 5 5 4 4 4" xfId="995" xr:uid="{4B4AE274-B085-47A7-BB1D-BCE0150E0E75}"/>
    <cellStyle name="Normal 5 5 4 5" xfId="996" xr:uid="{46111FDE-6510-4B5B-ACC9-FA83A2B30C14}"/>
    <cellStyle name="Normal 5 5 4 6" xfId="997" xr:uid="{0FF7C1A7-C734-4F66-80C5-DAD014EB71D3}"/>
    <cellStyle name="Normal 5 5 4 7" xfId="998" xr:uid="{4FFC2DD3-6630-4DF4-92ED-8818C521ADA4}"/>
    <cellStyle name="Normal 5 5 5" xfId="999" xr:uid="{0D01740C-999A-48F6-B6D4-CF4652DD4C72}"/>
    <cellStyle name="Normal 5 5 5 2" xfId="1000" xr:uid="{454ACDF0-477D-4929-BAC4-694063E4931A}"/>
    <cellStyle name="Normal 5 5 5 2 2" xfId="1001" xr:uid="{A7754D73-7215-4AE7-B217-2EDB66C199AC}"/>
    <cellStyle name="Normal 5 5 5 2 2 2" xfId="3916" xr:uid="{FCB2C693-0F26-43F6-8711-768A5272CF39}"/>
    <cellStyle name="Normal 5 5 5 2 3" xfId="1002" xr:uid="{29BED53D-DDD5-42AC-9E4D-025B50C254FE}"/>
    <cellStyle name="Normal 5 5 5 2 4" xfId="1003" xr:uid="{0FCE35D4-14F1-46F3-A39C-DCD92E92E853}"/>
    <cellStyle name="Normal 5 5 5 3" xfId="1004" xr:uid="{6AC823C4-7F8B-4FE0-A78D-4242FC971444}"/>
    <cellStyle name="Normal 5 5 5 3 2" xfId="1005" xr:uid="{9F868E88-DFA0-4602-B614-302D2F5E52AE}"/>
    <cellStyle name="Normal 5 5 5 3 3" xfId="1006" xr:uid="{EBA96EA1-C10A-40B6-93A4-88CCA8437BBC}"/>
    <cellStyle name="Normal 5 5 5 3 4" xfId="1007" xr:uid="{8AC537B5-30C0-4F45-8494-71A136713212}"/>
    <cellStyle name="Normal 5 5 5 4" xfId="1008" xr:uid="{1CCEDAFC-E2FB-498B-AEB5-8CA71F3F445C}"/>
    <cellStyle name="Normal 5 5 5 5" xfId="1009" xr:uid="{312194A7-86B6-42F4-83EC-8350740F326C}"/>
    <cellStyle name="Normal 5 5 5 6" xfId="1010" xr:uid="{10EE9FA2-4726-465E-8BB0-DBB063B3CC6F}"/>
    <cellStyle name="Normal 5 5 6" xfId="1011" xr:uid="{F74ACD1B-FA68-4D64-96FD-619DD6BCC8D2}"/>
    <cellStyle name="Normal 5 5 6 2" xfId="1012" xr:uid="{922E454A-DCEF-423E-B92C-8A79F0BFA429}"/>
    <cellStyle name="Normal 5 5 6 2 2" xfId="1013" xr:uid="{78D8162F-E427-4E74-9825-A5E60E46EBB4}"/>
    <cellStyle name="Normal 5 5 6 2 3" xfId="1014" xr:uid="{423C9695-B526-45B8-89C4-4D6E2C2127E3}"/>
    <cellStyle name="Normal 5 5 6 2 4" xfId="1015" xr:uid="{AF8FEED6-60C9-4A1E-ACFA-5E7188EBD39E}"/>
    <cellStyle name="Normal 5 5 6 3" xfId="1016" xr:uid="{019E9A44-2900-4E97-AEB5-80884D320927}"/>
    <cellStyle name="Normal 5 5 6 4" xfId="1017" xr:uid="{8AED2579-3D39-48D5-AA7F-0185AD424813}"/>
    <cellStyle name="Normal 5 5 6 5" xfId="1018" xr:uid="{75C3920D-F399-4D2F-B00C-7BD043D76D20}"/>
    <cellStyle name="Normal 5 5 7" xfId="1019" xr:uid="{667A754F-72FE-4337-B1F8-7DD425AA10AC}"/>
    <cellStyle name="Normal 5 5 7 2" xfId="1020" xr:uid="{633BC612-D669-44CE-A091-6504451CD74D}"/>
    <cellStyle name="Normal 5 5 7 3" xfId="1021" xr:uid="{773A5E20-CA03-47ED-9135-CB56FA191A7E}"/>
    <cellStyle name="Normal 5 5 7 4" xfId="1022" xr:uid="{46C0A907-6C6B-4D95-95C4-14A470726411}"/>
    <cellStyle name="Normal 5 5 8" xfId="1023" xr:uid="{BDDDD2F5-87BD-45AE-B7E4-DE9D4007BA32}"/>
    <cellStyle name="Normal 5 5 8 2" xfId="1024" xr:uid="{DCCF7CAE-F9D9-4F70-975F-771A9CCDC257}"/>
    <cellStyle name="Normal 5 5 8 3" xfId="1025" xr:uid="{9581BE4C-5709-4244-850F-9A96CDD90276}"/>
    <cellStyle name="Normal 5 5 8 4" xfId="1026" xr:uid="{AA170373-4189-4359-896E-E19E0AEF54E6}"/>
    <cellStyle name="Normal 5 5 9" xfId="1027" xr:uid="{9510123F-27E0-4FA8-8F11-68B5D0D3327D}"/>
    <cellStyle name="Normal 5 6" xfId="1028" xr:uid="{3DDCB97B-9152-47D6-ABAB-536A3C0AE53C}"/>
    <cellStyle name="Normal 5 6 10" xfId="1029" xr:uid="{A3DD0C85-A7E7-4386-922F-37D963911738}"/>
    <cellStyle name="Normal 5 6 11" xfId="1030" xr:uid="{6DF52D27-A80B-4D11-A01A-5DF1E3A33283}"/>
    <cellStyle name="Normal 5 6 2" xfId="1031" xr:uid="{86C9EADE-D965-45C3-A946-A08FA4B92F54}"/>
    <cellStyle name="Normal 5 6 2 2" xfId="1032" xr:uid="{F9B49F52-FFC6-48C5-B67E-7413C362D905}"/>
    <cellStyle name="Normal 5 6 2 2 2" xfId="1033" xr:uid="{009CAB97-40FE-43E9-B26D-770EF73700E3}"/>
    <cellStyle name="Normal 5 6 2 2 2 2" xfId="1034" xr:uid="{EB778419-443A-4A9A-A247-36B914556F31}"/>
    <cellStyle name="Normal 5 6 2 2 2 2 2" xfId="1035" xr:uid="{AB074FAF-BF50-4644-B67E-050FAB1375BC}"/>
    <cellStyle name="Normal 5 6 2 2 2 2 3" xfId="1036" xr:uid="{E1EB9C05-96A0-41AB-8D4D-314AD4516911}"/>
    <cellStyle name="Normal 5 6 2 2 2 2 4" xfId="1037" xr:uid="{E830206B-E4A9-4773-83E1-FB7F67B1584B}"/>
    <cellStyle name="Normal 5 6 2 2 2 3" xfId="1038" xr:uid="{BE5077F2-E9BD-49C3-B178-5732BF348828}"/>
    <cellStyle name="Normal 5 6 2 2 2 3 2" xfId="1039" xr:uid="{B6E76714-13C6-4502-97FC-67893B4334EA}"/>
    <cellStyle name="Normal 5 6 2 2 2 3 3" xfId="1040" xr:uid="{7FA8E1D8-B20C-4AA8-B801-F07DF95BC587}"/>
    <cellStyle name="Normal 5 6 2 2 2 3 4" xfId="1041" xr:uid="{4B000094-9257-4875-A0B2-B111BF85F91D}"/>
    <cellStyle name="Normal 5 6 2 2 2 4" xfId="1042" xr:uid="{DB4CE05D-6499-4669-93C4-9F8800833FF6}"/>
    <cellStyle name="Normal 5 6 2 2 2 5" xfId="1043" xr:uid="{42190662-7929-4C5E-A9E7-E0228716C77D}"/>
    <cellStyle name="Normal 5 6 2 2 2 6" xfId="1044" xr:uid="{E67399BC-7AFA-44F7-A965-FA152B6C3A1A}"/>
    <cellStyle name="Normal 5 6 2 2 3" xfId="1045" xr:uid="{56A572BF-A544-4B09-AFB9-3720DA700DDE}"/>
    <cellStyle name="Normal 5 6 2 2 3 2" xfId="1046" xr:uid="{AF3FEFF1-8E69-4D51-94C1-A9B6F0DD8D54}"/>
    <cellStyle name="Normal 5 6 2 2 3 2 2" xfId="1047" xr:uid="{88D83EAA-6437-4FC2-9246-756F3E844F11}"/>
    <cellStyle name="Normal 5 6 2 2 3 2 3" xfId="1048" xr:uid="{9153C8AE-735E-4E13-A3A2-2686117E82D0}"/>
    <cellStyle name="Normal 5 6 2 2 3 2 4" xfId="1049" xr:uid="{F2A6B012-9303-4893-8736-2BF936638529}"/>
    <cellStyle name="Normal 5 6 2 2 3 3" xfId="1050" xr:uid="{BCF1F32E-0CE0-4713-B432-19DAFA034134}"/>
    <cellStyle name="Normal 5 6 2 2 3 4" xfId="1051" xr:uid="{9554FC29-88E5-4B71-8EAC-FA8B9C1AD60C}"/>
    <cellStyle name="Normal 5 6 2 2 3 5" xfId="1052" xr:uid="{94B90639-9DA1-42FE-A81F-0BB34CDB9F2D}"/>
    <cellStyle name="Normal 5 6 2 2 4" xfId="1053" xr:uid="{AF4FD258-07CB-4419-9CFE-C10B77A45532}"/>
    <cellStyle name="Normal 5 6 2 2 4 2" xfId="1054" xr:uid="{8C1765CB-584F-463D-8E04-B970B44DE97E}"/>
    <cellStyle name="Normal 5 6 2 2 4 3" xfId="1055" xr:uid="{D6DE093C-11BE-4CFE-9276-4049FDA39701}"/>
    <cellStyle name="Normal 5 6 2 2 4 4" xfId="1056" xr:uid="{3287D3A0-4952-49C2-9DA8-94EC4D9FB3F9}"/>
    <cellStyle name="Normal 5 6 2 2 5" xfId="1057" xr:uid="{32E87502-B5F6-4440-AD01-041FB567CCA7}"/>
    <cellStyle name="Normal 5 6 2 2 5 2" xfId="1058" xr:uid="{679D3DCD-4360-4E03-AE55-6A38F96CC2AF}"/>
    <cellStyle name="Normal 5 6 2 2 5 3" xfId="1059" xr:uid="{79FD1C96-8B25-41F9-82D6-7203B5B14BCB}"/>
    <cellStyle name="Normal 5 6 2 2 5 4" xfId="1060" xr:uid="{7402E95C-FFA8-4BC1-A1BF-7390EE79850D}"/>
    <cellStyle name="Normal 5 6 2 2 6" xfId="1061" xr:uid="{73780283-C159-4C73-AD26-B4CBB48F3FCB}"/>
    <cellStyle name="Normal 5 6 2 2 7" xfId="1062" xr:uid="{452701B6-2C3F-4610-86F2-74FF1D0EFFBA}"/>
    <cellStyle name="Normal 5 6 2 2 8" xfId="1063" xr:uid="{C5B3423F-CF20-490D-BF70-7EDD9FEF7BF0}"/>
    <cellStyle name="Normal 5 6 2 3" xfId="1064" xr:uid="{D2BC2B68-74D9-47CC-AF16-503C7B21E396}"/>
    <cellStyle name="Normal 5 6 2 3 2" xfId="1065" xr:uid="{E4864F49-9F2C-44A7-915B-9C43D92FC9F9}"/>
    <cellStyle name="Normal 5 6 2 3 2 2" xfId="1066" xr:uid="{DB2B03AA-5E06-45D2-A06B-9ACCA2DB4B19}"/>
    <cellStyle name="Normal 5 6 2 3 2 3" xfId="1067" xr:uid="{FB77F0A1-314C-4A68-A528-1DC1027A3D60}"/>
    <cellStyle name="Normal 5 6 2 3 2 4" xfId="1068" xr:uid="{7E6BECF0-8DE5-420D-87CB-C77231992E9D}"/>
    <cellStyle name="Normal 5 6 2 3 3" xfId="1069" xr:uid="{05D2BD3C-4D0F-43C2-A6C3-9581A7120182}"/>
    <cellStyle name="Normal 5 6 2 3 3 2" xfId="1070" xr:uid="{C653EE82-F306-4548-BF2C-1D1A92406BF3}"/>
    <cellStyle name="Normal 5 6 2 3 3 3" xfId="1071" xr:uid="{9C12F5EE-E709-497C-BB38-B97AD4BB6251}"/>
    <cellStyle name="Normal 5 6 2 3 3 4" xfId="1072" xr:uid="{BC146BCC-CA0B-4BEC-B4BC-3E8B2B773541}"/>
    <cellStyle name="Normal 5 6 2 3 4" xfId="1073" xr:uid="{01B86C74-4117-43AB-868F-F25E2CC2C775}"/>
    <cellStyle name="Normal 5 6 2 3 5" xfId="1074" xr:uid="{ACD083B8-5847-4A70-9EDF-7D75238BBB4C}"/>
    <cellStyle name="Normal 5 6 2 3 6" xfId="1075" xr:uid="{A941071A-A0F7-4BD0-9596-19A98781BC19}"/>
    <cellStyle name="Normal 5 6 2 4" xfId="1076" xr:uid="{63955058-6B75-43F5-9DC7-570B8F0B9645}"/>
    <cellStyle name="Normal 5 6 2 4 2" xfId="1077" xr:uid="{F8ED8739-7D89-422C-87D4-A9F3729309D1}"/>
    <cellStyle name="Normal 5 6 2 4 2 2" xfId="1078" xr:uid="{AD175177-65CB-472B-B925-F6EB2B4E8E9A}"/>
    <cellStyle name="Normal 5 6 2 4 2 3" xfId="1079" xr:uid="{AD688946-574B-420C-895D-E0E442B7E7D3}"/>
    <cellStyle name="Normal 5 6 2 4 2 4" xfId="1080" xr:uid="{57FB8425-B31C-4FC2-BDFB-C0ABF6E6F0F4}"/>
    <cellStyle name="Normal 5 6 2 4 3" xfId="1081" xr:uid="{5C30D627-C754-4965-8987-7DAE2246A0C2}"/>
    <cellStyle name="Normal 5 6 2 4 4" xfId="1082" xr:uid="{68EB6771-79ED-4762-8C93-5DB5A4515C42}"/>
    <cellStyle name="Normal 5 6 2 4 5" xfId="1083" xr:uid="{8CEFDCDD-F202-41A6-9612-99444A0AEADF}"/>
    <cellStyle name="Normal 5 6 2 5" xfId="1084" xr:uid="{413708F3-B48E-41A4-8A07-480EA3E47C55}"/>
    <cellStyle name="Normal 5 6 2 5 2" xfId="1085" xr:uid="{0CCD8B03-62CB-452A-A640-8919E30CE295}"/>
    <cellStyle name="Normal 5 6 2 5 3" xfId="1086" xr:uid="{175B591C-54E7-460E-98D0-6CE8F348CB4A}"/>
    <cellStyle name="Normal 5 6 2 5 4" xfId="1087" xr:uid="{85951460-9B32-4F4E-8368-CF882C12FF0B}"/>
    <cellStyle name="Normal 5 6 2 6" xfId="1088" xr:uid="{41C6D32D-2F86-4C1B-9197-CFF22B05833E}"/>
    <cellStyle name="Normal 5 6 2 6 2" xfId="1089" xr:uid="{FE86874B-985B-4F42-9BDF-B36397C5CF14}"/>
    <cellStyle name="Normal 5 6 2 6 3" xfId="1090" xr:uid="{FDD82C9F-B11C-4CFD-B8F8-541D07EE2801}"/>
    <cellStyle name="Normal 5 6 2 6 4" xfId="1091" xr:uid="{EFD77831-417B-4202-88BF-101C92D0E8F8}"/>
    <cellStyle name="Normal 5 6 2 7" xfId="1092" xr:uid="{127CD976-782D-4527-8CE5-1C39A7CE2EE2}"/>
    <cellStyle name="Normal 5 6 2 8" xfId="1093" xr:uid="{F7B75E0E-7A1F-4696-8C3A-3C7E3651D385}"/>
    <cellStyle name="Normal 5 6 2 9" xfId="1094" xr:uid="{09E5AD95-0AC6-4FCE-8202-3F554250E890}"/>
    <cellStyle name="Normal 5 6 3" xfId="1095" xr:uid="{FF252CAB-496B-48EF-9A4E-DCCEF97D390D}"/>
    <cellStyle name="Normal 5 6 3 2" xfId="1096" xr:uid="{F65E967C-0932-4F6B-AADF-2923F3C714C4}"/>
    <cellStyle name="Normal 5 6 3 2 2" xfId="1097" xr:uid="{647750E8-CE48-459E-B230-DB24C10A2CEB}"/>
    <cellStyle name="Normal 5 6 3 2 2 2" xfId="1098" xr:uid="{45267366-4D84-4778-82AF-75245649C0CA}"/>
    <cellStyle name="Normal 5 6 3 2 2 2 2" xfId="3917" xr:uid="{1172BE81-DC04-4FC1-B91D-945A600DBFB6}"/>
    <cellStyle name="Normal 5 6 3 2 2 3" xfId="1099" xr:uid="{EF08FD1C-4B70-4EC1-AC24-2E15E8BF6686}"/>
    <cellStyle name="Normal 5 6 3 2 2 4" xfId="1100" xr:uid="{6BE4C05D-E4BB-44B9-9CCE-BB06A9A34C36}"/>
    <cellStyle name="Normal 5 6 3 2 3" xfId="1101" xr:uid="{AFFEA072-F0BB-42CA-B688-A030907B9791}"/>
    <cellStyle name="Normal 5 6 3 2 3 2" xfId="1102" xr:uid="{F7174733-817B-4F8F-9A63-CDA5AE1FE7B2}"/>
    <cellStyle name="Normal 5 6 3 2 3 3" xfId="1103" xr:uid="{4D16EA93-4BE5-4140-9C61-682E6706FDC1}"/>
    <cellStyle name="Normal 5 6 3 2 3 4" xfId="1104" xr:uid="{05C82CAA-69F8-44F6-833A-EEDF28991533}"/>
    <cellStyle name="Normal 5 6 3 2 4" xfId="1105" xr:uid="{3A78F200-618E-4AC1-879B-16F1DE9C148A}"/>
    <cellStyle name="Normal 5 6 3 2 5" xfId="1106" xr:uid="{DAF241A2-5898-49FF-882A-D559C7B72B8F}"/>
    <cellStyle name="Normal 5 6 3 2 6" xfId="1107" xr:uid="{076EF766-23C6-497C-ADB0-6715D1C25BA1}"/>
    <cellStyle name="Normal 5 6 3 3" xfId="1108" xr:uid="{E3DF2705-8886-4785-80F8-9D5FBECCF873}"/>
    <cellStyle name="Normal 5 6 3 3 2" xfId="1109" xr:uid="{54E54F57-B167-4CE4-A7CD-A79CC21FE012}"/>
    <cellStyle name="Normal 5 6 3 3 2 2" xfId="1110" xr:uid="{DEAF85F5-EA3F-4109-897C-A3EB69DD2446}"/>
    <cellStyle name="Normal 5 6 3 3 2 3" xfId="1111" xr:uid="{82AEA891-DE2C-46CB-9B4B-C7158DA3CF49}"/>
    <cellStyle name="Normal 5 6 3 3 2 4" xfId="1112" xr:uid="{E0B5EB07-C289-4C25-AD63-B5B7018F2EC5}"/>
    <cellStyle name="Normal 5 6 3 3 3" xfId="1113" xr:uid="{4856BFD3-6664-4126-A2AB-882BE90192B8}"/>
    <cellStyle name="Normal 5 6 3 3 4" xfId="1114" xr:uid="{65A01D49-3DCE-41B8-82C0-CAF99A1A53DA}"/>
    <cellStyle name="Normal 5 6 3 3 5" xfId="1115" xr:uid="{812082E8-C26C-4B60-B535-60E449F999EF}"/>
    <cellStyle name="Normal 5 6 3 4" xfId="1116" xr:uid="{1CFEE751-6FF6-48AD-B553-3A6308A640F0}"/>
    <cellStyle name="Normal 5 6 3 4 2" xfId="1117" xr:uid="{388C404E-2852-46E9-A2A2-6FA7C0EE1D0D}"/>
    <cellStyle name="Normal 5 6 3 4 3" xfId="1118" xr:uid="{5F35D0C7-8536-4ADF-8F40-F7B47529AD44}"/>
    <cellStyle name="Normal 5 6 3 4 4" xfId="1119" xr:uid="{E39E790C-136A-466A-A3C6-6EDD00D1872C}"/>
    <cellStyle name="Normal 5 6 3 5" xfId="1120" xr:uid="{DF5F1DE7-4F43-4EB1-B9C9-98D60B5A7EEA}"/>
    <cellStyle name="Normal 5 6 3 5 2" xfId="1121" xr:uid="{589A8741-8ACA-4FBC-835E-1E004EA32305}"/>
    <cellStyle name="Normal 5 6 3 5 3" xfId="1122" xr:uid="{57C467FD-AB29-4A24-831F-494226408566}"/>
    <cellStyle name="Normal 5 6 3 5 4" xfId="1123" xr:uid="{DF93A02D-81C7-4BD8-9E44-8BCA031B6B0C}"/>
    <cellStyle name="Normal 5 6 3 6" xfId="1124" xr:uid="{508AC94F-4992-4D89-A84A-FF562B1E8822}"/>
    <cellStyle name="Normal 5 6 3 7" xfId="1125" xr:uid="{67756D5C-BB12-448D-A756-28D036310DAE}"/>
    <cellStyle name="Normal 5 6 3 8" xfId="1126" xr:uid="{065B2E3B-F0E1-407C-A140-4DB135A1E232}"/>
    <cellStyle name="Normal 5 6 4" xfId="1127" xr:uid="{46A720CA-B2E3-4FE8-BFAE-BB82E404B6C9}"/>
    <cellStyle name="Normal 5 6 4 2" xfId="1128" xr:uid="{871F95B9-BE71-469F-8A61-63EF8A2FBBB9}"/>
    <cellStyle name="Normal 5 6 4 2 2" xfId="1129" xr:uid="{872DA046-FC22-4579-B2F1-F0064B0A89B3}"/>
    <cellStyle name="Normal 5 6 4 2 2 2" xfId="1130" xr:uid="{0EE37275-F207-445A-8191-1256BE32A341}"/>
    <cellStyle name="Normal 5 6 4 2 2 3" xfId="1131" xr:uid="{F9F62A20-ED6F-42C2-A943-E2CEA4B23390}"/>
    <cellStyle name="Normal 5 6 4 2 2 4" xfId="1132" xr:uid="{CAB9AF1A-9532-41BA-9B2F-37B94DB80796}"/>
    <cellStyle name="Normal 5 6 4 2 3" xfId="1133" xr:uid="{B98955E3-EC3A-4724-8ED0-E4A45A7AAC95}"/>
    <cellStyle name="Normal 5 6 4 2 4" xfId="1134" xr:uid="{AA6678F5-D715-4E1A-8781-710C70F7722F}"/>
    <cellStyle name="Normal 5 6 4 2 5" xfId="1135" xr:uid="{26588D33-0568-45A0-9D8B-5934E7BE2AD9}"/>
    <cellStyle name="Normal 5 6 4 3" xfId="1136" xr:uid="{9DEE1DC4-96C2-41BE-94D6-43117D340BCC}"/>
    <cellStyle name="Normal 5 6 4 3 2" xfId="1137" xr:uid="{CC910981-EA5C-4863-B902-3C3D57B3AC80}"/>
    <cellStyle name="Normal 5 6 4 3 3" xfId="1138" xr:uid="{1C4E0C1D-81B8-40E1-862D-D145B68619BF}"/>
    <cellStyle name="Normal 5 6 4 3 4" xfId="1139" xr:uid="{47E18E6A-0542-49B7-980E-CB4F435EFDBB}"/>
    <cellStyle name="Normal 5 6 4 4" xfId="1140" xr:uid="{11EA37A9-7515-4E01-845C-64BC1F076EC6}"/>
    <cellStyle name="Normal 5 6 4 4 2" xfId="1141" xr:uid="{5BD81DAA-6CDB-477E-AB7C-B6EADC41BD85}"/>
    <cellStyle name="Normal 5 6 4 4 3" xfId="1142" xr:uid="{DC6CE5F9-C61E-4916-8DBE-3A603C9D55CD}"/>
    <cellStyle name="Normal 5 6 4 4 4" xfId="1143" xr:uid="{29ED309A-4618-41D0-A2A3-E21DCC1C8128}"/>
    <cellStyle name="Normal 5 6 4 5" xfId="1144" xr:uid="{5B78A2E2-DE99-439B-B3C9-04EACDAF1CE3}"/>
    <cellStyle name="Normal 5 6 4 6" xfId="1145" xr:uid="{5A336589-D835-47B2-BDA8-9C386336ED15}"/>
    <cellStyle name="Normal 5 6 4 7" xfId="1146" xr:uid="{A32ED3E4-296D-4D5F-A6AB-0134BF8F3F59}"/>
    <cellStyle name="Normal 5 6 5" xfId="1147" xr:uid="{99280A09-FAA5-415F-9C9E-3273899C75E2}"/>
    <cellStyle name="Normal 5 6 5 2" xfId="1148" xr:uid="{C34EA61F-D4E5-4B20-9766-FF51ED69CB05}"/>
    <cellStyle name="Normal 5 6 5 2 2" xfId="1149" xr:uid="{68E187D9-8503-4FF8-88E1-799F03C04B51}"/>
    <cellStyle name="Normal 5 6 5 2 3" xfId="1150" xr:uid="{648C4987-6EE4-4C3F-869B-12A05E0ECC4C}"/>
    <cellStyle name="Normal 5 6 5 2 4" xfId="1151" xr:uid="{EEFF917F-5E70-473D-86EB-539AA94FBAD9}"/>
    <cellStyle name="Normal 5 6 5 3" xfId="1152" xr:uid="{AB3E04D4-6452-4E6F-B5C9-CC7E1C415DE6}"/>
    <cellStyle name="Normal 5 6 5 3 2" xfId="1153" xr:uid="{E5CBAEDF-DDDE-48D5-858D-C21808D2A3EE}"/>
    <cellStyle name="Normal 5 6 5 3 3" xfId="1154" xr:uid="{F6D5CAB4-D53D-4844-934B-E75A84FECBBF}"/>
    <cellStyle name="Normal 5 6 5 3 4" xfId="1155" xr:uid="{18F5B663-DC3B-4584-B189-4F100A7FA30B}"/>
    <cellStyle name="Normal 5 6 5 4" xfId="1156" xr:uid="{0EAF3DFB-451F-42EE-BED9-6E1F443B36F7}"/>
    <cellStyle name="Normal 5 6 5 5" xfId="1157" xr:uid="{35DFB769-9417-472A-AB45-1CD70F41C5DC}"/>
    <cellStyle name="Normal 5 6 5 6" xfId="1158" xr:uid="{6F61338B-D42A-4100-A3BD-2491E21E4523}"/>
    <cellStyle name="Normal 5 6 6" xfId="1159" xr:uid="{50E2CAF9-47C5-4C90-AF55-69DE85A8FC69}"/>
    <cellStyle name="Normal 5 6 6 2" xfId="1160" xr:uid="{D931B0FC-1853-4F89-A5E8-0A0824ED4953}"/>
    <cellStyle name="Normal 5 6 6 2 2" xfId="1161" xr:uid="{DBEC323C-875E-46C1-952C-93E0B31AFF25}"/>
    <cellStyle name="Normal 5 6 6 2 3" xfId="1162" xr:uid="{58C8ABFF-1D9C-4ABC-9867-93D5957747D3}"/>
    <cellStyle name="Normal 5 6 6 2 4" xfId="1163" xr:uid="{2BCECBB7-D2D1-4028-AA4F-2FD55FE5372B}"/>
    <cellStyle name="Normal 5 6 6 3" xfId="1164" xr:uid="{72097407-F6D6-4722-8244-E394ABE6B68A}"/>
    <cellStyle name="Normal 5 6 6 4" xfId="1165" xr:uid="{C6452489-C0E5-4B87-8D9E-A4966DEB55F2}"/>
    <cellStyle name="Normal 5 6 6 5" xfId="1166" xr:uid="{7B7F0DE6-6861-40AF-A2AB-F6DCCD9D6766}"/>
    <cellStyle name="Normal 5 6 7" xfId="1167" xr:uid="{303E8D66-6A91-46A4-836F-660511F4FFE7}"/>
    <cellStyle name="Normal 5 6 7 2" xfId="1168" xr:uid="{A26CCA65-0D31-4602-B4E1-33F633E0EB04}"/>
    <cellStyle name="Normal 5 6 7 3" xfId="1169" xr:uid="{9B4CC244-94AE-43FB-96A9-E86A8907C930}"/>
    <cellStyle name="Normal 5 6 7 4" xfId="1170" xr:uid="{A7C91D5B-C0A5-40A8-BBBB-3A36A0819FC1}"/>
    <cellStyle name="Normal 5 6 8" xfId="1171" xr:uid="{A5AB2B90-F35D-4C45-B159-D330B8A0DB81}"/>
    <cellStyle name="Normal 5 6 8 2" xfId="1172" xr:uid="{932CC8CA-D958-420F-BEA8-569C3FFCAD9D}"/>
    <cellStyle name="Normal 5 6 8 3" xfId="1173" xr:uid="{4F49399A-564C-431E-ACEB-F870224BB26F}"/>
    <cellStyle name="Normal 5 6 8 4" xfId="1174" xr:uid="{0333B5F8-7839-469C-AE1A-AF4450244228}"/>
    <cellStyle name="Normal 5 6 9" xfId="1175" xr:uid="{90C1C5DC-2EFF-4A66-9ACF-9468CB7FE71A}"/>
    <cellStyle name="Normal 5 7" xfId="1176" xr:uid="{5C8A3691-C9B8-47E6-B54C-EDD0F4BFF423}"/>
    <cellStyle name="Normal 5 7 2" xfId="1177" xr:uid="{51276CA4-88BD-4A2E-9DDE-65B58F01E8F7}"/>
    <cellStyle name="Normal 5 7 2 2" xfId="1178" xr:uid="{8B07D4CF-026E-4AAB-A6C9-0737B38C91D5}"/>
    <cellStyle name="Normal 5 7 2 2 2" xfId="1179" xr:uid="{1A36FC1A-AC5E-4F4C-BD8E-E3AD24F22B94}"/>
    <cellStyle name="Normal 5 7 2 2 2 2" xfId="1180" xr:uid="{D8F3CB4F-D5B0-4599-9DD2-CBDDFD90B3EA}"/>
    <cellStyle name="Normal 5 7 2 2 2 3" xfId="1181" xr:uid="{B0933A12-3B91-4BA9-90E2-49DD41519BC3}"/>
    <cellStyle name="Normal 5 7 2 2 2 4" xfId="1182" xr:uid="{D66F4D7D-899B-4126-8305-3F4E54D86B1D}"/>
    <cellStyle name="Normal 5 7 2 2 3" xfId="1183" xr:uid="{A9F77C64-C3C9-4C43-997D-AC5A62AC901D}"/>
    <cellStyle name="Normal 5 7 2 2 3 2" xfId="1184" xr:uid="{7ABEFD69-C9DB-48E5-8EEC-C1D3F33C1F03}"/>
    <cellStyle name="Normal 5 7 2 2 3 3" xfId="1185" xr:uid="{98D0BAE1-5914-46CC-A845-797641DD37EC}"/>
    <cellStyle name="Normal 5 7 2 2 3 4" xfId="1186" xr:uid="{019406C7-99DD-4095-962D-299A452E8FD5}"/>
    <cellStyle name="Normal 5 7 2 2 4" xfId="1187" xr:uid="{E056A74A-D2CF-4A24-AEAC-10417EA41F05}"/>
    <cellStyle name="Normal 5 7 2 2 5" xfId="1188" xr:uid="{D35D3575-B05D-4A28-8E3B-53A8F029D3D3}"/>
    <cellStyle name="Normal 5 7 2 2 6" xfId="1189" xr:uid="{9C375EE8-55A1-4D88-9FD7-B4D2E60F424D}"/>
    <cellStyle name="Normal 5 7 2 3" xfId="1190" xr:uid="{F45E201D-1302-4F4B-9F41-9B673E4F51FA}"/>
    <cellStyle name="Normal 5 7 2 3 2" xfId="1191" xr:uid="{0DC81918-EE00-4A9D-9D64-A9E899F3F960}"/>
    <cellStyle name="Normal 5 7 2 3 2 2" xfId="1192" xr:uid="{D44A4C23-CA1D-4300-9459-F22E9C4F7D1C}"/>
    <cellStyle name="Normal 5 7 2 3 2 3" xfId="1193" xr:uid="{EE5C571A-9705-4919-A79C-9456737DB998}"/>
    <cellStyle name="Normal 5 7 2 3 2 4" xfId="1194" xr:uid="{9AE0576B-80C7-4EF7-BD31-F275D3BAD147}"/>
    <cellStyle name="Normal 5 7 2 3 3" xfId="1195" xr:uid="{67BCF31F-BF2E-4DB8-AFB3-20FC414EF50D}"/>
    <cellStyle name="Normal 5 7 2 3 4" xfId="1196" xr:uid="{CEBC1D01-D63D-4EE9-9B73-79FA59FFE9E0}"/>
    <cellStyle name="Normal 5 7 2 3 5" xfId="1197" xr:uid="{90AD7A26-3981-4642-99EF-CDFE91A0B0F1}"/>
    <cellStyle name="Normal 5 7 2 4" xfId="1198" xr:uid="{54AF4A64-5D80-43E7-ABBF-DD5180E5325D}"/>
    <cellStyle name="Normal 5 7 2 4 2" xfId="1199" xr:uid="{7A3D0709-AA10-4269-8F42-1FA262F36578}"/>
    <cellStyle name="Normal 5 7 2 4 3" xfId="1200" xr:uid="{8116CCF7-CA1C-4614-ADD3-8C86C0619EF4}"/>
    <cellStyle name="Normal 5 7 2 4 4" xfId="1201" xr:uid="{7D8F467A-3039-49C7-8682-5B1EA8E6E8A3}"/>
    <cellStyle name="Normal 5 7 2 5" xfId="1202" xr:uid="{BB294AF1-4F5C-43AC-BA92-79CECC8117C4}"/>
    <cellStyle name="Normal 5 7 2 5 2" xfId="1203" xr:uid="{FC2E48BE-8EC3-47F5-972C-A3535C4CE62A}"/>
    <cellStyle name="Normal 5 7 2 5 3" xfId="1204" xr:uid="{87007576-E0A7-4838-885F-3DF4D3608393}"/>
    <cellStyle name="Normal 5 7 2 5 4" xfId="1205" xr:uid="{03B64FA8-3E44-4347-B512-78247E77DC7D}"/>
    <cellStyle name="Normal 5 7 2 6" xfId="1206" xr:uid="{836F32D8-F09E-4876-935D-EFB9939D894E}"/>
    <cellStyle name="Normal 5 7 2 7" xfId="1207" xr:uid="{FC2FBE8D-52DA-4517-A28D-3AC8C4EDE5F0}"/>
    <cellStyle name="Normal 5 7 2 8" xfId="1208" xr:uid="{41562EDB-5671-48FB-AA54-432D2B94CB25}"/>
    <cellStyle name="Normal 5 7 3" xfId="1209" xr:uid="{7221722A-8AAC-42F8-B67C-5E2268EABD74}"/>
    <cellStyle name="Normal 5 7 3 2" xfId="1210" xr:uid="{965C5C30-2349-4CFB-B387-9E77D5475C1D}"/>
    <cellStyle name="Normal 5 7 3 2 2" xfId="1211" xr:uid="{98319A8A-A6C3-4A53-9246-D812CD5DC11E}"/>
    <cellStyle name="Normal 5 7 3 2 3" xfId="1212" xr:uid="{6B77808C-4887-46EC-8DC1-09E0F0DA1024}"/>
    <cellStyle name="Normal 5 7 3 2 4" xfId="1213" xr:uid="{3CED6D1E-7242-4866-AC5B-5C39FDAA8F43}"/>
    <cellStyle name="Normal 5 7 3 3" xfId="1214" xr:uid="{8EB8D631-0104-4D45-92EA-543A1DD186C8}"/>
    <cellStyle name="Normal 5 7 3 3 2" xfId="1215" xr:uid="{23C20057-2E1A-44BA-B50E-EECC1F4C0C76}"/>
    <cellStyle name="Normal 5 7 3 3 3" xfId="1216" xr:uid="{BDBEBC62-C56B-4AFD-AA71-AA2FD445F56B}"/>
    <cellStyle name="Normal 5 7 3 3 4" xfId="1217" xr:uid="{7B1ED1F7-0A74-4DB0-9AE7-63D41C2585D7}"/>
    <cellStyle name="Normal 5 7 3 4" xfId="1218" xr:uid="{90765D26-7EA3-4D23-B53B-24DC36479E94}"/>
    <cellStyle name="Normal 5 7 3 5" xfId="1219" xr:uid="{C1383DA5-3A1F-4366-A571-147A5A2A550A}"/>
    <cellStyle name="Normal 5 7 3 6" xfId="1220" xr:uid="{B0C6494C-4659-4EC4-8FD1-CE8C87F264C3}"/>
    <cellStyle name="Normal 5 7 4" xfId="1221" xr:uid="{35EB3C6C-4C0A-480E-8AF6-953D8A8BE3D7}"/>
    <cellStyle name="Normal 5 7 4 2" xfId="1222" xr:uid="{35E3E462-5641-4E66-BF1C-8C5613948EDD}"/>
    <cellStyle name="Normal 5 7 4 2 2" xfId="1223" xr:uid="{DF95415C-DCC2-4744-BBE1-0EF4F3B3FCE8}"/>
    <cellStyle name="Normal 5 7 4 2 3" xfId="1224" xr:uid="{950D7654-6625-4976-8DE3-C5B780E0DCD0}"/>
    <cellStyle name="Normal 5 7 4 2 4" xfId="1225" xr:uid="{BA6DD44D-EC15-4AF9-9C4C-92DA1E8865A8}"/>
    <cellStyle name="Normal 5 7 4 3" xfId="1226" xr:uid="{E041D90C-1423-4796-BE28-2544524659BD}"/>
    <cellStyle name="Normal 5 7 4 4" xfId="1227" xr:uid="{3955CFE5-55C3-4E18-A97C-AF14D8627CA5}"/>
    <cellStyle name="Normal 5 7 4 5" xfId="1228" xr:uid="{6D2905B1-EC22-4EFE-A299-498B71B919A3}"/>
    <cellStyle name="Normal 5 7 5" xfId="1229" xr:uid="{CECD2D4E-DF1C-4328-822C-ED9E9A8D5D1F}"/>
    <cellStyle name="Normal 5 7 5 2" xfId="1230" xr:uid="{F3E9BE2D-4907-4754-AB1A-37A26B6438F3}"/>
    <cellStyle name="Normal 5 7 5 3" xfId="1231" xr:uid="{E35B4E49-E156-444B-B629-108F9AEE4F2D}"/>
    <cellStyle name="Normal 5 7 5 4" xfId="1232" xr:uid="{697B1EEA-EE04-48CE-AC79-ABE243497B43}"/>
    <cellStyle name="Normal 5 7 6" xfId="1233" xr:uid="{BF364B8F-4D9C-4853-A8A1-FDF8326F1B7F}"/>
    <cellStyle name="Normal 5 7 6 2" xfId="1234" xr:uid="{70453475-80D9-4B9A-99EB-629FFA0EE84C}"/>
    <cellStyle name="Normal 5 7 6 3" xfId="1235" xr:uid="{0712976F-9635-431A-A5B1-E429195FC3C4}"/>
    <cellStyle name="Normal 5 7 6 4" xfId="1236" xr:uid="{7DD5AAE8-F901-47AE-8B43-BDA18AC032B1}"/>
    <cellStyle name="Normal 5 7 7" xfId="1237" xr:uid="{85274C9C-B13E-4734-82DD-F2C92C05C60E}"/>
    <cellStyle name="Normal 5 7 8" xfId="1238" xr:uid="{8F737007-5C0F-45D7-9591-D9DEBF870260}"/>
    <cellStyle name="Normal 5 7 9" xfId="1239" xr:uid="{5F07A840-C28E-4312-8B04-798DF31E27A4}"/>
    <cellStyle name="Normal 5 8" xfId="1240" xr:uid="{DC63C0B2-A91C-4512-BC9D-535B07F92A19}"/>
    <cellStyle name="Normal 5 8 2" xfId="1241" xr:uid="{BF3D4035-30B9-4D3E-A125-73E266C352A5}"/>
    <cellStyle name="Normal 5 8 2 2" xfId="1242" xr:uid="{6749CF14-25DD-4F39-ACC7-9DEF549F5610}"/>
    <cellStyle name="Normal 5 8 2 2 2" xfId="1243" xr:uid="{9B7011B7-22FA-43FF-8590-DD39067DDAEC}"/>
    <cellStyle name="Normal 5 8 2 2 2 2" xfId="3918" xr:uid="{FF8C7258-1A2E-48FC-A008-57B2AC13453D}"/>
    <cellStyle name="Normal 5 8 2 2 3" xfId="1244" xr:uid="{9D84C4AD-8AA2-477E-8F98-62485457E3C5}"/>
    <cellStyle name="Normal 5 8 2 2 4" xfId="1245" xr:uid="{1F350F00-9661-4CE1-8C24-F334090CAED5}"/>
    <cellStyle name="Normal 5 8 2 3" xfId="1246" xr:uid="{9939DF2E-8EFF-4EB0-90ED-FC18D407FDFB}"/>
    <cellStyle name="Normal 5 8 2 3 2" xfId="1247" xr:uid="{44D701F5-0902-4579-B019-5A45CACEC4B6}"/>
    <cellStyle name="Normal 5 8 2 3 3" xfId="1248" xr:uid="{0935CBE2-1228-4288-A7F3-EBE81C036DA1}"/>
    <cellStyle name="Normal 5 8 2 3 4" xfId="1249" xr:uid="{A6871F02-4BD0-486F-9411-3501985F1871}"/>
    <cellStyle name="Normal 5 8 2 4" xfId="1250" xr:uid="{DC457DF0-8440-49E4-B35A-B67BCA85A17C}"/>
    <cellStyle name="Normal 5 8 2 5" xfId="1251" xr:uid="{1563E78F-1B0B-4F21-AFAA-8BFB8FAC6B3F}"/>
    <cellStyle name="Normal 5 8 2 6" xfId="1252" xr:uid="{6DB960D0-4314-4DBE-8BD3-A96090573454}"/>
    <cellStyle name="Normal 5 8 3" xfId="1253" xr:uid="{F5B08F3F-6E44-4915-B7A1-B50DA064D372}"/>
    <cellStyle name="Normal 5 8 3 2" xfId="1254" xr:uid="{321E13A2-B438-4057-8677-6F561750EFFA}"/>
    <cellStyle name="Normal 5 8 3 2 2" xfId="1255" xr:uid="{EE4BC36C-2597-40D7-937D-EEBC8AE41CA8}"/>
    <cellStyle name="Normal 5 8 3 2 3" xfId="1256" xr:uid="{F38983AF-CE3C-4CDD-BCD1-E3D77187B4EC}"/>
    <cellStyle name="Normal 5 8 3 2 4" xfId="1257" xr:uid="{2DCBC36C-63E0-477B-B03D-D046D50883CE}"/>
    <cellStyle name="Normal 5 8 3 3" xfId="1258" xr:uid="{D18EA01E-730C-46B1-B71C-7469E431E4FB}"/>
    <cellStyle name="Normal 5 8 3 4" xfId="1259" xr:uid="{C659CCD1-344D-41F4-BA20-F79519F9C093}"/>
    <cellStyle name="Normal 5 8 3 5" xfId="1260" xr:uid="{03E42B7B-F62A-4C01-95A1-47A69343CCD0}"/>
    <cellStyle name="Normal 5 8 4" xfId="1261" xr:uid="{0698D3FD-130F-4114-A73B-DFFAC8938724}"/>
    <cellStyle name="Normal 5 8 4 2" xfId="1262" xr:uid="{D9401396-A7CB-43EC-9B38-DB3752836C31}"/>
    <cellStyle name="Normal 5 8 4 3" xfId="1263" xr:uid="{A47AF356-D5B1-4234-AACF-AECCAF999760}"/>
    <cellStyle name="Normal 5 8 4 4" xfId="1264" xr:uid="{90E5C503-D439-4931-AA2D-8C4D532CD09C}"/>
    <cellStyle name="Normal 5 8 5" xfId="1265" xr:uid="{F7AB0027-8DE1-416F-8F54-5C158C3A9AAE}"/>
    <cellStyle name="Normal 5 8 5 2" xfId="1266" xr:uid="{8FCDBF5B-EAE4-49B4-8710-4CBECA41049C}"/>
    <cellStyle name="Normal 5 8 5 3" xfId="1267" xr:uid="{B517ED53-9E83-408E-B04F-DA80C632FD10}"/>
    <cellStyle name="Normal 5 8 5 4" xfId="1268" xr:uid="{AD1DE5C4-DAE4-4728-AA7B-68CF89F2BFAF}"/>
    <cellStyle name="Normal 5 8 6" xfId="1269" xr:uid="{88F7B4A3-1788-4729-BA9A-D6B9F17B2EAB}"/>
    <cellStyle name="Normal 5 8 7" xfId="1270" xr:uid="{33270723-343C-498B-A102-C4AA8AA5518D}"/>
    <cellStyle name="Normal 5 8 8" xfId="1271" xr:uid="{2D4B5523-2E1A-490E-B270-02E8372BCBA2}"/>
    <cellStyle name="Normal 5 9" xfId="1272" xr:uid="{E8FF2C63-37AD-41F9-BEC8-89EC40CDF45A}"/>
    <cellStyle name="Normal 5 9 2" xfId="1273" xr:uid="{AE0D604A-683D-430B-A450-E43C706AF5C1}"/>
    <cellStyle name="Normal 5 9 2 2" xfId="1274" xr:uid="{0B0A57BB-0BB8-405D-B210-F0429EDA44BA}"/>
    <cellStyle name="Normal 5 9 2 2 2" xfId="1275" xr:uid="{7C00FD0D-FA55-4590-9B9C-409C80B34EF2}"/>
    <cellStyle name="Normal 5 9 2 2 3" xfId="1276" xr:uid="{E7103F91-5034-4857-9CF4-F5BF16A9378F}"/>
    <cellStyle name="Normal 5 9 2 2 4" xfId="1277" xr:uid="{1B444822-25DC-433B-AD6A-3D15831AC14C}"/>
    <cellStyle name="Normal 5 9 2 3" xfId="1278" xr:uid="{2C5C5AAC-66C2-492E-ACFD-F608E736072A}"/>
    <cellStyle name="Normal 5 9 2 4" xfId="1279" xr:uid="{7E286FF0-429F-422F-8B97-540B5122D5C1}"/>
    <cellStyle name="Normal 5 9 2 5" xfId="1280" xr:uid="{6903320B-F0F6-4FD3-94D3-0751E756B508}"/>
    <cellStyle name="Normal 5 9 3" xfId="1281" xr:uid="{716B7475-DE05-4322-A06C-6EABAFEC4530}"/>
    <cellStyle name="Normal 5 9 3 2" xfId="1282" xr:uid="{72E34B36-4BBF-44F4-A343-6BD38DA1062F}"/>
    <cellStyle name="Normal 5 9 3 3" xfId="1283" xr:uid="{64F9A9F8-B1BD-4225-ACB6-FE4835D2E1C3}"/>
    <cellStyle name="Normal 5 9 3 4" xfId="1284" xr:uid="{27AD7F3A-EC71-4BE0-B990-F15887921048}"/>
    <cellStyle name="Normal 5 9 4" xfId="1285" xr:uid="{6C836C64-5C54-4C1D-B7C1-C2977BDA82B0}"/>
    <cellStyle name="Normal 5 9 4 2" xfId="1286" xr:uid="{A3EBEA3C-DB68-4D86-9E6E-4FAF267BC43D}"/>
    <cellStyle name="Normal 5 9 4 3" xfId="1287" xr:uid="{033C1ED3-3758-409E-B6DC-D9EF9BABF216}"/>
    <cellStyle name="Normal 5 9 4 4" xfId="1288" xr:uid="{CB599649-AF42-4C84-B9B3-C8102F1BA983}"/>
    <cellStyle name="Normal 5 9 5" xfId="1289" xr:uid="{C0E52804-331F-4651-9542-5F684276D6C8}"/>
    <cellStyle name="Normal 5 9 6" xfId="1290" xr:uid="{B09598EE-6661-45BD-8AA7-FCE42F3FBD27}"/>
    <cellStyle name="Normal 5 9 7" xfId="1291" xr:uid="{08675048-15C2-4433-8909-CA42F6EF07BB}"/>
    <cellStyle name="Normal 6" xfId="82" xr:uid="{E58135BD-6722-4869-AE32-4781AE3A2EEF}"/>
    <cellStyle name="Normal 6 10" xfId="1292" xr:uid="{90E9BBD4-316F-4750-9566-534799AEF674}"/>
    <cellStyle name="Normal 6 10 2" xfId="1293" xr:uid="{836A7846-385D-45B4-A09D-D1E2492CD3BE}"/>
    <cellStyle name="Normal 6 10 2 2" xfId="1294" xr:uid="{056DD938-8B0B-4385-9E2C-91A5F68E1BED}"/>
    <cellStyle name="Normal 6 10 2 2 2" xfId="5323" xr:uid="{BE820B57-F91E-41B1-89C5-EE16B57158DE}"/>
    <cellStyle name="Normal 6 10 2 3" xfId="1295" xr:uid="{DD6FE8D4-11A8-47C2-9887-DA4AB3AA02FF}"/>
    <cellStyle name="Normal 6 10 2 4" xfId="1296" xr:uid="{CEDF3496-671F-4618-9F8B-491FB2B50CDC}"/>
    <cellStyle name="Normal 6 10 2 5" xfId="5346" xr:uid="{5D8066D4-3A46-4038-BB47-02232FFB8882}"/>
    <cellStyle name="Normal 6 10 3" xfId="1297" xr:uid="{5CEE941A-8FDE-4CB3-8615-0C007EAC5130}"/>
    <cellStyle name="Normal 6 10 4" xfId="1298" xr:uid="{58325444-1905-4EC7-80B5-E28610892CD6}"/>
    <cellStyle name="Normal 6 10 5" xfId="1299" xr:uid="{7399AA09-B637-452C-AFD6-2467CD1F6C4E}"/>
    <cellStyle name="Normal 6 11" xfId="1300" xr:uid="{C763CBD3-114B-45A2-B0D1-E84BFC59CFE4}"/>
    <cellStyle name="Normal 6 11 2" xfId="1301" xr:uid="{BC175E75-FD62-407F-B89B-E709008DABD9}"/>
    <cellStyle name="Normal 6 11 3" xfId="1302" xr:uid="{F7791416-A672-4B10-A570-ECC1663DFABB}"/>
    <cellStyle name="Normal 6 11 4" xfId="1303" xr:uid="{834354A2-58E1-4760-8CA3-15E5491F2F13}"/>
    <cellStyle name="Normal 6 12" xfId="1304" xr:uid="{D7D7B804-351B-4B29-BE81-5A3B66C013CA}"/>
    <cellStyle name="Normal 6 12 2" xfId="1305" xr:uid="{7C794B4D-3098-4F8F-9B3B-4C6B25ED21B1}"/>
    <cellStyle name="Normal 6 12 3" xfId="1306" xr:uid="{F961FE69-6E5A-4F78-ACC1-BB3377BB4B28}"/>
    <cellStyle name="Normal 6 12 4" xfId="1307" xr:uid="{E7BA1146-C710-43A8-865A-A9301710D241}"/>
    <cellStyle name="Normal 6 13" xfId="1308" xr:uid="{756B65DD-8695-470E-9BD4-3C7762EE976A}"/>
    <cellStyle name="Normal 6 13 2" xfId="1309" xr:uid="{426D9236-1F56-4E17-A124-8CE2A2835324}"/>
    <cellStyle name="Normal 6 13 3" xfId="3736" xr:uid="{C67CE437-4AC7-4A5D-B91F-BD6A9A380C71}"/>
    <cellStyle name="Normal 6 13 4" xfId="4608" xr:uid="{958FD2E9-EF49-4B90-84EA-60E1E79DA3CA}"/>
    <cellStyle name="Normal 6 13 5" xfId="4434" xr:uid="{64AF50A8-D6E6-4FAE-9B84-07026A2F3A99}"/>
    <cellStyle name="Normal 6 14" xfId="1310" xr:uid="{2D8200C2-0D8E-44BE-8592-BD17E997E565}"/>
    <cellStyle name="Normal 6 15" xfId="1311" xr:uid="{F873EA77-C978-4E81-96C0-6893E06D2B44}"/>
    <cellStyle name="Normal 6 16" xfId="1312" xr:uid="{F8E59FE3-B587-48C1-B4FB-91F52D18CA2A}"/>
    <cellStyle name="Normal 6 2" xfId="83" xr:uid="{3A3AECB8-8D9F-43D9-A1A4-02F23B0155E4}"/>
    <cellStyle name="Normal 6 2 2" xfId="3728" xr:uid="{ADBAE7AC-3725-4718-AB6D-23F32ED58690}"/>
    <cellStyle name="Normal 6 2 2 2" xfId="4591" xr:uid="{2C5D3515-A526-4579-A500-686E4C579A1D}"/>
    <cellStyle name="Normal 6 2 3" xfId="4592" xr:uid="{C50FF019-779C-4775-AE16-BAFB0124B0CA}"/>
    <cellStyle name="Normal 6 3" xfId="84" xr:uid="{494F2915-FD1F-4362-A3EE-A34BDB6D03C7}"/>
    <cellStyle name="Normal 6 3 10" xfId="1313" xr:uid="{0B2EDDB1-52CD-4AB9-B818-07FA3F6A5ED5}"/>
    <cellStyle name="Normal 6 3 11" xfId="1314" xr:uid="{D5E00A56-15C7-4103-937E-488E6C4530BB}"/>
    <cellStyle name="Normal 6 3 2" xfId="1315" xr:uid="{46A6E52C-E35A-4A9D-A0B9-535AB5B9F4FA}"/>
    <cellStyle name="Normal 6 3 2 2" xfId="1316" xr:uid="{0A212D65-9B81-43B9-9320-4902BE81A6EF}"/>
    <cellStyle name="Normal 6 3 2 2 2" xfId="1317" xr:uid="{ED254EAB-E0BD-4F29-880C-4435514AF8C8}"/>
    <cellStyle name="Normal 6 3 2 2 2 2" xfId="1318" xr:uid="{BD6F18A3-FAF8-400F-B11B-E54455C0C2FF}"/>
    <cellStyle name="Normal 6 3 2 2 2 2 2" xfId="1319" xr:uid="{939DB235-EC94-4642-B9C6-F42E5C620CFB}"/>
    <cellStyle name="Normal 6 3 2 2 2 2 2 2" xfId="3919" xr:uid="{F000D702-F629-4455-A31C-168B269820A3}"/>
    <cellStyle name="Normal 6 3 2 2 2 2 2 2 2" xfId="3920" xr:uid="{F409BA7C-5E7F-4E4E-B8B3-F1B8FF876F6A}"/>
    <cellStyle name="Normal 6 3 2 2 2 2 2 3" xfId="3921" xr:uid="{7CF63D3C-AE6E-46F3-9487-AE7A03859656}"/>
    <cellStyle name="Normal 6 3 2 2 2 2 3" xfId="1320" xr:uid="{71B06315-4660-45FE-80B8-28BFC2903C4D}"/>
    <cellStyle name="Normal 6 3 2 2 2 2 3 2" xfId="3922" xr:uid="{A6440D7E-CA8A-4F07-9D77-F1358382A3BE}"/>
    <cellStyle name="Normal 6 3 2 2 2 2 4" xfId="1321" xr:uid="{4B3DF7EC-C2E2-4BF0-BFB6-311B741DE88A}"/>
    <cellStyle name="Normal 6 3 2 2 2 3" xfId="1322" xr:uid="{B295BF56-FCF6-4ACA-AD56-D4BB5E7763BA}"/>
    <cellStyle name="Normal 6 3 2 2 2 3 2" xfId="1323" xr:uid="{DFC0610F-719A-45BE-9E65-93D8573D39CF}"/>
    <cellStyle name="Normal 6 3 2 2 2 3 2 2" xfId="3923" xr:uid="{A42CC09B-05FA-448A-ABED-7E2E77A0C552}"/>
    <cellStyle name="Normal 6 3 2 2 2 3 3" xfId="1324" xr:uid="{16EBDD70-2F97-40CF-8C36-753C3BB72E4A}"/>
    <cellStyle name="Normal 6 3 2 2 2 3 4" xfId="1325" xr:uid="{4FE97912-376E-4035-941C-AD6D24844F41}"/>
    <cellStyle name="Normal 6 3 2 2 2 4" xfId="1326" xr:uid="{74E22B05-E8D8-4BBE-AF29-FAA2F2EB8BEA}"/>
    <cellStyle name="Normal 6 3 2 2 2 4 2" xfId="3924" xr:uid="{B4CEACEE-9720-4DDB-A9C2-D8B3A3714075}"/>
    <cellStyle name="Normal 6 3 2 2 2 5" xfId="1327" xr:uid="{E6E2757C-3CDA-43D4-B587-661A156E3DF0}"/>
    <cellStyle name="Normal 6 3 2 2 2 6" xfId="1328" xr:uid="{DA7DD074-5A31-40AF-9778-946A61FC2924}"/>
    <cellStyle name="Normal 6 3 2 2 3" xfId="1329" xr:uid="{53CDF03B-9098-4BF8-8B58-7121F83DAF2A}"/>
    <cellStyle name="Normal 6 3 2 2 3 2" xfId="1330" xr:uid="{66798F2D-95D0-4A12-8D56-D96E0981D722}"/>
    <cellStyle name="Normal 6 3 2 2 3 2 2" xfId="1331" xr:uid="{A3A6F785-C677-4A8D-823C-033924C869E3}"/>
    <cellStyle name="Normal 6 3 2 2 3 2 2 2" xfId="3925" xr:uid="{A25328C6-4C75-4593-93A2-E120F7CA5C20}"/>
    <cellStyle name="Normal 6 3 2 2 3 2 2 2 2" xfId="3926" xr:uid="{3AD5BC7B-553D-4DA0-B559-26FC66EBF82B}"/>
    <cellStyle name="Normal 6 3 2 2 3 2 2 3" xfId="3927" xr:uid="{E437C427-94EC-441E-AA01-3178DDCECC3E}"/>
    <cellStyle name="Normal 6 3 2 2 3 2 3" xfId="1332" xr:uid="{D2A9E527-29A1-4D78-B92C-F19F4BD789AE}"/>
    <cellStyle name="Normal 6 3 2 2 3 2 3 2" xfId="3928" xr:uid="{516226E6-7900-4C66-9686-DF68C114E2BC}"/>
    <cellStyle name="Normal 6 3 2 2 3 2 4" xfId="1333" xr:uid="{9CDFFCB4-BAF1-4F67-9B20-B05C64191B20}"/>
    <cellStyle name="Normal 6 3 2 2 3 3" xfId="1334" xr:uid="{8E4B2AB9-DFA5-4526-8328-58D712496F67}"/>
    <cellStyle name="Normal 6 3 2 2 3 3 2" xfId="3929" xr:uid="{8F7A9D53-5959-43B7-94DD-30E0101D8751}"/>
    <cellStyle name="Normal 6 3 2 2 3 3 2 2" xfId="3930" xr:uid="{F159C9C3-B4C0-40CB-8008-93462F829610}"/>
    <cellStyle name="Normal 6 3 2 2 3 3 3" xfId="3931" xr:uid="{0F0B61D5-2BF7-4FDE-B95D-46C93C096780}"/>
    <cellStyle name="Normal 6 3 2 2 3 4" xfId="1335" xr:uid="{88664419-1D29-4D6C-AA8A-208D1E2AFEBE}"/>
    <cellStyle name="Normal 6 3 2 2 3 4 2" xfId="3932" xr:uid="{F593D839-FC04-4CD5-818F-5DFF4571D088}"/>
    <cellStyle name="Normal 6 3 2 2 3 5" xfId="1336" xr:uid="{9F580338-3D8A-4913-AD4B-793AE07CF85A}"/>
    <cellStyle name="Normal 6 3 2 2 4" xfId="1337" xr:uid="{E628E8FD-2A70-44DA-8680-843C78E35F84}"/>
    <cellStyle name="Normal 6 3 2 2 4 2" xfId="1338" xr:uid="{ACB28D55-1143-4B51-ACEF-BDBE81FE7B75}"/>
    <cellStyle name="Normal 6 3 2 2 4 2 2" xfId="3933" xr:uid="{9A684071-9DE1-4CE0-B2E4-C3F214CAC172}"/>
    <cellStyle name="Normal 6 3 2 2 4 2 2 2" xfId="3934" xr:uid="{DDFF911A-D835-44DA-961E-EFFEEA34EA79}"/>
    <cellStyle name="Normal 6 3 2 2 4 2 3" xfId="3935" xr:uid="{39E46F67-1B0D-4F25-B97D-B23A8E75DAD2}"/>
    <cellStyle name="Normal 6 3 2 2 4 3" xfId="1339" xr:uid="{835A9CBB-40FE-4284-B506-360CF2A1F00E}"/>
    <cellStyle name="Normal 6 3 2 2 4 3 2" xfId="3936" xr:uid="{5E81003F-EB92-41C2-A276-1A5193090460}"/>
    <cellStyle name="Normal 6 3 2 2 4 4" xfId="1340" xr:uid="{9F9E6668-6C02-4CB9-9B4D-CF0811A16765}"/>
    <cellStyle name="Normal 6 3 2 2 5" xfId="1341" xr:uid="{ABFEE3E7-C984-431C-8B08-6F4A75C7D9F9}"/>
    <cellStyle name="Normal 6 3 2 2 5 2" xfId="1342" xr:uid="{9D08601C-2BF1-4FE9-96CD-B83073DD536F}"/>
    <cellStyle name="Normal 6 3 2 2 5 2 2" xfId="3937" xr:uid="{2BEABA75-92A3-492C-8D12-1243D7D0F8B0}"/>
    <cellStyle name="Normal 6 3 2 2 5 3" xfId="1343" xr:uid="{5A5A7C13-F3F4-405D-8990-C9F82ABE0977}"/>
    <cellStyle name="Normal 6 3 2 2 5 4" xfId="1344" xr:uid="{0E49BE6A-7B56-446F-B645-812FA596AFE3}"/>
    <cellStyle name="Normal 6 3 2 2 6" xfId="1345" xr:uid="{367EC41B-ED58-466B-A201-D1FA9EE121BF}"/>
    <cellStyle name="Normal 6 3 2 2 6 2" xfId="3938" xr:uid="{25FD6BDB-814D-4843-886D-8E46007254EF}"/>
    <cellStyle name="Normal 6 3 2 2 7" xfId="1346" xr:uid="{9B278DFE-1964-43AA-B649-C6E253DC99F1}"/>
    <cellStyle name="Normal 6 3 2 2 8" xfId="1347" xr:uid="{CE0291C7-ACC1-43EF-B5AD-C71E1030E23E}"/>
    <cellStyle name="Normal 6 3 2 3" xfId="1348" xr:uid="{4974271C-8B8D-4298-B7E2-3EE03C63D144}"/>
    <cellStyle name="Normal 6 3 2 3 2" xfId="1349" xr:uid="{AA2F05FC-27B1-4ADD-A79B-9DDB32AA44CC}"/>
    <cellStyle name="Normal 6 3 2 3 2 2" xfId="1350" xr:uid="{D00FB1A7-FD7B-4022-9094-98482E9E4CA6}"/>
    <cellStyle name="Normal 6 3 2 3 2 2 2" xfId="3939" xr:uid="{17ED6E27-E51E-43B9-B08B-A855396B7559}"/>
    <cellStyle name="Normal 6 3 2 3 2 2 2 2" xfId="3940" xr:uid="{B6F0DEB3-CC65-4B28-97F8-A533DFB5DB2A}"/>
    <cellStyle name="Normal 6 3 2 3 2 2 3" xfId="3941" xr:uid="{A3F3F915-598F-4410-9148-AFA6B71E58C6}"/>
    <cellStyle name="Normal 6 3 2 3 2 3" xfId="1351" xr:uid="{60D589CA-8B3D-45DF-AC8E-32DEF0C236B5}"/>
    <cellStyle name="Normal 6 3 2 3 2 3 2" xfId="3942" xr:uid="{F8091F35-DFCC-4F19-8A4E-CC5ADA5D900B}"/>
    <cellStyle name="Normal 6 3 2 3 2 4" xfId="1352" xr:uid="{9DAB04CC-7C84-455D-A800-61EC939D8021}"/>
    <cellStyle name="Normal 6 3 2 3 3" xfId="1353" xr:uid="{C5D69B73-C86A-400D-B1A3-77628DB5B1F7}"/>
    <cellStyle name="Normal 6 3 2 3 3 2" xfId="1354" xr:uid="{22491E52-1D6F-4BFD-8B9E-8664F148B0F2}"/>
    <cellStyle name="Normal 6 3 2 3 3 2 2" xfId="3943" xr:uid="{73012214-E5F7-4FA7-8072-0EDA689B8AA2}"/>
    <cellStyle name="Normal 6 3 2 3 3 3" xfId="1355" xr:uid="{9CA147D5-85EF-4B75-9C15-C8027A408CF3}"/>
    <cellStyle name="Normal 6 3 2 3 3 4" xfId="1356" xr:uid="{4C017754-1389-486D-A9FE-42D5B6D49394}"/>
    <cellStyle name="Normal 6 3 2 3 4" xfId="1357" xr:uid="{08189A2E-D3CE-4EDC-AEC1-663CF32AD8F1}"/>
    <cellStyle name="Normal 6 3 2 3 4 2" xfId="3944" xr:uid="{86C95130-86EF-48BE-B1C1-16FE31C991E9}"/>
    <cellStyle name="Normal 6 3 2 3 5" xfId="1358" xr:uid="{C307DC04-2241-4689-BA81-CF119B401009}"/>
    <cellStyle name="Normal 6 3 2 3 6" xfId="1359" xr:uid="{F3084EF9-B141-4633-947C-FFA0B5E923D5}"/>
    <cellStyle name="Normal 6 3 2 4" xfId="1360" xr:uid="{E0689E0D-E344-4F73-9F97-8CEDAEBA47CE}"/>
    <cellStyle name="Normal 6 3 2 4 2" xfId="1361" xr:uid="{C9E5B87F-D9D4-41E3-9FD6-47F1534E40A0}"/>
    <cellStyle name="Normal 6 3 2 4 2 2" xfId="1362" xr:uid="{492D09F1-7975-4851-8204-09F69EAC913D}"/>
    <cellStyle name="Normal 6 3 2 4 2 2 2" xfId="3945" xr:uid="{C3909684-135D-49E2-BE2E-1B0A1097CD1A}"/>
    <cellStyle name="Normal 6 3 2 4 2 2 2 2" xfId="3946" xr:uid="{9E00322D-B083-49AC-8F8B-2D8A3A89B09B}"/>
    <cellStyle name="Normal 6 3 2 4 2 2 3" xfId="3947" xr:uid="{24C7515F-AC02-4FA8-8948-083846E53518}"/>
    <cellStyle name="Normal 6 3 2 4 2 3" xfId="1363" xr:uid="{D6605DA5-793B-4202-A90E-E6EAE2A2A6A5}"/>
    <cellStyle name="Normal 6 3 2 4 2 3 2" xfId="3948" xr:uid="{741E4E24-65D3-41DB-AB36-CBC2BE70AA88}"/>
    <cellStyle name="Normal 6 3 2 4 2 4" xfId="1364" xr:uid="{05FBA556-5275-4009-BE91-F13FD6FBAEF7}"/>
    <cellStyle name="Normal 6 3 2 4 3" xfId="1365" xr:uid="{4246F5ED-32B0-4788-9F4F-0CA3AEC33FCB}"/>
    <cellStyle name="Normal 6 3 2 4 3 2" xfId="3949" xr:uid="{A8A20FB5-C24B-4FC6-A479-F456C37B5A30}"/>
    <cellStyle name="Normal 6 3 2 4 3 2 2" xfId="3950" xr:uid="{B3C72E50-15A0-4DA1-82D8-02643897353D}"/>
    <cellStyle name="Normal 6 3 2 4 3 3" xfId="3951" xr:uid="{B98B3DC8-C2D6-4736-A5BF-6A808313F675}"/>
    <cellStyle name="Normal 6 3 2 4 4" xfId="1366" xr:uid="{74AE764A-8D96-4D72-9899-550D20448F4C}"/>
    <cellStyle name="Normal 6 3 2 4 4 2" xfId="3952" xr:uid="{4516DC82-8F5C-4CD4-B5DA-64E9A9BCB5A4}"/>
    <cellStyle name="Normal 6 3 2 4 5" xfId="1367" xr:uid="{47B6941B-DFD7-43DE-8752-DA87725B2833}"/>
    <cellStyle name="Normal 6 3 2 5" xfId="1368" xr:uid="{5BFBE4F6-CC26-439E-8B64-900D3E41FF8B}"/>
    <cellStyle name="Normal 6 3 2 5 2" xfId="1369" xr:uid="{9F9F8999-831F-4081-A2C5-47C3284231B4}"/>
    <cellStyle name="Normal 6 3 2 5 2 2" xfId="3953" xr:uid="{A0505060-6607-4AEB-B643-71E36D066698}"/>
    <cellStyle name="Normal 6 3 2 5 2 2 2" xfId="3954" xr:uid="{851AFED1-FB1F-487D-819A-73425EA1CB1B}"/>
    <cellStyle name="Normal 6 3 2 5 2 3" xfId="3955" xr:uid="{B1431C93-6572-4F3A-9B47-C54558A3CAAC}"/>
    <cellStyle name="Normal 6 3 2 5 3" xfId="1370" xr:uid="{D4EC91FB-22E9-4119-82D1-0607DE65D6C3}"/>
    <cellStyle name="Normal 6 3 2 5 3 2" xfId="3956" xr:uid="{409EF824-F8B8-4834-8F67-0F4322DD4948}"/>
    <cellStyle name="Normal 6 3 2 5 4" xfId="1371" xr:uid="{0B3B2C45-7B51-427F-94DD-2F81B98060D2}"/>
    <cellStyle name="Normal 6 3 2 6" xfId="1372" xr:uid="{8E57D279-AACB-43FA-9BAB-DAB4C2C2F004}"/>
    <cellStyle name="Normal 6 3 2 6 2" xfId="1373" xr:uid="{9A232143-CB57-41E1-AE40-F1874BAE439C}"/>
    <cellStyle name="Normal 6 3 2 6 2 2" xfId="3957" xr:uid="{33178551-70BD-467B-BC23-1DC8B6B3710A}"/>
    <cellStyle name="Normal 6 3 2 6 3" xfId="1374" xr:uid="{44E7AF0C-7B00-4F2D-A229-D50D3B719BAC}"/>
    <cellStyle name="Normal 6 3 2 6 4" xfId="1375" xr:uid="{61D794FC-87AE-4B38-954F-9C9F4701C217}"/>
    <cellStyle name="Normal 6 3 2 7" xfId="1376" xr:uid="{B8EF35B9-032A-428A-A184-D4FB4FA22C97}"/>
    <cellStyle name="Normal 6 3 2 7 2" xfId="3958" xr:uid="{2FD86A11-CA19-4404-ABCD-170D6F83A7D7}"/>
    <cellStyle name="Normal 6 3 2 8" xfId="1377" xr:uid="{32C9B18F-C3B8-4C7B-A576-8E28E87DA3EC}"/>
    <cellStyle name="Normal 6 3 2 9" xfId="1378" xr:uid="{43CF9324-F3F9-4BDC-B19C-E30A0058C93A}"/>
    <cellStyle name="Normal 6 3 3" xfId="1379" xr:uid="{CD1682D3-42AE-4225-AACA-52109B2DC5C4}"/>
    <cellStyle name="Normal 6 3 3 2" xfId="1380" xr:uid="{1FBFC463-A60F-464F-9360-D2EB4B80A131}"/>
    <cellStyle name="Normal 6 3 3 2 2" xfId="1381" xr:uid="{F4B8CA79-13D0-4C3C-A69E-F18BACE20224}"/>
    <cellStyle name="Normal 6 3 3 2 2 2" xfId="1382" xr:uid="{B0E3926F-C78A-4CAC-9241-33FAFA66C780}"/>
    <cellStyle name="Normal 6 3 3 2 2 2 2" xfId="3959" xr:uid="{95FBF631-8E37-4EFB-BD36-0F433DFD1084}"/>
    <cellStyle name="Normal 6 3 3 2 2 2 2 2" xfId="3960" xr:uid="{1F0D47E3-5EF2-4405-A70D-9B422AA1F8DE}"/>
    <cellStyle name="Normal 6 3 3 2 2 2 3" xfId="3961" xr:uid="{A8A1B6F1-32B6-47F5-93E8-69F55D5FCD42}"/>
    <cellStyle name="Normal 6 3 3 2 2 3" xfId="1383" xr:uid="{C9DB10B3-1D91-4BAA-A772-D4CFD9ABE8F7}"/>
    <cellStyle name="Normal 6 3 3 2 2 3 2" xfId="3962" xr:uid="{86AB43CD-3864-4A57-8CBF-8DCBA3C09AC2}"/>
    <cellStyle name="Normal 6 3 3 2 2 4" xfId="1384" xr:uid="{CAA80F64-6FDA-4B18-9437-BFF0D54D8325}"/>
    <cellStyle name="Normal 6 3 3 2 3" xfId="1385" xr:uid="{42F52F9D-D31B-4FBD-947F-844CFB66E54D}"/>
    <cellStyle name="Normal 6 3 3 2 3 2" xfId="1386" xr:uid="{50DCB1BA-1B2B-4C93-888C-4F155150EB86}"/>
    <cellStyle name="Normal 6 3 3 2 3 2 2" xfId="3963" xr:uid="{598D7EC0-BFCE-42F3-A7A8-57AE4B328B67}"/>
    <cellStyle name="Normal 6 3 3 2 3 3" xfId="1387" xr:uid="{2D84CE18-35D5-47A6-8F09-962503B0D0E2}"/>
    <cellStyle name="Normal 6 3 3 2 3 4" xfId="1388" xr:uid="{2FB1BE4B-2170-4395-9782-78D9644A3AE1}"/>
    <cellStyle name="Normal 6 3 3 2 4" xfId="1389" xr:uid="{853F82C3-1696-42C2-B744-8ABA54457C1F}"/>
    <cellStyle name="Normal 6 3 3 2 4 2" xfId="3964" xr:uid="{92B96FB4-399F-46A2-B3AB-A5A95274EE7C}"/>
    <cellStyle name="Normal 6 3 3 2 5" xfId="1390" xr:uid="{A789DCB3-638F-4C38-BB4C-3E16C9BE9329}"/>
    <cellStyle name="Normal 6 3 3 2 6" xfId="1391" xr:uid="{717C2CBE-EC5B-4DA4-BC7D-169A1C3F27B2}"/>
    <cellStyle name="Normal 6 3 3 3" xfId="1392" xr:uid="{A6C89692-4563-4CB3-A69B-A2F78C6CD175}"/>
    <cellStyle name="Normal 6 3 3 3 2" xfId="1393" xr:uid="{3882388D-E85C-44D6-9AFD-AB2A2D08C6C7}"/>
    <cellStyle name="Normal 6 3 3 3 2 2" xfId="1394" xr:uid="{7D35DE59-595E-4627-803A-4D5FB1ACB81A}"/>
    <cellStyle name="Normal 6 3 3 3 2 2 2" xfId="3965" xr:uid="{3351F61B-1628-4C3A-BC20-14D235A272AB}"/>
    <cellStyle name="Normal 6 3 3 3 2 2 2 2" xfId="3966" xr:uid="{0D3701CF-7C9D-4245-95F7-DF76D61A9328}"/>
    <cellStyle name="Normal 6 3 3 3 2 2 3" xfId="3967" xr:uid="{6AF5861C-0CFD-48A3-ACFE-FFD1E077CDFA}"/>
    <cellStyle name="Normal 6 3 3 3 2 3" xfId="1395" xr:uid="{B5BEC061-0C07-43B8-AE3A-6E1BA1ADC68F}"/>
    <cellStyle name="Normal 6 3 3 3 2 3 2" xfId="3968" xr:uid="{24C6AB7B-34E6-4B30-B316-F5BA1BD9D60C}"/>
    <cellStyle name="Normal 6 3 3 3 2 4" xfId="1396" xr:uid="{C1BAD843-7D4C-4FA6-994D-45876B1C9CD7}"/>
    <cellStyle name="Normal 6 3 3 3 3" xfId="1397" xr:uid="{448C8F18-0870-45BC-A9F5-8015962E5DC3}"/>
    <cellStyle name="Normal 6 3 3 3 3 2" xfId="3969" xr:uid="{F5CD4778-60CF-4F57-9CED-40599A81ECFE}"/>
    <cellStyle name="Normal 6 3 3 3 3 2 2" xfId="3970" xr:uid="{E82BFF6C-E405-4572-8D28-288780AAE44D}"/>
    <cellStyle name="Normal 6 3 3 3 3 3" xfId="3971" xr:uid="{DDC2E4F8-ABE3-4218-80D6-64D0389C0FDC}"/>
    <cellStyle name="Normal 6 3 3 3 4" xfId="1398" xr:uid="{B44806FB-5301-4C0B-BDDD-3D929BD4ADBD}"/>
    <cellStyle name="Normal 6 3 3 3 4 2" xfId="3972" xr:uid="{B8946960-A5A2-4A16-839A-5F721E258C67}"/>
    <cellStyle name="Normal 6 3 3 3 5" xfId="1399" xr:uid="{1182E578-80D4-4085-8A48-A65D212F81CA}"/>
    <cellStyle name="Normal 6 3 3 4" xfId="1400" xr:uid="{FEE9B367-B44E-4930-80E4-1804336B0A72}"/>
    <cellStyle name="Normal 6 3 3 4 2" xfId="1401" xr:uid="{A10C1120-AF5E-4734-B2E8-BFA3B659BE26}"/>
    <cellStyle name="Normal 6 3 3 4 2 2" xfId="3973" xr:uid="{063D7495-A778-4FDA-A9EC-C21808B9DA8B}"/>
    <cellStyle name="Normal 6 3 3 4 2 2 2" xfId="3974" xr:uid="{AE78F4F4-2EBC-494F-9235-0BA5B8B5C1C9}"/>
    <cellStyle name="Normal 6 3 3 4 2 3" xfId="3975" xr:uid="{F7C71272-33D7-49DB-A234-F878F0FC6E35}"/>
    <cellStyle name="Normal 6 3 3 4 3" xfId="1402" xr:uid="{BCC8001E-431F-4981-9049-507BE9DE783D}"/>
    <cellStyle name="Normal 6 3 3 4 3 2" xfId="3976" xr:uid="{ED751391-6273-4976-BDB8-6D056E23DE55}"/>
    <cellStyle name="Normal 6 3 3 4 4" xfId="1403" xr:uid="{C2720482-F7CD-4A49-826F-9FB600FC1E45}"/>
    <cellStyle name="Normal 6 3 3 5" xfId="1404" xr:uid="{6F982249-D766-4CC4-8BDA-2311E677D7B6}"/>
    <cellStyle name="Normal 6 3 3 5 2" xfId="1405" xr:uid="{A1D794AF-15AC-4AE6-9103-CADD62BE1EFA}"/>
    <cellStyle name="Normal 6 3 3 5 2 2" xfId="3977" xr:uid="{936000E6-FD84-4A58-A6E5-D6BF6ACC335B}"/>
    <cellStyle name="Normal 6 3 3 5 3" xfId="1406" xr:uid="{17CD5CCD-A3CF-4508-B15E-5DD0FFC54C43}"/>
    <cellStyle name="Normal 6 3 3 5 4" xfId="1407" xr:uid="{EF8A2935-808E-46D5-A13C-47C52CC88ADE}"/>
    <cellStyle name="Normal 6 3 3 6" xfId="1408" xr:uid="{805D5F9A-0B75-4A23-9ABB-715B2037DAD9}"/>
    <cellStyle name="Normal 6 3 3 6 2" xfId="3978" xr:uid="{5C5DC368-6A21-45D9-9FAA-73BA9D0D55FE}"/>
    <cellStyle name="Normal 6 3 3 7" xfId="1409" xr:uid="{4E0C97D7-169E-4D89-9770-2B3207ADF464}"/>
    <cellStyle name="Normal 6 3 3 8" xfId="1410" xr:uid="{42DE70DD-48B5-4BD2-A770-A0DF01383725}"/>
    <cellStyle name="Normal 6 3 4" xfId="1411" xr:uid="{F028F869-F9FA-483D-8418-71AD56811BB8}"/>
    <cellStyle name="Normal 6 3 4 2" xfId="1412" xr:uid="{FCD8A22A-E781-40DC-84DE-33FBFDA41556}"/>
    <cellStyle name="Normal 6 3 4 2 2" xfId="1413" xr:uid="{475F533D-1B94-400F-9103-AF6126DF5197}"/>
    <cellStyle name="Normal 6 3 4 2 2 2" xfId="1414" xr:uid="{2AFA7F6B-8D26-4C1E-843B-30195929FEDD}"/>
    <cellStyle name="Normal 6 3 4 2 2 2 2" xfId="3979" xr:uid="{FBD645F2-F6EB-4511-A571-EFDD07C0A3E9}"/>
    <cellStyle name="Normal 6 3 4 2 2 3" xfId="1415" xr:uid="{18F38D83-ABA5-4DEB-B87A-3A3D097F0EDA}"/>
    <cellStyle name="Normal 6 3 4 2 2 4" xfId="1416" xr:uid="{755B44F7-E4E2-40BE-AB68-EB763CA0EC3A}"/>
    <cellStyle name="Normal 6 3 4 2 3" xfId="1417" xr:uid="{176027C0-4059-4206-89B8-32923EA9DAF2}"/>
    <cellStyle name="Normal 6 3 4 2 3 2" xfId="3980" xr:uid="{B8BB5D77-DBD3-42AF-A1C6-00E7B3BBB382}"/>
    <cellStyle name="Normal 6 3 4 2 4" xfId="1418" xr:uid="{F0C30121-9494-42E0-B613-8C42DF70D6B0}"/>
    <cellStyle name="Normal 6 3 4 2 5" xfId="1419" xr:uid="{A226EF05-155C-4CE8-A003-4F26B04EA44F}"/>
    <cellStyle name="Normal 6 3 4 3" xfId="1420" xr:uid="{A728B6BB-9BF9-4B5E-9549-115DFDFCAE8A}"/>
    <cellStyle name="Normal 6 3 4 3 2" xfId="1421" xr:uid="{E0FA0A35-88DF-4C98-BB20-73C8A117D687}"/>
    <cellStyle name="Normal 6 3 4 3 2 2" xfId="3981" xr:uid="{BD2DFB16-E190-439C-A5CF-F1D87F6C94BD}"/>
    <cellStyle name="Normal 6 3 4 3 3" xfId="1422" xr:uid="{30D18E8B-E5CF-44AD-8BF3-C2C47B361DD8}"/>
    <cellStyle name="Normal 6 3 4 3 4" xfId="1423" xr:uid="{17B148A3-1FC9-4AEE-8292-1D49191627A0}"/>
    <cellStyle name="Normal 6 3 4 4" xfId="1424" xr:uid="{8E22F482-BA20-42FF-8315-82ABE2FB1B48}"/>
    <cellStyle name="Normal 6 3 4 4 2" xfId="1425" xr:uid="{41DE6C82-A337-4FFF-A263-12FAA7B0161C}"/>
    <cellStyle name="Normal 6 3 4 4 3" xfId="1426" xr:uid="{33B7D1C2-45D8-4F7F-B340-104BE57AF5D7}"/>
    <cellStyle name="Normal 6 3 4 4 4" xfId="1427" xr:uid="{7164E804-9304-47AD-974F-73C888CF99A9}"/>
    <cellStyle name="Normal 6 3 4 5" xfId="1428" xr:uid="{67879C31-12F4-4116-BC0A-441AF21D45B6}"/>
    <cellStyle name="Normal 6 3 4 6" xfId="1429" xr:uid="{8BDADB2F-7C15-4F73-87B1-0D5F4DDFA43F}"/>
    <cellStyle name="Normal 6 3 4 7" xfId="1430" xr:uid="{2B28C3A8-EDBE-4125-A1D5-35B0C67C8F06}"/>
    <cellStyle name="Normal 6 3 5" xfId="1431" xr:uid="{DC8A7DEF-CAA0-4420-8BE6-C906A438618C}"/>
    <cellStyle name="Normal 6 3 5 2" xfId="1432" xr:uid="{21F08158-1E36-46E6-9E1E-7C89ED79D45C}"/>
    <cellStyle name="Normal 6 3 5 2 2" xfId="1433" xr:uid="{834CC955-BB94-40FD-BF89-F70EE3114192}"/>
    <cellStyle name="Normal 6 3 5 2 2 2" xfId="3982" xr:uid="{2BD9B704-C531-46CC-AED7-1D8BDCF4FBAA}"/>
    <cellStyle name="Normal 6 3 5 2 2 2 2" xfId="3983" xr:uid="{09F89ACD-CE9E-46AF-AD98-3214CE658A71}"/>
    <cellStyle name="Normal 6 3 5 2 2 3" xfId="3984" xr:uid="{ED6A8995-6479-4F61-A420-A84976D9C451}"/>
    <cellStyle name="Normal 6 3 5 2 3" xfId="1434" xr:uid="{6BF3DAB0-9BBE-4A4C-8810-99336F39B069}"/>
    <cellStyle name="Normal 6 3 5 2 3 2" xfId="3985" xr:uid="{855448AC-9BAD-42FE-9CCE-04DB1395B2E0}"/>
    <cellStyle name="Normal 6 3 5 2 4" xfId="1435" xr:uid="{EDA7EE4C-B212-4C2F-803A-8B1A109BC729}"/>
    <cellStyle name="Normal 6 3 5 3" xfId="1436" xr:uid="{446825AE-3F90-4C99-9AF5-B73AAF08E281}"/>
    <cellStyle name="Normal 6 3 5 3 2" xfId="1437" xr:uid="{617BFB58-D76D-485F-B342-EDE58A027C60}"/>
    <cellStyle name="Normal 6 3 5 3 2 2" xfId="3986" xr:uid="{495AC1BA-9A41-4A9A-849E-0A7EB805622F}"/>
    <cellStyle name="Normal 6 3 5 3 3" xfId="1438" xr:uid="{2E913E03-9C7C-4505-A75A-86CDA824BB6E}"/>
    <cellStyle name="Normal 6 3 5 3 4" xfId="1439" xr:uid="{A652E738-1F4A-4BE5-BDAB-67DFCFFAC4D4}"/>
    <cellStyle name="Normal 6 3 5 4" xfId="1440" xr:uid="{94C07F70-7CA7-46C3-A45A-F0C923F0772B}"/>
    <cellStyle name="Normal 6 3 5 4 2" xfId="3987" xr:uid="{ADED8EE3-1DC6-4691-882D-143DFED11C2C}"/>
    <cellStyle name="Normal 6 3 5 5" xfId="1441" xr:uid="{092EE990-291E-4FD8-B2A8-7767D6F9EDF0}"/>
    <cellStyle name="Normal 6 3 5 6" xfId="1442" xr:uid="{3875E0EC-2D2F-431D-BE04-4E7FA3728267}"/>
    <cellStyle name="Normal 6 3 6" xfId="1443" xr:uid="{55366284-653F-4154-B542-1E1B2DC22EFF}"/>
    <cellStyle name="Normal 6 3 6 2" xfId="1444" xr:uid="{03879822-15CC-4F89-AD59-3F745DB30176}"/>
    <cellStyle name="Normal 6 3 6 2 2" xfId="1445" xr:uid="{F22C3DD6-83E4-44DE-B013-F6BA4EA3AF86}"/>
    <cellStyle name="Normal 6 3 6 2 2 2" xfId="3988" xr:uid="{2F8E856D-7A4E-435A-95A6-17B7172CE293}"/>
    <cellStyle name="Normal 6 3 6 2 3" xfId="1446" xr:uid="{444C96B8-E9DD-4721-91D3-5458D9376D64}"/>
    <cellStyle name="Normal 6 3 6 2 4" xfId="1447" xr:uid="{CC9574C8-E3B8-410A-BD85-6B3F92654B85}"/>
    <cellStyle name="Normal 6 3 6 3" xfId="1448" xr:uid="{008F9811-532D-416F-B2FC-EE4A325BCED8}"/>
    <cellStyle name="Normal 6 3 6 3 2" xfId="3989" xr:uid="{868271D4-6E08-41C7-8EF4-890D801E94C7}"/>
    <cellStyle name="Normal 6 3 6 4" xfId="1449" xr:uid="{73DDEC12-F641-4990-92BE-FFF5646AF065}"/>
    <cellStyle name="Normal 6 3 6 5" xfId="1450" xr:uid="{3B639176-B9F1-4048-AEED-2F2AF4C75264}"/>
    <cellStyle name="Normal 6 3 7" xfId="1451" xr:uid="{48F6F179-C237-4C8E-9879-633BDADC02BE}"/>
    <cellStyle name="Normal 6 3 7 2" xfId="1452" xr:uid="{50AD42C0-1F9D-4DA3-B842-C5EB987D231F}"/>
    <cellStyle name="Normal 6 3 7 2 2" xfId="3990" xr:uid="{5E405872-9E32-42E0-80F3-A03456D11EF7}"/>
    <cellStyle name="Normal 6 3 7 3" xfId="1453" xr:uid="{9F8D964C-8DF1-42DD-8B74-0C986CFC7A04}"/>
    <cellStyle name="Normal 6 3 7 4" xfId="1454" xr:uid="{153F26E7-3A0B-4588-942C-76333EC9C36C}"/>
    <cellStyle name="Normal 6 3 8" xfId="1455" xr:uid="{42621F9A-F0F8-40C3-A428-BFB1B315E232}"/>
    <cellStyle name="Normal 6 3 8 2" xfId="1456" xr:uid="{059ADC06-752C-4732-BBBD-D0EC44E81145}"/>
    <cellStyle name="Normal 6 3 8 3" xfId="1457" xr:uid="{0E684037-4F78-4AB4-83EE-272274E2E68A}"/>
    <cellStyle name="Normal 6 3 8 4" xfId="1458" xr:uid="{DBE03BAE-CAB3-4FE4-ACE8-8E0567931B40}"/>
    <cellStyle name="Normal 6 3 9" xfId="1459" xr:uid="{11857B47-7435-408D-ADF1-AC0C2ADED894}"/>
    <cellStyle name="Normal 6 3 9 2" xfId="4709" xr:uid="{4161A51E-6496-4E32-B654-47FF84272FEB}"/>
    <cellStyle name="Normal 6 4" xfId="1460" xr:uid="{49707BF9-B2B6-454D-BD6A-7F5D6F24C508}"/>
    <cellStyle name="Normal 6 4 10" xfId="1461" xr:uid="{77190517-8CF3-40E9-80C4-63B860923C51}"/>
    <cellStyle name="Normal 6 4 11" xfId="1462" xr:uid="{6B66C95C-4F61-45C1-8A1B-76F260FA1FDB}"/>
    <cellStyle name="Normal 6 4 2" xfId="1463" xr:uid="{2A313060-3C1E-4D2D-94B2-32CF23D0467B}"/>
    <cellStyle name="Normal 6 4 2 2" xfId="1464" xr:uid="{D2F9AE4E-A3EF-4852-8059-AE710DE4CFE2}"/>
    <cellStyle name="Normal 6 4 2 2 2" xfId="1465" xr:uid="{A838BFCC-D6A6-47A1-944D-137CA6D20FBC}"/>
    <cellStyle name="Normal 6 4 2 2 2 2" xfId="1466" xr:uid="{A1186A12-4CA7-43D2-9642-6400AA3064B4}"/>
    <cellStyle name="Normal 6 4 2 2 2 2 2" xfId="1467" xr:uid="{809CE0C9-74A7-4AF5-99F6-FC7F80C7340C}"/>
    <cellStyle name="Normal 6 4 2 2 2 2 2 2" xfId="3991" xr:uid="{5EDE3776-1AB3-4243-A85B-A79B2F20AE60}"/>
    <cellStyle name="Normal 6 4 2 2 2 2 3" xfId="1468" xr:uid="{B6E55D28-83F6-426C-9653-A7601DDFF350}"/>
    <cellStyle name="Normal 6 4 2 2 2 2 4" xfId="1469" xr:uid="{114340AE-05B6-46D3-910B-E36E00740497}"/>
    <cellStyle name="Normal 6 4 2 2 2 3" xfId="1470" xr:uid="{D587730F-01E0-4C56-810D-E2EC3B05E15F}"/>
    <cellStyle name="Normal 6 4 2 2 2 3 2" xfId="1471" xr:uid="{E5E89AEB-1C05-4948-8360-C8AAA91F46F9}"/>
    <cellStyle name="Normal 6 4 2 2 2 3 3" xfId="1472" xr:uid="{0D106983-A6A4-4C8A-8A79-8C728916EEF3}"/>
    <cellStyle name="Normal 6 4 2 2 2 3 4" xfId="1473" xr:uid="{CA029235-5140-4E58-9CE5-3A207D8EC407}"/>
    <cellStyle name="Normal 6 4 2 2 2 4" xfId="1474" xr:uid="{60EAAE34-6F64-4EFB-9814-8F01D36F1750}"/>
    <cellStyle name="Normal 6 4 2 2 2 5" xfId="1475" xr:uid="{D758AB74-4F8B-4D17-AF55-46BAF116729A}"/>
    <cellStyle name="Normal 6 4 2 2 2 6" xfId="1476" xr:uid="{9520EC96-D0DD-4D9D-8D83-041F86716B81}"/>
    <cellStyle name="Normal 6 4 2 2 3" xfId="1477" xr:uid="{2CD75091-E62F-4474-9B0F-3B4D8499084D}"/>
    <cellStyle name="Normal 6 4 2 2 3 2" xfId="1478" xr:uid="{534040F0-52A4-460F-9C61-2AA366A4B5BE}"/>
    <cellStyle name="Normal 6 4 2 2 3 2 2" xfId="1479" xr:uid="{56A7D469-1531-4221-8540-DF522988FA92}"/>
    <cellStyle name="Normal 6 4 2 2 3 2 3" xfId="1480" xr:uid="{62C3CEB8-3DD4-4DF8-AEBE-5BA875E4079E}"/>
    <cellStyle name="Normal 6 4 2 2 3 2 4" xfId="1481" xr:uid="{9BF064FA-85D6-47A2-9292-9C41CD416856}"/>
    <cellStyle name="Normal 6 4 2 2 3 3" xfId="1482" xr:uid="{93C84BB4-DD98-4CCD-B45B-8BEBAD7DC513}"/>
    <cellStyle name="Normal 6 4 2 2 3 4" xfId="1483" xr:uid="{C3C34680-67E1-4E57-8D5E-7A5F9C9580B7}"/>
    <cellStyle name="Normal 6 4 2 2 3 5" xfId="1484" xr:uid="{9E91029D-0983-49EA-8CC1-0EFE8113A1CE}"/>
    <cellStyle name="Normal 6 4 2 2 4" xfId="1485" xr:uid="{6277C1EE-72F2-4D1B-A27A-9893622B2EEA}"/>
    <cellStyle name="Normal 6 4 2 2 4 2" xfId="1486" xr:uid="{E6F8C554-6F3A-448F-A02F-F206EA060EC9}"/>
    <cellStyle name="Normal 6 4 2 2 4 3" xfId="1487" xr:uid="{491645A5-5777-49B1-A917-7BB8AF678EE1}"/>
    <cellStyle name="Normal 6 4 2 2 4 4" xfId="1488" xr:uid="{588D312E-CAD3-4AE1-A9D5-3AEF9161BF71}"/>
    <cellStyle name="Normal 6 4 2 2 5" xfId="1489" xr:uid="{D66BEC1C-3B80-4639-B972-4F6CD2FFCE92}"/>
    <cellStyle name="Normal 6 4 2 2 5 2" xfId="1490" xr:uid="{D9CB267A-F07B-42FA-B50A-35F9B8A875C5}"/>
    <cellStyle name="Normal 6 4 2 2 5 3" xfId="1491" xr:uid="{F8D13B58-039B-444D-BE26-EEF410E0D676}"/>
    <cellStyle name="Normal 6 4 2 2 5 4" xfId="1492" xr:uid="{52C988F8-19EE-44BF-94DE-496338534D58}"/>
    <cellStyle name="Normal 6 4 2 2 6" xfId="1493" xr:uid="{035C49DC-DACF-44E3-A2A8-8CAF8764A8DF}"/>
    <cellStyle name="Normal 6 4 2 2 7" xfId="1494" xr:uid="{5EBC8023-88C5-4F08-947E-6E4C67B38C80}"/>
    <cellStyle name="Normal 6 4 2 2 8" xfId="1495" xr:uid="{6F738D96-6794-4549-B549-A27F594F9342}"/>
    <cellStyle name="Normal 6 4 2 3" xfId="1496" xr:uid="{005EC201-D797-411F-8B48-BF2B2C1F2B12}"/>
    <cellStyle name="Normal 6 4 2 3 2" xfId="1497" xr:uid="{1BD18E72-351D-4549-B07F-E89AAE242379}"/>
    <cellStyle name="Normal 6 4 2 3 2 2" xfId="1498" xr:uid="{A88DA3CC-ABA4-477C-AD7A-B57CCF93852F}"/>
    <cellStyle name="Normal 6 4 2 3 2 2 2" xfId="3992" xr:uid="{68AE40A8-D842-4DD2-8697-19D0AF16B1CA}"/>
    <cellStyle name="Normal 6 4 2 3 2 2 2 2" xfId="3993" xr:uid="{E7A85DF3-41BD-4977-8C1D-EBE4A19B7317}"/>
    <cellStyle name="Normal 6 4 2 3 2 2 3" xfId="3994" xr:uid="{0CAB035C-A9AF-4CEE-85C3-F1E0E5B1DCFA}"/>
    <cellStyle name="Normal 6 4 2 3 2 3" xfId="1499" xr:uid="{AA9D625C-07C1-41D6-AFFF-6E852DF4E9A6}"/>
    <cellStyle name="Normal 6 4 2 3 2 3 2" xfId="3995" xr:uid="{C15B8055-AACC-45CE-A74F-109A9C92A50F}"/>
    <cellStyle name="Normal 6 4 2 3 2 4" xfId="1500" xr:uid="{B2C440A9-D1E4-4E95-91CC-80D4E049E61B}"/>
    <cellStyle name="Normal 6 4 2 3 3" xfId="1501" xr:uid="{F7959DD2-781A-47F4-AE29-A61D89C041C4}"/>
    <cellStyle name="Normal 6 4 2 3 3 2" xfId="1502" xr:uid="{6D62D7D6-1C6F-4298-A570-2C0DBB30AF12}"/>
    <cellStyle name="Normal 6 4 2 3 3 2 2" xfId="3996" xr:uid="{7CD1435B-AA42-4B28-94E6-BC1B880D7B10}"/>
    <cellStyle name="Normal 6 4 2 3 3 3" xfId="1503" xr:uid="{40453713-1793-46D0-9209-B6B773565E9A}"/>
    <cellStyle name="Normal 6 4 2 3 3 4" xfId="1504" xr:uid="{E101ED38-F0B8-41EB-8D52-9F6BB826F40E}"/>
    <cellStyle name="Normal 6 4 2 3 4" xfId="1505" xr:uid="{ED2D74A1-EEE3-4393-87F9-166F2144EC0C}"/>
    <cellStyle name="Normal 6 4 2 3 4 2" xfId="3997" xr:uid="{87D23A72-DD7E-43C5-9B3C-78B3EEB906C5}"/>
    <cellStyle name="Normal 6 4 2 3 5" xfId="1506" xr:uid="{AFDC891E-9455-432B-9F1C-0C76F6E23BA4}"/>
    <cellStyle name="Normal 6 4 2 3 6" xfId="1507" xr:uid="{9958DA81-5D3D-4E06-BBDC-6D9F478193F1}"/>
    <cellStyle name="Normal 6 4 2 4" xfId="1508" xr:uid="{4ACCCC5E-8ACC-4A47-851D-23D6B796B099}"/>
    <cellStyle name="Normal 6 4 2 4 2" xfId="1509" xr:uid="{5EE41DFF-4213-4CD1-A15F-77A062DFD91E}"/>
    <cellStyle name="Normal 6 4 2 4 2 2" xfId="1510" xr:uid="{47D5CF70-BC3C-4571-B314-1893B31DC40C}"/>
    <cellStyle name="Normal 6 4 2 4 2 2 2" xfId="3998" xr:uid="{0D7B85EA-9319-4F2D-A84D-FDCC07DF3E6D}"/>
    <cellStyle name="Normal 6 4 2 4 2 3" xfId="1511" xr:uid="{B1702DFB-DD3D-4CFC-B551-A46DD3F4F204}"/>
    <cellStyle name="Normal 6 4 2 4 2 4" xfId="1512" xr:uid="{7BC477C4-AD68-44CA-BA71-740B78B83AAF}"/>
    <cellStyle name="Normal 6 4 2 4 3" xfId="1513" xr:uid="{DC4D3C2A-BA81-43B1-BC4E-31E71F1DE863}"/>
    <cellStyle name="Normal 6 4 2 4 3 2" xfId="3999" xr:uid="{8D0345E0-0DB4-4DDE-908F-2A782C13101D}"/>
    <cellStyle name="Normal 6 4 2 4 4" xfId="1514" xr:uid="{ED063537-8C9D-46E0-8AB9-EA459CD59C30}"/>
    <cellStyle name="Normal 6 4 2 4 5" xfId="1515" xr:uid="{339C8ACC-9726-4CBF-940C-F852852D835C}"/>
    <cellStyle name="Normal 6 4 2 5" xfId="1516" xr:uid="{24E80E84-18A0-46B5-88CA-FEF247CA1C25}"/>
    <cellStyle name="Normal 6 4 2 5 2" xfId="1517" xr:uid="{7D652CA3-AC36-4588-8C17-4CD0E85F9B8C}"/>
    <cellStyle name="Normal 6 4 2 5 2 2" xfId="4000" xr:uid="{2D04181F-8D60-423F-AFC0-8543851362B3}"/>
    <cellStyle name="Normal 6 4 2 5 3" xfId="1518" xr:uid="{BA6BC8B7-DDC7-417B-8785-7AC158AEE763}"/>
    <cellStyle name="Normal 6 4 2 5 4" xfId="1519" xr:uid="{8AEBAB75-EE97-4AEE-85D0-126DCB260CA1}"/>
    <cellStyle name="Normal 6 4 2 6" xfId="1520" xr:uid="{1F5FE5B6-C8A6-4026-A9F9-BBB0CB44268B}"/>
    <cellStyle name="Normal 6 4 2 6 2" xfId="1521" xr:uid="{66369A55-6E6E-4BE4-94ED-0631981A6928}"/>
    <cellStyle name="Normal 6 4 2 6 3" xfId="1522" xr:uid="{9C88606A-59A8-4E01-8112-73F5829FCDFE}"/>
    <cellStyle name="Normal 6 4 2 6 4" xfId="1523" xr:uid="{91A16851-AF0F-44D9-AC50-A7B59EB1C565}"/>
    <cellStyle name="Normal 6 4 2 7" xfId="1524" xr:uid="{572AF117-498C-492E-AFA3-8D58AC0F0E65}"/>
    <cellStyle name="Normal 6 4 2 8" xfId="1525" xr:uid="{5B04EE3C-8B7C-4556-93F0-7E5FDBCA3A45}"/>
    <cellStyle name="Normal 6 4 2 9" xfId="1526" xr:uid="{9826EB1E-CE67-4B4E-872B-C88281654505}"/>
    <cellStyle name="Normal 6 4 3" xfId="1527" xr:uid="{DDE1F4C3-AAF3-498C-9C9C-FF221EFD3A2A}"/>
    <cellStyle name="Normal 6 4 3 2" xfId="1528" xr:uid="{C7835240-330E-4662-94DF-421A07DCD7E0}"/>
    <cellStyle name="Normal 6 4 3 2 2" xfId="1529" xr:uid="{CE2C5DDF-339E-4C74-8F4A-501EE47836AB}"/>
    <cellStyle name="Normal 6 4 3 2 2 2" xfId="1530" xr:uid="{EB39B869-CFFA-4391-9689-D82DEB645A55}"/>
    <cellStyle name="Normal 6 4 3 2 2 2 2" xfId="4001" xr:uid="{E410EC2E-F66F-4CCE-9302-8C13295AF840}"/>
    <cellStyle name="Normal 6 4 3 2 2 2 2 2" xfId="4647" xr:uid="{1D51936D-D95B-4706-85C3-005CAB05BF15}"/>
    <cellStyle name="Normal 6 4 3 2 2 2 3" xfId="4648" xr:uid="{8FFE5600-FBFE-4AD8-9746-60F9B761CDF4}"/>
    <cellStyle name="Normal 6 4 3 2 2 3" xfId="1531" xr:uid="{9E14501B-2C74-46A9-98FC-EF7E19914698}"/>
    <cellStyle name="Normal 6 4 3 2 2 3 2" xfId="4649" xr:uid="{B566AAB5-59A4-4D19-89A2-FDD1A6E6E6B2}"/>
    <cellStyle name="Normal 6 4 3 2 2 4" xfId="1532" xr:uid="{6A427C0A-350E-4C56-9625-7A5818DFCFFA}"/>
    <cellStyle name="Normal 6 4 3 2 3" xfId="1533" xr:uid="{477E4D18-BBD8-493D-9726-C55718F4E22A}"/>
    <cellStyle name="Normal 6 4 3 2 3 2" xfId="1534" xr:uid="{C7321293-0225-4044-AEB7-302A7C23B02A}"/>
    <cellStyle name="Normal 6 4 3 2 3 2 2" xfId="4650" xr:uid="{E8FF7774-418D-4F3E-81DE-96A1531DC1FE}"/>
    <cellStyle name="Normal 6 4 3 2 3 3" xfId="1535" xr:uid="{CB589629-DC71-49E5-AB35-871FB9A1B1A9}"/>
    <cellStyle name="Normal 6 4 3 2 3 4" xfId="1536" xr:uid="{2FE14995-32A9-4331-9FA2-F3BF13336680}"/>
    <cellStyle name="Normal 6 4 3 2 4" xfId="1537" xr:uid="{7059CC63-2967-47D5-AFB2-8C17D2188473}"/>
    <cellStyle name="Normal 6 4 3 2 4 2" xfId="4651" xr:uid="{1AC0F04E-3419-4321-B4A7-627B3967D1AE}"/>
    <cellStyle name="Normal 6 4 3 2 5" xfId="1538" xr:uid="{6E559059-D83B-44C0-827C-ACF0C368C3CC}"/>
    <cellStyle name="Normal 6 4 3 2 6" xfId="1539" xr:uid="{2ED1BBBF-998F-410C-8D0B-C753EC8BEFBB}"/>
    <cellStyle name="Normal 6 4 3 3" xfId="1540" xr:uid="{8E592CA2-330E-4F29-9B53-8F26975D0E06}"/>
    <cellStyle name="Normal 6 4 3 3 2" xfId="1541" xr:uid="{D3B3FE95-4739-490A-8FD9-C385B93CA37E}"/>
    <cellStyle name="Normal 6 4 3 3 2 2" xfId="1542" xr:uid="{2890336C-DC48-4CE2-ADB4-F181DC3BAE08}"/>
    <cellStyle name="Normal 6 4 3 3 2 2 2" xfId="4652" xr:uid="{F5E43F48-CA50-4E76-BA35-D8FB8ACE390D}"/>
    <cellStyle name="Normal 6 4 3 3 2 3" xfId="1543" xr:uid="{0465AC81-E433-4CCE-8E07-523041540435}"/>
    <cellStyle name="Normal 6 4 3 3 2 4" xfId="1544" xr:uid="{4E0D1ACF-C02E-49BA-943F-92A2CAA9202B}"/>
    <cellStyle name="Normal 6 4 3 3 3" xfId="1545" xr:uid="{C8CAF4D0-35C0-4355-9CC7-37EC8183C28F}"/>
    <cellStyle name="Normal 6 4 3 3 3 2" xfId="4653" xr:uid="{C011119E-1AE8-4737-A18C-C4D8A64F4253}"/>
    <cellStyle name="Normal 6 4 3 3 4" xfId="1546" xr:uid="{0999843B-3E7E-4D98-BB6C-C02E9059CA49}"/>
    <cellStyle name="Normal 6 4 3 3 5" xfId="1547" xr:uid="{2E99D20E-D466-46F6-BD85-8F32077D0D34}"/>
    <cellStyle name="Normal 6 4 3 4" xfId="1548" xr:uid="{B3732FFB-FEBB-423C-888F-FB528E27AB07}"/>
    <cellStyle name="Normal 6 4 3 4 2" xfId="1549" xr:uid="{D42ABF4B-F0AF-4598-A157-A6FB95479DB6}"/>
    <cellStyle name="Normal 6 4 3 4 2 2" xfId="4654" xr:uid="{B932D00C-4089-4579-85AB-8862DD6C3BFC}"/>
    <cellStyle name="Normal 6 4 3 4 3" xfId="1550" xr:uid="{06E86E96-7B0B-4BD4-90FC-21649A57A40A}"/>
    <cellStyle name="Normal 6 4 3 4 4" xfId="1551" xr:uid="{FEB2689C-CD17-4585-B198-41AE5E98151E}"/>
    <cellStyle name="Normal 6 4 3 5" xfId="1552" xr:uid="{8EB8AD2B-C0B8-495F-AD45-04E79342F23A}"/>
    <cellStyle name="Normal 6 4 3 5 2" xfId="1553" xr:uid="{D9FBBE1F-1A9C-43A0-A547-7EBF5940A38B}"/>
    <cellStyle name="Normal 6 4 3 5 3" xfId="1554" xr:uid="{7619488D-27FE-4CBE-B016-5F42728B3CB6}"/>
    <cellStyle name="Normal 6 4 3 5 4" xfId="1555" xr:uid="{6BB5F65F-E977-44E0-882D-0D1F8A95B6C5}"/>
    <cellStyle name="Normal 6 4 3 6" xfId="1556" xr:uid="{4724D613-1472-46EC-B485-A9E963FAE35B}"/>
    <cellStyle name="Normal 6 4 3 7" xfId="1557" xr:uid="{9220C48D-6815-4A55-95E2-57B9C9614960}"/>
    <cellStyle name="Normal 6 4 3 8" xfId="1558" xr:uid="{A5D3DA20-F68A-4E55-B1BD-881A0A4D9E3E}"/>
    <cellStyle name="Normal 6 4 4" xfId="1559" xr:uid="{22DB4A70-96FC-4870-A1FF-DE49BEF05E35}"/>
    <cellStyle name="Normal 6 4 4 2" xfId="1560" xr:uid="{F8F871D0-87E1-4B42-A7B3-A4B9C2A60FD8}"/>
    <cellStyle name="Normal 6 4 4 2 2" xfId="1561" xr:uid="{65563CBB-F3AF-4F06-A318-4D220573B06F}"/>
    <cellStyle name="Normal 6 4 4 2 2 2" xfId="1562" xr:uid="{F721A18B-F08C-4D54-AF66-08AAE7B397C4}"/>
    <cellStyle name="Normal 6 4 4 2 2 2 2" xfId="4002" xr:uid="{A215C94E-B648-42C6-86D3-C24ABF6837B9}"/>
    <cellStyle name="Normal 6 4 4 2 2 3" xfId="1563" xr:uid="{AEEC2A46-F936-401E-9850-38F7A188D60B}"/>
    <cellStyle name="Normal 6 4 4 2 2 4" xfId="1564" xr:uid="{317A68FA-DD5B-44F0-9648-C3F23756EB24}"/>
    <cellStyle name="Normal 6 4 4 2 3" xfId="1565" xr:uid="{CA00ADFC-406A-4CA6-A8DD-FC7B47CA4A28}"/>
    <cellStyle name="Normal 6 4 4 2 3 2" xfId="4003" xr:uid="{D8ED8D30-A0EC-4879-B76D-13FC44FC0518}"/>
    <cellStyle name="Normal 6 4 4 2 4" xfId="1566" xr:uid="{FD47E09D-82F8-4644-8EAA-4596F5C507F0}"/>
    <cellStyle name="Normal 6 4 4 2 5" xfId="1567" xr:uid="{CC7587F8-4D02-4B68-B159-B6F79968C005}"/>
    <cellStyle name="Normal 6 4 4 3" xfId="1568" xr:uid="{EB683B6F-AFD4-47DB-AEEE-0C6536F027C3}"/>
    <cellStyle name="Normal 6 4 4 3 2" xfId="1569" xr:uid="{DAE1B3A8-35AB-4D24-ADA7-DF76999E0E3A}"/>
    <cellStyle name="Normal 6 4 4 3 2 2" xfId="4004" xr:uid="{D9B49CC3-FF9D-4F61-AD78-46D2992269D0}"/>
    <cellStyle name="Normal 6 4 4 3 3" xfId="1570" xr:uid="{4F14D283-B69B-4706-B2C5-731018B6E2C5}"/>
    <cellStyle name="Normal 6 4 4 3 4" xfId="1571" xr:uid="{40B1648D-66CC-4358-BA72-0DFF3BBD63E6}"/>
    <cellStyle name="Normal 6 4 4 4" xfId="1572" xr:uid="{8766C10D-C3D6-4230-A8AB-D5AC8405078F}"/>
    <cellStyle name="Normal 6 4 4 4 2" xfId="1573" xr:uid="{132E67E9-D376-4906-9117-AE1DB27B4397}"/>
    <cellStyle name="Normal 6 4 4 4 3" xfId="1574" xr:uid="{FE7CAD94-15D6-46EE-A854-68D2B1B1C946}"/>
    <cellStyle name="Normal 6 4 4 4 4" xfId="1575" xr:uid="{45F6D1A6-4304-40DF-9A05-7A69A2C345D2}"/>
    <cellStyle name="Normal 6 4 4 5" xfId="1576" xr:uid="{D48FFFC5-F11E-4EE3-8420-35D686CE2389}"/>
    <cellStyle name="Normal 6 4 4 6" xfId="1577" xr:uid="{5BE377DE-04B4-434F-AC4C-83E0D97D58DF}"/>
    <cellStyle name="Normal 6 4 4 7" xfId="1578" xr:uid="{9F31CD99-ABEE-45BA-9A8B-CB807DEBFC35}"/>
    <cellStyle name="Normal 6 4 5" xfId="1579" xr:uid="{1C8AC3F1-6E95-41A4-8C2E-44E2A49C27A3}"/>
    <cellStyle name="Normal 6 4 5 2" xfId="1580" xr:uid="{87E639F3-9313-426F-8C4C-CD73A5DF5A8D}"/>
    <cellStyle name="Normal 6 4 5 2 2" xfId="1581" xr:uid="{9441DE16-48A0-48AF-AE27-0E8D491F42A6}"/>
    <cellStyle name="Normal 6 4 5 2 2 2" xfId="4005" xr:uid="{C7B64AE3-E045-4BEE-AD8E-94EE818E16E1}"/>
    <cellStyle name="Normal 6 4 5 2 3" xfId="1582" xr:uid="{BAC0138E-0E78-47D8-BDBC-6270DDDA7353}"/>
    <cellStyle name="Normal 6 4 5 2 4" xfId="1583" xr:uid="{A49216C6-84FC-44EF-97AF-CEEE22A3FF58}"/>
    <cellStyle name="Normal 6 4 5 3" xfId="1584" xr:uid="{2320BB77-F99E-48C9-8D78-4DEBBF98D4C7}"/>
    <cellStyle name="Normal 6 4 5 3 2" xfId="1585" xr:uid="{15D04783-E955-4FC2-9A2F-B40E18878C8D}"/>
    <cellStyle name="Normal 6 4 5 3 3" xfId="1586" xr:uid="{E5599396-E1D2-46E6-B488-F414FFFB7F2C}"/>
    <cellStyle name="Normal 6 4 5 3 4" xfId="1587" xr:uid="{85F7EE38-4130-455E-A4C0-3754B9431D7C}"/>
    <cellStyle name="Normal 6 4 5 4" xfId="1588" xr:uid="{4BB309FD-501E-46F5-9675-24890A8B76F7}"/>
    <cellStyle name="Normal 6 4 5 5" xfId="1589" xr:uid="{B59B3CA1-BACB-4330-BC2D-1C6CD41576ED}"/>
    <cellStyle name="Normal 6 4 5 6" xfId="1590" xr:uid="{224D5386-25D3-470E-B0CB-1899203AE592}"/>
    <cellStyle name="Normal 6 4 6" xfId="1591" xr:uid="{B0C8F9C8-A5B3-4FDC-8510-5192D3F64B51}"/>
    <cellStyle name="Normal 6 4 6 2" xfId="1592" xr:uid="{61B8189F-6181-4C4E-9302-98CF587448EA}"/>
    <cellStyle name="Normal 6 4 6 2 2" xfId="1593" xr:uid="{D09BFD85-6851-4B85-B59B-C7AAD88D2D2F}"/>
    <cellStyle name="Normal 6 4 6 2 3" xfId="1594" xr:uid="{CDA07035-F323-453F-AA0A-6674AD20B619}"/>
    <cellStyle name="Normal 6 4 6 2 4" xfId="1595" xr:uid="{409D9F73-5319-4498-B3B1-A9A622B37F33}"/>
    <cellStyle name="Normal 6 4 6 3" xfId="1596" xr:uid="{69692910-2FFA-4ED1-A8A1-38303E7CE62F}"/>
    <cellStyle name="Normal 6 4 6 4" xfId="1597" xr:uid="{C63F22B6-0AC9-47D8-B034-9F119C84FEBA}"/>
    <cellStyle name="Normal 6 4 6 5" xfId="1598" xr:uid="{E43D73FF-8056-42D6-8807-745F793AC2D6}"/>
    <cellStyle name="Normal 6 4 7" xfId="1599" xr:uid="{49CE81A1-580E-4099-9649-7DFF9CA9C37C}"/>
    <cellStyle name="Normal 6 4 7 2" xfId="1600" xr:uid="{D809AB8F-AF2D-4A41-9586-C6FE4372886C}"/>
    <cellStyle name="Normal 6 4 7 3" xfId="1601" xr:uid="{144FFA8D-F2A6-41C6-929C-D89F8553CB6A}"/>
    <cellStyle name="Normal 6 4 7 3 2" xfId="4378" xr:uid="{A4EAD1D7-9718-4720-A542-6742D9F8C239}"/>
    <cellStyle name="Normal 6 4 7 3 3" xfId="4609" xr:uid="{518B4CBD-BB47-4B55-B104-F6C801790D22}"/>
    <cellStyle name="Normal 6 4 7 4" xfId="1602" xr:uid="{C41C1015-2230-4A68-9960-8185B100B14B}"/>
    <cellStyle name="Normal 6 4 8" xfId="1603" xr:uid="{EDEF3196-EFE9-402D-B60B-41206B4DA7A9}"/>
    <cellStyle name="Normal 6 4 8 2" xfId="1604" xr:uid="{15DC4171-4D30-40C1-B37D-E545FDED2122}"/>
    <cellStyle name="Normal 6 4 8 3" xfId="1605" xr:uid="{09E3A58E-F119-4AF4-B283-2E6A70B58724}"/>
    <cellStyle name="Normal 6 4 8 4" xfId="1606" xr:uid="{EE2F72AD-1B8E-4573-A4C4-A5B9932DD756}"/>
    <cellStyle name="Normal 6 4 9" xfId="1607" xr:uid="{FCE85083-13FA-4FB0-8FB5-9089E5FFDF47}"/>
    <cellStyle name="Normal 6 5" xfId="1608" xr:uid="{396F4D37-D1C6-47D8-B8DB-A1DF5204F0F3}"/>
    <cellStyle name="Normal 6 5 10" xfId="1609" xr:uid="{478DB470-DC2F-4EAE-91E2-8925E1CF9619}"/>
    <cellStyle name="Normal 6 5 11" xfId="1610" xr:uid="{CBD4DA1E-9BE0-43D3-8ECC-BC91A0623E4E}"/>
    <cellStyle name="Normal 6 5 2" xfId="1611" xr:uid="{AED3866C-4D00-4EC6-A25A-59945020DFE5}"/>
    <cellStyle name="Normal 6 5 2 2" xfId="1612" xr:uid="{AB1D8C73-F728-4DA8-A2E8-CD17FC99464B}"/>
    <cellStyle name="Normal 6 5 2 2 2" xfId="1613" xr:uid="{3A00F076-8FB9-4490-8116-059F21C1209A}"/>
    <cellStyle name="Normal 6 5 2 2 2 2" xfId="1614" xr:uid="{3A6DDAFB-52BD-4858-97FA-D258186EE88B}"/>
    <cellStyle name="Normal 6 5 2 2 2 2 2" xfId="1615" xr:uid="{710361DC-5847-4794-9342-E08F6581DB92}"/>
    <cellStyle name="Normal 6 5 2 2 2 2 3" xfId="1616" xr:uid="{7CBAFEA1-078A-46D7-95DA-C79D0C627526}"/>
    <cellStyle name="Normal 6 5 2 2 2 2 4" xfId="1617" xr:uid="{A3885D09-5D38-4273-BB91-33A9BA802405}"/>
    <cellStyle name="Normal 6 5 2 2 2 3" xfId="1618" xr:uid="{8A4C183F-1286-42FA-9D65-E043E9E891B3}"/>
    <cellStyle name="Normal 6 5 2 2 2 3 2" xfId="1619" xr:uid="{16030912-8F79-4DC8-A714-E633691F99CE}"/>
    <cellStyle name="Normal 6 5 2 2 2 3 3" xfId="1620" xr:uid="{23142268-62E9-488F-93BB-B9863889086F}"/>
    <cellStyle name="Normal 6 5 2 2 2 3 4" xfId="1621" xr:uid="{77AF4231-8B15-4031-A9D4-D776646D7FE1}"/>
    <cellStyle name="Normal 6 5 2 2 2 4" xfId="1622" xr:uid="{4F4D08B2-6901-497A-B35E-CCF57DBB91A5}"/>
    <cellStyle name="Normal 6 5 2 2 2 5" xfId="1623" xr:uid="{F4611393-72F8-4CDE-9409-17F35E2077EA}"/>
    <cellStyle name="Normal 6 5 2 2 2 6" xfId="1624" xr:uid="{A4E65D4C-0C50-4F95-BE2B-D84FE9029965}"/>
    <cellStyle name="Normal 6 5 2 2 3" xfId="1625" xr:uid="{0F06C0F9-2235-4769-81F2-B5628A9D2685}"/>
    <cellStyle name="Normal 6 5 2 2 3 2" xfId="1626" xr:uid="{F39A87F1-C109-4C89-BA3E-9EE01745C033}"/>
    <cellStyle name="Normal 6 5 2 2 3 2 2" xfId="1627" xr:uid="{B0158D91-996B-4683-8C15-219A20F01902}"/>
    <cellStyle name="Normal 6 5 2 2 3 2 3" xfId="1628" xr:uid="{CAD882C6-EED5-4E22-963F-9C37B4D99FC1}"/>
    <cellStyle name="Normal 6 5 2 2 3 2 4" xfId="1629" xr:uid="{153AA526-B3D9-46FC-B96D-EEFF1556F872}"/>
    <cellStyle name="Normal 6 5 2 2 3 3" xfId="1630" xr:uid="{DC300972-4C98-4DD2-8853-88835D293E6A}"/>
    <cellStyle name="Normal 6 5 2 2 3 4" xfId="1631" xr:uid="{E40FCFB2-5C90-4627-B1FD-7C4175B8278B}"/>
    <cellStyle name="Normal 6 5 2 2 3 5" xfId="1632" xr:uid="{BAD8D7B0-4717-4B7A-8706-FAA1FDFEDA09}"/>
    <cellStyle name="Normal 6 5 2 2 4" xfId="1633" xr:uid="{8D2C57CD-54AF-4B25-8942-63F616FB15F5}"/>
    <cellStyle name="Normal 6 5 2 2 4 2" xfId="1634" xr:uid="{F051BC85-D117-47A0-B81E-74CE546E4392}"/>
    <cellStyle name="Normal 6 5 2 2 4 3" xfId="1635" xr:uid="{61DAEE90-8405-41FB-80A8-A70BAEACBE03}"/>
    <cellStyle name="Normal 6 5 2 2 4 4" xfId="1636" xr:uid="{D2CE4FDA-716C-4495-BD56-47A241738B29}"/>
    <cellStyle name="Normal 6 5 2 2 5" xfId="1637" xr:uid="{D4B693C5-FBAC-4CC6-AA49-8ABCF9A2E1E8}"/>
    <cellStyle name="Normal 6 5 2 2 5 2" xfId="1638" xr:uid="{B1BA602E-CBFE-4AF7-8FDE-B5FCB5AA65FB}"/>
    <cellStyle name="Normal 6 5 2 2 5 3" xfId="1639" xr:uid="{9804D778-5F7F-4E2E-A1AC-726FB8A8FEB9}"/>
    <cellStyle name="Normal 6 5 2 2 5 4" xfId="1640" xr:uid="{84EBA452-F1C7-4F9F-9856-813CD5550711}"/>
    <cellStyle name="Normal 6 5 2 2 6" xfId="1641" xr:uid="{A24DDE57-8C09-4202-87FC-3E95B3CAA78E}"/>
    <cellStyle name="Normal 6 5 2 2 7" xfId="1642" xr:uid="{BE5234B5-F55F-441D-BD0A-1E1DA9FEC309}"/>
    <cellStyle name="Normal 6 5 2 2 8" xfId="1643" xr:uid="{270EC00D-1C99-46E3-B13B-E6417DA8EC03}"/>
    <cellStyle name="Normal 6 5 2 3" xfId="1644" xr:uid="{192DC930-1A0C-4E09-8744-7CBF0323F00F}"/>
    <cellStyle name="Normal 6 5 2 3 2" xfId="1645" xr:uid="{D7D77C2E-2490-49BF-8175-822586582CAF}"/>
    <cellStyle name="Normal 6 5 2 3 2 2" xfId="1646" xr:uid="{8AB6DD60-5810-4F3D-BC62-2CF7C58AA876}"/>
    <cellStyle name="Normal 6 5 2 3 2 3" xfId="1647" xr:uid="{82C57770-D8F3-44F1-B709-205E9D61B938}"/>
    <cellStyle name="Normal 6 5 2 3 2 4" xfId="1648" xr:uid="{A0C6298F-FC8C-4A77-8A5B-9D4CE7F22460}"/>
    <cellStyle name="Normal 6 5 2 3 3" xfId="1649" xr:uid="{6C2F908A-0BE3-4FFE-A7C6-0FE7CAC3D823}"/>
    <cellStyle name="Normal 6 5 2 3 3 2" xfId="1650" xr:uid="{25DF6CDC-1E05-45EC-A627-426B3E79F2D2}"/>
    <cellStyle name="Normal 6 5 2 3 3 3" xfId="1651" xr:uid="{BFA7B1F4-92C1-4237-BB86-AC98FB67DD8B}"/>
    <cellStyle name="Normal 6 5 2 3 3 4" xfId="1652" xr:uid="{55FF9BF5-091C-403D-A308-11D5860E0A22}"/>
    <cellStyle name="Normal 6 5 2 3 4" xfId="1653" xr:uid="{7A123BAF-31C0-4451-BB6F-EF98123FE8E2}"/>
    <cellStyle name="Normal 6 5 2 3 5" xfId="1654" xr:uid="{8C40B184-2F3C-4869-B823-F8BDE3CDCF7A}"/>
    <cellStyle name="Normal 6 5 2 3 6" xfId="1655" xr:uid="{9AE79036-51F7-4461-A613-2D6E264FD089}"/>
    <cellStyle name="Normal 6 5 2 4" xfId="1656" xr:uid="{0FEF3133-A774-4187-B71B-BB74006A82EB}"/>
    <cellStyle name="Normal 6 5 2 4 2" xfId="1657" xr:uid="{EAFC8A93-9788-47DF-BBC4-F1FD4935E2DE}"/>
    <cellStyle name="Normal 6 5 2 4 2 2" xfId="1658" xr:uid="{B59946BB-A9DD-4B99-9B56-DC8557849298}"/>
    <cellStyle name="Normal 6 5 2 4 2 3" xfId="1659" xr:uid="{B2CEFC4A-08F1-4092-9021-00C1F555B1B7}"/>
    <cellStyle name="Normal 6 5 2 4 2 4" xfId="1660" xr:uid="{5BDA7EF7-9659-4979-94B6-DAFE90A15DF5}"/>
    <cellStyle name="Normal 6 5 2 4 3" xfId="1661" xr:uid="{45969303-E887-460B-AEF3-5A2A22A3D7A3}"/>
    <cellStyle name="Normal 6 5 2 4 4" xfId="1662" xr:uid="{CED05EB3-6691-4102-87FA-414E5DB82E24}"/>
    <cellStyle name="Normal 6 5 2 4 5" xfId="1663" xr:uid="{C7D63797-0E94-4C8F-8EE5-A5D3DBE50EF6}"/>
    <cellStyle name="Normal 6 5 2 5" xfId="1664" xr:uid="{AA9A7E07-B9A2-45EE-B761-07DCB91BACE4}"/>
    <cellStyle name="Normal 6 5 2 5 2" xfId="1665" xr:uid="{6B03F104-67A4-4655-B86E-D9FBA49113B0}"/>
    <cellStyle name="Normal 6 5 2 5 3" xfId="1666" xr:uid="{D2B7B0E0-2FF7-4032-B082-580A332F0C67}"/>
    <cellStyle name="Normal 6 5 2 5 4" xfId="1667" xr:uid="{695DFA29-3157-4CE0-AFD0-5B096F7273C1}"/>
    <cellStyle name="Normal 6 5 2 6" xfId="1668" xr:uid="{ECD91D9D-4875-41C0-AB1F-47503574E17B}"/>
    <cellStyle name="Normal 6 5 2 6 2" xfId="1669" xr:uid="{36D92487-E99B-47DD-96BB-F8DF42C24E90}"/>
    <cellStyle name="Normal 6 5 2 6 3" xfId="1670" xr:uid="{6F731BB9-C8F5-49E8-9135-211BD6878E63}"/>
    <cellStyle name="Normal 6 5 2 6 4" xfId="1671" xr:uid="{646B0820-BF2F-41AA-8E15-D2354E86E709}"/>
    <cellStyle name="Normal 6 5 2 7" xfId="1672" xr:uid="{599CFD79-AADD-4F5A-9692-927CA24A8048}"/>
    <cellStyle name="Normal 6 5 2 8" xfId="1673" xr:uid="{FCD10CF1-7D7D-4181-8E71-6F8E132E9B0C}"/>
    <cellStyle name="Normal 6 5 2 9" xfId="1674" xr:uid="{D0C1521A-3E95-4229-80CC-98FC253FC1B5}"/>
    <cellStyle name="Normal 6 5 3" xfId="1675" xr:uid="{6A7F0546-ABC3-4A33-9062-A945C26AF283}"/>
    <cellStyle name="Normal 6 5 3 2" xfId="1676" xr:uid="{5E9D418E-69C8-4307-85E5-E27F3B35E351}"/>
    <cellStyle name="Normal 6 5 3 2 2" xfId="1677" xr:uid="{FAA1D74C-5B07-41FD-951E-2F4DF62ED7B9}"/>
    <cellStyle name="Normal 6 5 3 2 2 2" xfId="1678" xr:uid="{7A97E134-28FE-4664-9D2E-B2CD073ADD06}"/>
    <cellStyle name="Normal 6 5 3 2 2 2 2" xfId="4006" xr:uid="{0D537094-8EDC-44A4-939C-62252C72706E}"/>
    <cellStyle name="Normal 6 5 3 2 2 3" xfId="1679" xr:uid="{A9FA3941-B233-4424-9B5A-DE317AE30CA6}"/>
    <cellStyle name="Normal 6 5 3 2 2 4" xfId="1680" xr:uid="{B3426432-B57C-4D24-BAF9-97F2C28AE50F}"/>
    <cellStyle name="Normal 6 5 3 2 3" xfId="1681" xr:uid="{AA1170A1-10EF-466E-B93D-E2FF89F1125C}"/>
    <cellStyle name="Normal 6 5 3 2 3 2" xfId="1682" xr:uid="{C819041B-09EB-439D-A44C-B6BE63ADD713}"/>
    <cellStyle name="Normal 6 5 3 2 3 3" xfId="1683" xr:uid="{35A27186-48D3-4B24-BFD6-8ED0FAFB669B}"/>
    <cellStyle name="Normal 6 5 3 2 3 4" xfId="1684" xr:uid="{5F9BED43-86CA-493F-B54B-884F5F5A951E}"/>
    <cellStyle name="Normal 6 5 3 2 4" xfId="1685" xr:uid="{E3A55BDA-5CA2-4968-9AC0-E49A4D09780A}"/>
    <cellStyle name="Normal 6 5 3 2 5" xfId="1686" xr:uid="{23293A04-2547-4649-A0E9-BE18A08D27E0}"/>
    <cellStyle name="Normal 6 5 3 2 6" xfId="1687" xr:uid="{58017506-8B33-484A-B5AA-0AB53DBFAB2D}"/>
    <cellStyle name="Normal 6 5 3 3" xfId="1688" xr:uid="{E1668E72-8BBF-4A71-BA19-9B0E53EBFD80}"/>
    <cellStyle name="Normal 6 5 3 3 2" xfId="1689" xr:uid="{32EE6F67-1D13-4062-8218-33DAAAB43E58}"/>
    <cellStyle name="Normal 6 5 3 3 2 2" xfId="1690" xr:uid="{CE28B4AD-A2A4-4BBE-931F-5E0591ECDAA5}"/>
    <cellStyle name="Normal 6 5 3 3 2 3" xfId="1691" xr:uid="{AFFF66B3-308B-4A4E-BB65-F515B180F336}"/>
    <cellStyle name="Normal 6 5 3 3 2 4" xfId="1692" xr:uid="{91D14B87-9FBF-4865-B4EA-C66512FA7450}"/>
    <cellStyle name="Normal 6 5 3 3 3" xfId="1693" xr:uid="{938CFAEF-BFDE-4AAF-9F29-B5DB7417EAE8}"/>
    <cellStyle name="Normal 6 5 3 3 4" xfId="1694" xr:uid="{51891128-74F7-4620-B482-E3AC7B16E02B}"/>
    <cellStyle name="Normal 6 5 3 3 5" xfId="1695" xr:uid="{80AB576A-CB2A-46E4-8625-9CE2876535AE}"/>
    <cellStyle name="Normal 6 5 3 4" xfId="1696" xr:uid="{B3061D6D-83C2-48C8-B2BD-9DC6712BACB1}"/>
    <cellStyle name="Normal 6 5 3 4 2" xfId="1697" xr:uid="{2616822D-B6F8-48D9-BD4B-618B50CDBCC2}"/>
    <cellStyle name="Normal 6 5 3 4 3" xfId="1698" xr:uid="{3CA3E021-36F9-443F-AA64-E7FF13480C93}"/>
    <cellStyle name="Normal 6 5 3 4 4" xfId="1699" xr:uid="{506C1264-000F-469C-81BA-89886A0F0FAA}"/>
    <cellStyle name="Normal 6 5 3 5" xfId="1700" xr:uid="{CD742581-A960-442D-95E3-615FDF940404}"/>
    <cellStyle name="Normal 6 5 3 5 2" xfId="1701" xr:uid="{DEE9585B-56D5-497F-9545-4DF98E001861}"/>
    <cellStyle name="Normal 6 5 3 5 3" xfId="1702" xr:uid="{7E1D264F-256F-475D-900A-E84C4A3A7743}"/>
    <cellStyle name="Normal 6 5 3 5 4" xfId="1703" xr:uid="{E618D40D-EA35-46BF-A674-6F601431F3DA}"/>
    <cellStyle name="Normal 6 5 3 6" xfId="1704" xr:uid="{E49EE1DF-1C5F-4558-B6DD-09472D26FA70}"/>
    <cellStyle name="Normal 6 5 3 7" xfId="1705" xr:uid="{BEC7666F-694A-4694-AC37-E50B40D9C669}"/>
    <cellStyle name="Normal 6 5 3 8" xfId="1706" xr:uid="{CAB40E09-C60F-43AB-9244-B0FDED1E40DD}"/>
    <cellStyle name="Normal 6 5 4" xfId="1707" xr:uid="{1F6227C3-EA7A-4C51-A661-2F75A92C943B}"/>
    <cellStyle name="Normal 6 5 4 2" xfId="1708" xr:uid="{24CE7A16-F0CB-4730-9034-D2EFC1C767EA}"/>
    <cellStyle name="Normal 6 5 4 2 2" xfId="1709" xr:uid="{76CCC255-F9EA-41A8-8988-535BE677C2BB}"/>
    <cellStyle name="Normal 6 5 4 2 2 2" xfId="1710" xr:uid="{32CBC49B-14D5-408A-AC40-1D9F67AF661A}"/>
    <cellStyle name="Normal 6 5 4 2 2 3" xfId="1711" xr:uid="{C75CA771-B97F-48EC-87B8-0ECF687B4FCE}"/>
    <cellStyle name="Normal 6 5 4 2 2 4" xfId="1712" xr:uid="{96CF2AE5-7339-4B83-8B90-BA5681F4673B}"/>
    <cellStyle name="Normal 6 5 4 2 3" xfId="1713" xr:uid="{F4711DC9-AD20-4E39-92C4-EBB3553DE713}"/>
    <cellStyle name="Normal 6 5 4 2 4" xfId="1714" xr:uid="{6D531EB7-5CA9-4634-B728-845C421FF8FD}"/>
    <cellStyle name="Normal 6 5 4 2 5" xfId="1715" xr:uid="{7DC1B83E-487E-4147-9512-B8C11B263F69}"/>
    <cellStyle name="Normal 6 5 4 3" xfId="1716" xr:uid="{C58E1EA9-E0C1-4830-A373-F3438D8D37BB}"/>
    <cellStyle name="Normal 6 5 4 3 2" xfId="1717" xr:uid="{9112E96F-4E52-43FF-B0BF-4192E4ADA69A}"/>
    <cellStyle name="Normal 6 5 4 3 3" xfId="1718" xr:uid="{1B65AB93-F897-4E2D-B1B8-DABE8D4A8ADA}"/>
    <cellStyle name="Normal 6 5 4 3 4" xfId="1719" xr:uid="{9FF8A421-F3BA-4923-AC41-2F3206AB1E9B}"/>
    <cellStyle name="Normal 6 5 4 4" xfId="1720" xr:uid="{E40D5476-7D61-451A-B129-B5BF7566275A}"/>
    <cellStyle name="Normal 6 5 4 4 2" xfId="1721" xr:uid="{87F5CCCB-4750-413D-AD22-A6EE1E096900}"/>
    <cellStyle name="Normal 6 5 4 4 3" xfId="1722" xr:uid="{5A7B0FA6-CE7B-4C53-BBEE-D501A6EDE925}"/>
    <cellStyle name="Normal 6 5 4 4 4" xfId="1723" xr:uid="{5071DF9D-5417-4B51-8850-157E497771EF}"/>
    <cellStyle name="Normal 6 5 4 5" xfId="1724" xr:uid="{D708F9C0-C11B-4EF9-AC05-D3FECA89CBAD}"/>
    <cellStyle name="Normal 6 5 4 6" xfId="1725" xr:uid="{C76DF354-F517-48C2-8F7D-6D8179EDDEF1}"/>
    <cellStyle name="Normal 6 5 4 7" xfId="1726" xr:uid="{FAA6A7D0-BAA5-417F-ADA0-03CFFF966919}"/>
    <cellStyle name="Normal 6 5 5" xfId="1727" xr:uid="{B7066094-F103-4981-AE39-26E299CF3F3D}"/>
    <cellStyle name="Normal 6 5 5 2" xfId="1728" xr:uid="{777E4DD6-7401-42B5-86E5-EE74B294C0B0}"/>
    <cellStyle name="Normal 6 5 5 2 2" xfId="1729" xr:uid="{865D2B25-3718-4C13-94BC-70CB52D8538B}"/>
    <cellStyle name="Normal 6 5 5 2 3" xfId="1730" xr:uid="{95070617-D965-4CBD-8516-515AEC49BBA9}"/>
    <cellStyle name="Normal 6 5 5 2 4" xfId="1731" xr:uid="{005DA5DE-AEA2-4EA9-A7A2-F615AEB89896}"/>
    <cellStyle name="Normal 6 5 5 3" xfId="1732" xr:uid="{96C4D7C8-9ADA-4979-A88E-6CDEF31D8980}"/>
    <cellStyle name="Normal 6 5 5 3 2" xfId="1733" xr:uid="{CCEF3408-BF1D-41C4-9D64-D75B4D9D0E4B}"/>
    <cellStyle name="Normal 6 5 5 3 3" xfId="1734" xr:uid="{38C13121-DEC8-432B-8F72-648655F66F01}"/>
    <cellStyle name="Normal 6 5 5 3 4" xfId="1735" xr:uid="{57A03988-0B9E-4ED6-A1A8-BE6792C4EF35}"/>
    <cellStyle name="Normal 6 5 5 4" xfId="1736" xr:uid="{0C69CABB-066C-4C21-82B7-E0EAD4F1E408}"/>
    <cellStyle name="Normal 6 5 5 5" xfId="1737" xr:uid="{D2D18FD0-25D3-49BA-A039-F0B9BF36589B}"/>
    <cellStyle name="Normal 6 5 5 6" xfId="1738" xr:uid="{7D7B5AD5-0479-4E51-ABA1-DF19107D7B39}"/>
    <cellStyle name="Normal 6 5 6" xfId="1739" xr:uid="{838C3FCE-EECC-4C92-99D7-93F4666CB810}"/>
    <cellStyle name="Normal 6 5 6 2" xfId="1740" xr:uid="{E457FF18-6B49-4A37-8A35-AA12E16A9CE4}"/>
    <cellStyle name="Normal 6 5 6 2 2" xfId="1741" xr:uid="{F937B3A0-CE9F-44E4-B9C5-28B2D9C6CE0E}"/>
    <cellStyle name="Normal 6 5 6 2 3" xfId="1742" xr:uid="{96DD615B-71B6-4A8A-AD85-E7CA064B6DCE}"/>
    <cellStyle name="Normal 6 5 6 2 4" xfId="1743" xr:uid="{8C3D1620-7340-4180-BF34-3EF54A8C963F}"/>
    <cellStyle name="Normal 6 5 6 3" xfId="1744" xr:uid="{7E872366-E6D0-4722-B81B-5BC3D501C382}"/>
    <cellStyle name="Normal 6 5 6 4" xfId="1745" xr:uid="{82852890-60F0-423C-B8F0-AF8971645FFC}"/>
    <cellStyle name="Normal 6 5 6 5" xfId="1746" xr:uid="{C1F44F28-03C2-4228-BD41-5328E37D77F3}"/>
    <cellStyle name="Normal 6 5 7" xfId="1747" xr:uid="{5752AB65-7D67-4B26-9BE8-1E02F9E3B8AD}"/>
    <cellStyle name="Normal 6 5 7 2" xfId="1748" xr:uid="{B8E2794D-8CF6-46DC-B549-DCEBA8CB392E}"/>
    <cellStyle name="Normal 6 5 7 3" xfId="1749" xr:uid="{22356FBA-708C-4C55-B215-023DD0AB1734}"/>
    <cellStyle name="Normal 6 5 7 4" xfId="1750" xr:uid="{05D33505-1CD3-42CA-B625-533BD098963E}"/>
    <cellStyle name="Normal 6 5 8" xfId="1751" xr:uid="{9AA446DD-3FE1-4C0D-A9A1-17511D31D60E}"/>
    <cellStyle name="Normal 6 5 8 2" xfId="1752" xr:uid="{9D9CD023-1645-400D-AB4D-4E58890A893D}"/>
    <cellStyle name="Normal 6 5 8 3" xfId="1753" xr:uid="{1D1B21B5-8ED6-45AD-ABAA-9DB0C88BEC76}"/>
    <cellStyle name="Normal 6 5 8 4" xfId="1754" xr:uid="{78DFF675-0778-41F3-9A06-EA467E3ABF51}"/>
    <cellStyle name="Normal 6 5 9" xfId="1755" xr:uid="{6F2CB396-5B14-4E75-8914-4621134AAF1E}"/>
    <cellStyle name="Normal 6 6" xfId="1756" xr:uid="{8A734353-3977-4012-A915-3916D1923857}"/>
    <cellStyle name="Normal 6 6 2" xfId="1757" xr:uid="{5DC797C8-89BC-48D4-8D27-458E65272522}"/>
    <cellStyle name="Normal 6 6 2 2" xfId="1758" xr:uid="{09A71C3D-9C8F-4185-BFA2-8B159E192DF2}"/>
    <cellStyle name="Normal 6 6 2 2 2" xfId="1759" xr:uid="{1892EFE7-0729-43C2-9710-D07F541ADC80}"/>
    <cellStyle name="Normal 6 6 2 2 2 2" xfId="1760" xr:uid="{07B5FF89-8450-4057-A676-E38320678ABC}"/>
    <cellStyle name="Normal 6 6 2 2 2 3" xfId="1761" xr:uid="{AB11FA72-7CC6-4137-B66A-6B6506DCFA0A}"/>
    <cellStyle name="Normal 6 6 2 2 2 4" xfId="1762" xr:uid="{37160393-C1EA-43D0-9B67-CF46BC5FF71C}"/>
    <cellStyle name="Normal 6 6 2 2 3" xfId="1763" xr:uid="{BAAD6D87-F92D-4336-9DF3-9984E088BE35}"/>
    <cellStyle name="Normal 6 6 2 2 3 2" xfId="1764" xr:uid="{41B2F303-3A29-44E3-96B9-50A9559E2E12}"/>
    <cellStyle name="Normal 6 6 2 2 3 3" xfId="1765" xr:uid="{625DB333-99C1-4ACD-BF5D-2047D99C7A7F}"/>
    <cellStyle name="Normal 6 6 2 2 3 4" xfId="1766" xr:uid="{4D1E2C15-BE15-450C-B15C-FA1C1B64EDEC}"/>
    <cellStyle name="Normal 6 6 2 2 4" xfId="1767" xr:uid="{FB557F91-0DA2-4601-9CC0-672D62EB3067}"/>
    <cellStyle name="Normal 6 6 2 2 5" xfId="1768" xr:uid="{A9DFA6D6-52DD-46F8-9425-F6C65DDA7309}"/>
    <cellStyle name="Normal 6 6 2 2 6" xfId="1769" xr:uid="{E582328C-B537-4DEA-8E59-85F649A9A851}"/>
    <cellStyle name="Normal 6 6 2 3" xfId="1770" xr:uid="{D055CF18-B8F6-4799-A186-F93EAFCB474C}"/>
    <cellStyle name="Normal 6 6 2 3 2" xfId="1771" xr:uid="{1A441253-2823-4367-98D2-C32F992DEFA4}"/>
    <cellStyle name="Normal 6 6 2 3 2 2" xfId="1772" xr:uid="{B5B9C6B3-31B1-4A99-A1D8-BD883A6AB332}"/>
    <cellStyle name="Normal 6 6 2 3 2 3" xfId="1773" xr:uid="{A2909CB8-DE76-4867-913F-9E3619FB320F}"/>
    <cellStyle name="Normal 6 6 2 3 2 4" xfId="1774" xr:uid="{61CC56C9-37A9-4422-B265-E3B23215903A}"/>
    <cellStyle name="Normal 6 6 2 3 3" xfId="1775" xr:uid="{D0A01AE5-BDE4-4895-ACBE-33D3E2387CDC}"/>
    <cellStyle name="Normal 6 6 2 3 4" xfId="1776" xr:uid="{67DAA615-3620-4715-878F-466C7130D35F}"/>
    <cellStyle name="Normal 6 6 2 3 5" xfId="1777" xr:uid="{4ED12B41-DA63-4E7E-BDD3-C796EC7BC09E}"/>
    <cellStyle name="Normal 6 6 2 4" xfId="1778" xr:uid="{E0D41CF6-B2A3-4423-9FDA-640A78AD8727}"/>
    <cellStyle name="Normal 6 6 2 4 2" xfId="1779" xr:uid="{D9B2267B-3AA6-4E7A-8F91-93A39F7DF297}"/>
    <cellStyle name="Normal 6 6 2 4 3" xfId="1780" xr:uid="{F5F202B9-9312-4301-9F12-8AFCF8BE6CD0}"/>
    <cellStyle name="Normal 6 6 2 4 4" xfId="1781" xr:uid="{5E2C3DA3-05EC-4C9F-BFD7-74CDF73C2AC7}"/>
    <cellStyle name="Normal 6 6 2 5" xfId="1782" xr:uid="{69416E71-AD3B-47B0-BDAD-ADC6B901881F}"/>
    <cellStyle name="Normal 6 6 2 5 2" xfId="1783" xr:uid="{D547517D-D931-4B5B-AE53-283856F23EFD}"/>
    <cellStyle name="Normal 6 6 2 5 3" xfId="1784" xr:uid="{D9BEFA96-85ED-4BAA-B7F4-4ECC4747996D}"/>
    <cellStyle name="Normal 6 6 2 5 4" xfId="1785" xr:uid="{35C1DEF3-732D-46DB-B84E-3F376897C85A}"/>
    <cellStyle name="Normal 6 6 2 6" xfId="1786" xr:uid="{44454CEA-7363-4E6F-80CB-B3B1723A3C68}"/>
    <cellStyle name="Normal 6 6 2 7" xfId="1787" xr:uid="{CCE72C55-F350-423C-A442-8C07250106DC}"/>
    <cellStyle name="Normal 6 6 2 8" xfId="1788" xr:uid="{190965D9-4736-45B0-9491-67A52963A142}"/>
    <cellStyle name="Normal 6 6 3" xfId="1789" xr:uid="{C9DF1CA4-5E95-4AFB-A7F7-26A2074A240C}"/>
    <cellStyle name="Normal 6 6 3 2" xfId="1790" xr:uid="{5B762429-C59E-4EF5-B580-0B4CDCC4ADBB}"/>
    <cellStyle name="Normal 6 6 3 2 2" xfId="1791" xr:uid="{80A9A7B7-825F-4320-BC45-6B1096F9F143}"/>
    <cellStyle name="Normal 6 6 3 2 3" xfId="1792" xr:uid="{13E25223-CA22-4640-BDBA-02AC1DD6E3B1}"/>
    <cellStyle name="Normal 6 6 3 2 4" xfId="1793" xr:uid="{6931C3F9-1955-44BE-B9EA-4BBD93EB0832}"/>
    <cellStyle name="Normal 6 6 3 3" xfId="1794" xr:uid="{F99100B7-082D-47CD-AC9B-F1F987A116D3}"/>
    <cellStyle name="Normal 6 6 3 3 2" xfId="1795" xr:uid="{42BFA245-8EC5-46EA-AC95-A835064091CE}"/>
    <cellStyle name="Normal 6 6 3 3 3" xfId="1796" xr:uid="{C643FA5F-8508-40EC-ABB0-2E2355524AA8}"/>
    <cellStyle name="Normal 6 6 3 3 4" xfId="1797" xr:uid="{89F057D0-ACF8-4288-BD7E-ABDFFD5A0767}"/>
    <cellStyle name="Normal 6 6 3 4" xfId="1798" xr:uid="{67DFCEE2-E877-4766-A9EB-5ADA4E978DB3}"/>
    <cellStyle name="Normal 6 6 3 5" xfId="1799" xr:uid="{4729A18D-FD7C-4167-B740-B026F390DD95}"/>
    <cellStyle name="Normal 6 6 3 6" xfId="1800" xr:uid="{BC3FFCF8-02C8-4D2F-B096-73EA6C69DC22}"/>
    <cellStyle name="Normal 6 6 4" xfId="1801" xr:uid="{6E83532E-8706-4D07-A4B0-3C327989F88C}"/>
    <cellStyle name="Normal 6 6 4 2" xfId="1802" xr:uid="{D1EBD5A4-87D1-4C33-842A-F4EADB16AAEB}"/>
    <cellStyle name="Normal 6 6 4 2 2" xfId="1803" xr:uid="{B2994F90-A987-41D4-830D-BDDBB4C33939}"/>
    <cellStyle name="Normal 6 6 4 2 3" xfId="1804" xr:uid="{05527066-8A00-4514-B61D-9F2A2A012C40}"/>
    <cellStyle name="Normal 6 6 4 2 4" xfId="1805" xr:uid="{606A0A79-7051-4F78-9DB3-FE0B7B7BAEA6}"/>
    <cellStyle name="Normal 6 6 4 3" xfId="1806" xr:uid="{E384B4BC-6C51-40B1-8761-DA474931609F}"/>
    <cellStyle name="Normal 6 6 4 4" xfId="1807" xr:uid="{C20C6793-C447-4203-9420-0543D51B1A76}"/>
    <cellStyle name="Normal 6 6 4 5" xfId="1808" xr:uid="{F57CB08C-7A61-43B8-8B07-8D1A0C35466C}"/>
    <cellStyle name="Normal 6 6 5" xfId="1809" xr:uid="{59D2CEA5-779D-4EF8-9D3F-DE2E0194797E}"/>
    <cellStyle name="Normal 6 6 5 2" xfId="1810" xr:uid="{A9710E16-3DAB-4C7B-901F-3DABE1DF76EF}"/>
    <cellStyle name="Normal 6 6 5 3" xfId="1811" xr:uid="{11AAFAA9-1F8A-4609-8441-A6A08CDD2538}"/>
    <cellStyle name="Normal 6 6 5 4" xfId="1812" xr:uid="{8314C403-833D-488C-A81A-1CFC388F3781}"/>
    <cellStyle name="Normal 6 6 6" xfId="1813" xr:uid="{8C3A45D9-39E0-454A-A677-4D102A3A1AD2}"/>
    <cellStyle name="Normal 6 6 6 2" xfId="1814" xr:uid="{56C980B8-4D4D-40A6-921A-33FD67592718}"/>
    <cellStyle name="Normal 6 6 6 3" xfId="1815" xr:uid="{D04112F4-688E-46D4-B280-E39251C09307}"/>
    <cellStyle name="Normal 6 6 6 4" xfId="1816" xr:uid="{FAB337F9-B5BD-4B06-B846-F0599EB0869C}"/>
    <cellStyle name="Normal 6 6 7" xfId="1817" xr:uid="{CCB23250-5C95-48DA-B22A-F1B9CC30FA96}"/>
    <cellStyle name="Normal 6 6 8" xfId="1818" xr:uid="{CB4C94A8-B000-44D2-A5E4-2EEC72B7F433}"/>
    <cellStyle name="Normal 6 6 9" xfId="1819" xr:uid="{84F8E294-B200-496A-B0B7-5670A9CE5B58}"/>
    <cellStyle name="Normal 6 7" xfId="1820" xr:uid="{4CE08AC8-ED62-421C-863E-1BD7A69D8881}"/>
    <cellStyle name="Normal 6 7 2" xfId="1821" xr:uid="{5D8BAD29-7E86-4C5B-B904-B820DF04F153}"/>
    <cellStyle name="Normal 6 7 2 2" xfId="1822" xr:uid="{9A9E82E4-BA26-4C04-8475-85EDCE5C4A96}"/>
    <cellStyle name="Normal 6 7 2 2 2" xfId="1823" xr:uid="{4E640FF2-1394-4EE2-93E8-05580B263AF0}"/>
    <cellStyle name="Normal 6 7 2 2 2 2" xfId="4007" xr:uid="{A390E6BF-D597-432D-A351-34889CDB548B}"/>
    <cellStyle name="Normal 6 7 2 2 3" xfId="1824" xr:uid="{E1E6D79A-7938-4B74-B17F-2D788F2D476E}"/>
    <cellStyle name="Normal 6 7 2 2 4" xfId="1825" xr:uid="{30D92883-A1DB-4649-9AFD-ADA988653B3D}"/>
    <cellStyle name="Normal 6 7 2 3" xfId="1826" xr:uid="{1468D26C-6E52-4CA0-B407-4D67250EBED6}"/>
    <cellStyle name="Normal 6 7 2 3 2" xfId="1827" xr:uid="{5A1EE963-3CFE-4F1A-81F7-41389F97677B}"/>
    <cellStyle name="Normal 6 7 2 3 3" xfId="1828" xr:uid="{C5B92E5D-7B12-4B9E-AFF4-2DA6C468DE44}"/>
    <cellStyle name="Normal 6 7 2 3 4" xfId="1829" xr:uid="{E9299A91-50C9-4BEA-8EC5-25A6E0856106}"/>
    <cellStyle name="Normal 6 7 2 4" xfId="1830" xr:uid="{FCB8ED62-91A6-4E1D-8812-338AEB9CF41A}"/>
    <cellStyle name="Normal 6 7 2 5" xfId="1831" xr:uid="{9BB399A3-7FC9-42D0-871D-658433BECDC9}"/>
    <cellStyle name="Normal 6 7 2 6" xfId="1832" xr:uid="{9F5B3C17-82A2-4102-B712-CB032DAC67DB}"/>
    <cellStyle name="Normal 6 7 3" xfId="1833" xr:uid="{FFC77E07-BEEC-439F-9B49-D5278B66DB62}"/>
    <cellStyle name="Normal 6 7 3 2" xfId="1834" xr:uid="{1ECC542E-E420-4320-A78E-4F67572947A2}"/>
    <cellStyle name="Normal 6 7 3 2 2" xfId="1835" xr:uid="{4C6B4CD7-5B08-443B-9DB1-71E5693D0CAE}"/>
    <cellStyle name="Normal 6 7 3 2 3" xfId="1836" xr:uid="{8CA49B23-7C2B-4C73-BEFB-990711A5206E}"/>
    <cellStyle name="Normal 6 7 3 2 4" xfId="1837" xr:uid="{41237D51-7AC1-4D08-96BD-A323956B2801}"/>
    <cellStyle name="Normal 6 7 3 3" xfId="1838" xr:uid="{A96D0BF4-85E7-4018-A60E-6CCE5585749A}"/>
    <cellStyle name="Normal 6 7 3 4" xfId="1839" xr:uid="{80EC8127-B01C-4F4D-8543-5BEEFB1FB996}"/>
    <cellStyle name="Normal 6 7 3 5" xfId="1840" xr:uid="{331D788C-9296-4E22-8F4F-C479EE2F2AAD}"/>
    <cellStyle name="Normal 6 7 4" xfId="1841" xr:uid="{8089852A-F92A-41C6-A74A-661134EB457A}"/>
    <cellStyle name="Normal 6 7 4 2" xfId="1842" xr:uid="{721D3B46-68D0-4FBE-B32A-77F57BE8B5DB}"/>
    <cellStyle name="Normal 6 7 4 3" xfId="1843" xr:uid="{82FE3483-F5C7-41D9-9CF3-284B7803E09A}"/>
    <cellStyle name="Normal 6 7 4 4" xfId="1844" xr:uid="{8FC3D776-EBAD-4B50-A2DD-D334276384A9}"/>
    <cellStyle name="Normal 6 7 5" xfId="1845" xr:uid="{D16040EA-25AE-464B-B95E-7B22CCDA7724}"/>
    <cellStyle name="Normal 6 7 5 2" xfId="1846" xr:uid="{F11D9B54-53F0-4776-9AC9-CD3CE8B1265F}"/>
    <cellStyle name="Normal 6 7 5 3" xfId="1847" xr:uid="{270C67D0-EAB3-4AFD-BCFC-E62F6A60C710}"/>
    <cellStyle name="Normal 6 7 5 4" xfId="1848" xr:uid="{FCE8E44C-26F2-4005-9EFA-550CAA92527B}"/>
    <cellStyle name="Normal 6 7 6" xfId="1849" xr:uid="{B0557181-BCB1-49F2-AB92-56FDA1F54CDD}"/>
    <cellStyle name="Normal 6 7 7" xfId="1850" xr:uid="{4DB4CBF7-C6AB-44E1-95E5-78D29A074060}"/>
    <cellStyle name="Normal 6 7 8" xfId="1851" xr:uid="{D3B4FDD2-A5BB-4A9C-BA9C-7ABE94EA8568}"/>
    <cellStyle name="Normal 6 8" xfId="1852" xr:uid="{30DE7357-AFD2-4347-B647-BA1DF4494DB5}"/>
    <cellStyle name="Normal 6 8 2" xfId="1853" xr:uid="{0CB73D06-AB06-42BE-9BE5-9C2BA7F8400B}"/>
    <cellStyle name="Normal 6 8 2 2" xfId="1854" xr:uid="{0FA147FB-18DC-4258-A0FA-19C38449F01C}"/>
    <cellStyle name="Normal 6 8 2 2 2" xfId="1855" xr:uid="{37EDF909-CACF-4841-A354-E41AD037BE54}"/>
    <cellStyle name="Normal 6 8 2 2 3" xfId="1856" xr:uid="{8FA4F072-904E-4331-A297-79BC93DF8859}"/>
    <cellStyle name="Normal 6 8 2 2 4" xfId="1857" xr:uid="{2F0CF070-2D28-4494-83BD-0973405524A6}"/>
    <cellStyle name="Normal 6 8 2 3" xfId="1858" xr:uid="{8D778876-CE19-4070-A95D-E427CB838EE3}"/>
    <cellStyle name="Normal 6 8 2 4" xfId="1859" xr:uid="{5191D7A2-8838-4940-894A-0DFF0C1CBD94}"/>
    <cellStyle name="Normal 6 8 2 5" xfId="1860" xr:uid="{29C60542-C903-4166-9968-4E7B11A95C1A}"/>
    <cellStyle name="Normal 6 8 3" xfId="1861" xr:uid="{32F5421B-BE04-49E4-A76D-8D17523EDD7A}"/>
    <cellStyle name="Normal 6 8 3 2" xfId="1862" xr:uid="{F2000AEF-826C-4CB0-9E8B-B4FF367B6363}"/>
    <cellStyle name="Normal 6 8 3 3" xfId="1863" xr:uid="{8A0BE39F-BF85-44BA-B9E1-764CA2334CBE}"/>
    <cellStyle name="Normal 6 8 3 4" xfId="1864" xr:uid="{4350337A-8931-48C8-B227-1D38FE9BA73A}"/>
    <cellStyle name="Normal 6 8 4" xfId="1865" xr:uid="{80C0CDF1-9F5B-49D3-BD78-3F6396CF5247}"/>
    <cellStyle name="Normal 6 8 4 2" xfId="1866" xr:uid="{06F0A6BE-4E79-40F4-BE9C-CF61871493EE}"/>
    <cellStyle name="Normal 6 8 4 3" xfId="1867" xr:uid="{685B2A28-2B57-4038-900A-190C486AAACC}"/>
    <cellStyle name="Normal 6 8 4 4" xfId="1868" xr:uid="{A9CC4D7B-D46A-48F9-AC6F-31AC9D0A11B1}"/>
    <cellStyle name="Normal 6 8 5" xfId="1869" xr:uid="{BC048728-541C-4848-9434-C34CB0622089}"/>
    <cellStyle name="Normal 6 8 6" xfId="1870" xr:uid="{D7306D70-47FA-4958-A4D3-A15D7736BAA1}"/>
    <cellStyle name="Normal 6 8 7" xfId="1871" xr:uid="{40480910-F41D-43AE-90A0-E015BBB34373}"/>
    <cellStyle name="Normal 6 9" xfId="1872" xr:uid="{88D441F8-8D93-4347-8072-7D1E0D665638}"/>
    <cellStyle name="Normal 6 9 2" xfId="1873" xr:uid="{49F5214E-7086-4ECD-BF90-E47727AF4748}"/>
    <cellStyle name="Normal 6 9 2 2" xfId="1874" xr:uid="{8BF7F889-A7F7-41EB-BB98-936B60E0E5B8}"/>
    <cellStyle name="Normal 6 9 2 3" xfId="1875" xr:uid="{652D3C81-E9DE-4702-8F1F-65A27118170D}"/>
    <cellStyle name="Normal 6 9 2 4" xfId="1876" xr:uid="{ACD0077B-18DD-495D-8D53-BE6AB85B3BD7}"/>
    <cellStyle name="Normal 6 9 3" xfId="1877" xr:uid="{66DE8790-09B2-429D-9612-1041012F2622}"/>
    <cellStyle name="Normal 6 9 3 2" xfId="1878" xr:uid="{E91B2A7D-A361-493D-8DBF-68B2896914B0}"/>
    <cellStyle name="Normal 6 9 3 3" xfId="1879" xr:uid="{3CBDEC91-0537-4293-9361-5DC510E360F0}"/>
    <cellStyle name="Normal 6 9 3 4" xfId="1880" xr:uid="{1AAE0DA3-FE16-41D2-97E9-6480B789D08B}"/>
    <cellStyle name="Normal 6 9 4" xfId="1881" xr:uid="{BD7FE646-98BE-481B-86F3-8795B2694E5D}"/>
    <cellStyle name="Normal 6 9 5" xfId="1882" xr:uid="{AF42B99E-FB60-48A8-BB48-B53F7F9083E7}"/>
    <cellStyle name="Normal 6 9 6" xfId="1883" xr:uid="{CA14890A-375E-4BDA-A0EB-36E0CA257A80}"/>
    <cellStyle name="Normal 7" xfId="85" xr:uid="{5BEF3C38-AF88-4AFE-A29F-BE7EF28FF66E}"/>
    <cellStyle name="Normal 7 10" xfId="1884" xr:uid="{7950F268-2E5C-40A3-A5B7-79171F66EC8E}"/>
    <cellStyle name="Normal 7 10 2" xfId="1885" xr:uid="{9CCF1E47-CDB6-42B3-B182-AC06C724E41B}"/>
    <cellStyle name="Normal 7 10 3" xfId="1886" xr:uid="{A9D2A558-5331-484C-9306-2F19BBAD2195}"/>
    <cellStyle name="Normal 7 10 4" xfId="1887" xr:uid="{92824EC1-5923-43A7-B3CE-5638619BF9B0}"/>
    <cellStyle name="Normal 7 11" xfId="1888" xr:uid="{54B7E93C-E089-4F48-BA50-776AEBAA5796}"/>
    <cellStyle name="Normal 7 11 2" xfId="1889" xr:uid="{B74DB14F-0CC1-48F1-A58B-710A1AD1085B}"/>
    <cellStyle name="Normal 7 11 3" xfId="1890" xr:uid="{DD7399D2-B8CC-4978-ACBD-D3D454E6C0F0}"/>
    <cellStyle name="Normal 7 11 4" xfId="1891" xr:uid="{4B858040-4447-4D5C-B252-618A05CA0C24}"/>
    <cellStyle name="Normal 7 12" xfId="1892" xr:uid="{C34FB88F-A70A-4005-8F10-71959CB00E31}"/>
    <cellStyle name="Normal 7 12 2" xfId="1893" xr:uid="{F660E6D5-2998-450D-B4DE-875A014E7E80}"/>
    <cellStyle name="Normal 7 13" xfId="1894" xr:uid="{8D4779DC-8B29-4BFE-A305-5AAE3ADAC8A1}"/>
    <cellStyle name="Normal 7 14" xfId="1895" xr:uid="{7DC9DC4B-31B1-458F-BDAA-08180DD1F563}"/>
    <cellStyle name="Normal 7 15" xfId="1896" xr:uid="{193DE55F-06C9-4257-8E70-57AD75714F4F}"/>
    <cellStyle name="Normal 7 2" xfId="86" xr:uid="{05F926AC-BDEB-414B-91CC-9F41058036E0}"/>
    <cellStyle name="Normal 7 2 10" xfId="1897" xr:uid="{56DBB6D1-0086-4A9B-BF3F-A56A22F935F6}"/>
    <cellStyle name="Normal 7 2 11" xfId="1898" xr:uid="{CBA28B7B-97A9-40B5-A3D2-E3E958D55705}"/>
    <cellStyle name="Normal 7 2 2" xfId="1899" xr:uid="{EA1B81B0-EB29-43E8-88B3-07D369E28FE0}"/>
    <cellStyle name="Normal 7 2 2 2" xfId="1900" xr:uid="{1D67B074-9E12-467E-B5B2-446CB9FCC922}"/>
    <cellStyle name="Normal 7 2 2 2 2" xfId="1901" xr:uid="{1952EFB8-343F-4107-A24C-E1F7A6CF7FFD}"/>
    <cellStyle name="Normal 7 2 2 2 2 2" xfId="1902" xr:uid="{13302DC1-E80F-4E26-B76D-BA55B60F6D99}"/>
    <cellStyle name="Normal 7 2 2 2 2 2 2" xfId="1903" xr:uid="{195B75AC-649D-4A5C-B34E-3CD79753B3B2}"/>
    <cellStyle name="Normal 7 2 2 2 2 2 2 2" xfId="4008" xr:uid="{5F39906F-73FB-4A29-B695-A71168C5AE6D}"/>
    <cellStyle name="Normal 7 2 2 2 2 2 2 2 2" xfId="4009" xr:uid="{B5CECC73-A523-4607-8081-8CF18ED24DC3}"/>
    <cellStyle name="Normal 7 2 2 2 2 2 2 3" xfId="4010" xr:uid="{19233A5E-C61A-4945-981B-00AF3BBA60FA}"/>
    <cellStyle name="Normal 7 2 2 2 2 2 3" xfId="1904" xr:uid="{56762A57-F135-4D55-BA52-9B263EC82119}"/>
    <cellStyle name="Normal 7 2 2 2 2 2 3 2" xfId="4011" xr:uid="{0E626863-BC53-4AEA-9DA4-0817C923F3AA}"/>
    <cellStyle name="Normal 7 2 2 2 2 2 4" xfId="1905" xr:uid="{2BF25091-C551-4AEF-98DF-7F18B4E06C94}"/>
    <cellStyle name="Normal 7 2 2 2 2 3" xfId="1906" xr:uid="{78B1AEC9-7E64-4894-A03E-F365DD4A1882}"/>
    <cellStyle name="Normal 7 2 2 2 2 3 2" xfId="1907" xr:uid="{7422AC4B-6619-4326-8449-6196AFCDC8E5}"/>
    <cellStyle name="Normal 7 2 2 2 2 3 2 2" xfId="4012" xr:uid="{FF32C632-CAA1-4094-81CF-6E05845D02FA}"/>
    <cellStyle name="Normal 7 2 2 2 2 3 3" xfId="1908" xr:uid="{EAC9668D-66D0-4697-9925-98F8A4C007B6}"/>
    <cellStyle name="Normal 7 2 2 2 2 3 4" xfId="1909" xr:uid="{BC322E31-035E-4B59-8A8F-52C0B736CD11}"/>
    <cellStyle name="Normal 7 2 2 2 2 4" xfId="1910" xr:uid="{83996B1F-D6A6-4A2E-818F-19FB6DEEDFC6}"/>
    <cellStyle name="Normal 7 2 2 2 2 4 2" xfId="4013" xr:uid="{47F4041B-62FE-43AB-A68F-16DDD5FF37B3}"/>
    <cellStyle name="Normal 7 2 2 2 2 5" xfId="1911" xr:uid="{0C035A25-6CCE-4112-9990-E28FF0574FA1}"/>
    <cellStyle name="Normal 7 2 2 2 2 6" xfId="1912" xr:uid="{A8003C3D-2EAA-4A16-B89F-7998C03709FB}"/>
    <cellStyle name="Normal 7 2 2 2 3" xfId="1913" xr:uid="{F6F10DA1-0B5D-48D6-9567-19F5546E3EC1}"/>
    <cellStyle name="Normal 7 2 2 2 3 2" xfId="1914" xr:uid="{1A26C945-7D2A-4C08-BFE8-2EF147B21BC2}"/>
    <cellStyle name="Normal 7 2 2 2 3 2 2" xfId="1915" xr:uid="{39CE42D6-42D8-4565-A48A-C028CD69CDC7}"/>
    <cellStyle name="Normal 7 2 2 2 3 2 2 2" xfId="4014" xr:uid="{6BAA3905-7451-4A6A-AF8A-FFACC1B2DA16}"/>
    <cellStyle name="Normal 7 2 2 2 3 2 2 2 2" xfId="4015" xr:uid="{97D178E7-3DBD-4F1D-AF84-24DBA6CBAE3F}"/>
    <cellStyle name="Normal 7 2 2 2 3 2 2 3" xfId="4016" xr:uid="{81F0C2E8-66E5-4330-B2CF-AB3C2A54EBBB}"/>
    <cellStyle name="Normal 7 2 2 2 3 2 3" xfId="1916" xr:uid="{1E6BABEC-4309-4ABA-85B9-0F8BC74E04BA}"/>
    <cellStyle name="Normal 7 2 2 2 3 2 3 2" xfId="4017" xr:uid="{A28F568D-650F-4D54-AEA9-12564DBBAACF}"/>
    <cellStyle name="Normal 7 2 2 2 3 2 4" xfId="1917" xr:uid="{09AD75DE-66ED-4E74-BB36-EF3AD765CD25}"/>
    <cellStyle name="Normal 7 2 2 2 3 3" xfId="1918" xr:uid="{B547567A-A409-4BA0-A627-C0ECF90C3718}"/>
    <cellStyle name="Normal 7 2 2 2 3 3 2" xfId="4018" xr:uid="{59F955BB-F504-4F87-9E8D-BBB5D76BF50B}"/>
    <cellStyle name="Normal 7 2 2 2 3 3 2 2" xfId="4019" xr:uid="{CB3B3558-179F-43DE-9E36-9CF5FA09EE0E}"/>
    <cellStyle name="Normal 7 2 2 2 3 3 3" xfId="4020" xr:uid="{E2976F8D-19A4-45E4-9E92-65622DBBC327}"/>
    <cellStyle name="Normal 7 2 2 2 3 4" xfId="1919" xr:uid="{BF16801B-CF0C-411C-8E49-48FB013E504F}"/>
    <cellStyle name="Normal 7 2 2 2 3 4 2" xfId="4021" xr:uid="{2948134D-ECA4-4F8A-BD0C-A6FA9D8096A5}"/>
    <cellStyle name="Normal 7 2 2 2 3 5" xfId="1920" xr:uid="{D1E5345E-CAA9-4C7E-A6DA-CC3E0C93E93C}"/>
    <cellStyle name="Normal 7 2 2 2 4" xfId="1921" xr:uid="{7A53F57F-DD20-434C-B0CA-1826180E59F5}"/>
    <cellStyle name="Normal 7 2 2 2 4 2" xfId="1922" xr:uid="{2440D2A8-B3CD-4E90-86AF-A16B663BD251}"/>
    <cellStyle name="Normal 7 2 2 2 4 2 2" xfId="4022" xr:uid="{1DF0F5BC-C095-4394-BE7C-6A6D73CAE6AB}"/>
    <cellStyle name="Normal 7 2 2 2 4 2 2 2" xfId="4023" xr:uid="{D21FCBA3-31B4-4081-9D2B-99B6E9308A73}"/>
    <cellStyle name="Normal 7 2 2 2 4 2 3" xfId="4024" xr:uid="{9BCA1B73-C1DE-4CF8-A74F-2E37E9F13BEA}"/>
    <cellStyle name="Normal 7 2 2 2 4 3" xfId="1923" xr:uid="{1816A0F7-BA9C-4845-AF91-004EF10B2027}"/>
    <cellStyle name="Normal 7 2 2 2 4 3 2" xfId="4025" xr:uid="{B18599C1-8059-4046-A9F5-8E20A39C859B}"/>
    <cellStyle name="Normal 7 2 2 2 4 4" xfId="1924" xr:uid="{5664254F-2837-471C-9B08-D18C157A2B65}"/>
    <cellStyle name="Normal 7 2 2 2 5" xfId="1925" xr:uid="{0744906E-6FF4-4170-BAAE-D26675B21CA5}"/>
    <cellStyle name="Normal 7 2 2 2 5 2" xfId="1926" xr:uid="{5902AA12-F301-467B-9EC1-5F05E601F400}"/>
    <cellStyle name="Normal 7 2 2 2 5 2 2" xfId="4026" xr:uid="{47CD9867-1529-46F5-AEEE-C93BAFF0DE68}"/>
    <cellStyle name="Normal 7 2 2 2 5 3" xfId="1927" xr:uid="{8E5DDD99-6CB5-4FC0-A7CD-7FD9DB72EC4B}"/>
    <cellStyle name="Normal 7 2 2 2 5 4" xfId="1928" xr:uid="{41782E1E-7B37-4ED2-B6A6-0CD9D48F2CD3}"/>
    <cellStyle name="Normal 7 2 2 2 6" xfId="1929" xr:uid="{029F1123-0B8E-4350-9746-77CA583C4622}"/>
    <cellStyle name="Normal 7 2 2 2 6 2" xfId="4027" xr:uid="{00BFC032-7A99-4E4E-B5E0-F92CE0950750}"/>
    <cellStyle name="Normal 7 2 2 2 7" xfId="1930" xr:uid="{B0342CAA-2022-4A51-983A-5F6DEF32989C}"/>
    <cellStyle name="Normal 7 2 2 2 8" xfId="1931" xr:uid="{B779952C-D20A-4538-B55E-06D950D1DB8D}"/>
    <cellStyle name="Normal 7 2 2 3" xfId="1932" xr:uid="{9A85AEFF-2EF2-4F9B-BAA4-3C3A05C725EB}"/>
    <cellStyle name="Normal 7 2 2 3 2" xfId="1933" xr:uid="{B9B744AE-8AE9-4A10-BA57-1840EDEF15D9}"/>
    <cellStyle name="Normal 7 2 2 3 2 2" xfId="1934" xr:uid="{440268B6-D280-4253-92F5-79D9326F2B00}"/>
    <cellStyle name="Normal 7 2 2 3 2 2 2" xfId="4028" xr:uid="{62C35FBC-09C1-42E1-BD7B-679F1926B742}"/>
    <cellStyle name="Normal 7 2 2 3 2 2 2 2" xfId="4029" xr:uid="{01C554D6-69EF-482C-A6F3-3CFBEB479AB9}"/>
    <cellStyle name="Normal 7 2 2 3 2 2 3" xfId="4030" xr:uid="{48D96C22-7CAA-46B4-A4C2-4AA19F35FB73}"/>
    <cellStyle name="Normal 7 2 2 3 2 3" xfId="1935" xr:uid="{08BBFC8F-1F16-46AC-A78F-D6CF66786E1F}"/>
    <cellStyle name="Normal 7 2 2 3 2 3 2" xfId="4031" xr:uid="{1C3A50FC-E443-4F71-A3A2-34434218E06E}"/>
    <cellStyle name="Normal 7 2 2 3 2 4" xfId="1936" xr:uid="{E6406401-596C-405F-83A3-771AF28E4785}"/>
    <cellStyle name="Normal 7 2 2 3 3" xfId="1937" xr:uid="{4C537DE8-3721-436E-9BF9-56460FE4DF79}"/>
    <cellStyle name="Normal 7 2 2 3 3 2" xfId="1938" xr:uid="{870D920B-85B2-4E8A-B0CE-9E98CAAF19D8}"/>
    <cellStyle name="Normal 7 2 2 3 3 2 2" xfId="4032" xr:uid="{51D4F6B5-656C-4B83-9DAE-D1E26A63E547}"/>
    <cellStyle name="Normal 7 2 2 3 3 3" xfId="1939" xr:uid="{80A12751-7835-40D2-96D0-5C754814A7E6}"/>
    <cellStyle name="Normal 7 2 2 3 3 4" xfId="1940" xr:uid="{E88A0176-90C6-45A7-9C7D-0E6885041F9D}"/>
    <cellStyle name="Normal 7 2 2 3 4" xfId="1941" xr:uid="{2ED26394-F1E6-4C38-8E22-FDCAD68163AA}"/>
    <cellStyle name="Normal 7 2 2 3 4 2" xfId="4033" xr:uid="{3F0C1231-3A8D-4923-A273-AFDE1AB24761}"/>
    <cellStyle name="Normal 7 2 2 3 5" xfId="1942" xr:uid="{E06AE35C-71C1-4C74-99B8-194BAD912047}"/>
    <cellStyle name="Normal 7 2 2 3 6" xfId="1943" xr:uid="{9F6BBF26-6EF0-4374-A1F1-7416E2A00A23}"/>
    <cellStyle name="Normal 7 2 2 4" xfId="1944" xr:uid="{1BE2B422-34EA-4FBF-93EC-E7C3796A871A}"/>
    <cellStyle name="Normal 7 2 2 4 2" xfId="1945" xr:uid="{400B93A1-6573-407B-9E3D-3BE3EFD4C5DA}"/>
    <cellStyle name="Normal 7 2 2 4 2 2" xfId="1946" xr:uid="{E9F83A6E-B9E5-49AA-A212-0EB4F1662356}"/>
    <cellStyle name="Normal 7 2 2 4 2 2 2" xfId="4034" xr:uid="{768D465F-672B-47B2-BD7A-6EA7B55295A0}"/>
    <cellStyle name="Normal 7 2 2 4 2 2 2 2" xfId="4035" xr:uid="{A6008FC8-0D8E-4237-A6BD-FB17E5DB39A5}"/>
    <cellStyle name="Normal 7 2 2 4 2 2 3" xfId="4036" xr:uid="{FAF8FA6E-6067-42C4-8CC6-CEC95DED76A9}"/>
    <cellStyle name="Normal 7 2 2 4 2 3" xfId="1947" xr:uid="{E9D121F1-4E98-4C12-B5C3-C45C6652CB7C}"/>
    <cellStyle name="Normal 7 2 2 4 2 3 2" xfId="4037" xr:uid="{A3CF31E5-68DA-4487-9250-812AF5092F40}"/>
    <cellStyle name="Normal 7 2 2 4 2 4" xfId="1948" xr:uid="{70314B8A-CF18-48CE-A7F1-E685F4C683F7}"/>
    <cellStyle name="Normal 7 2 2 4 3" xfId="1949" xr:uid="{C82D65FC-3B9E-4D00-8693-3DEF2A49D708}"/>
    <cellStyle name="Normal 7 2 2 4 3 2" xfId="4038" xr:uid="{8022531B-7CF7-4658-88D8-6693A8717257}"/>
    <cellStyle name="Normal 7 2 2 4 3 2 2" xfId="4039" xr:uid="{9E7FEF70-2BAE-4934-B5DF-D724177454B1}"/>
    <cellStyle name="Normal 7 2 2 4 3 3" xfId="4040" xr:uid="{4AF2B233-2940-46CF-A3AE-2E9686ACF70D}"/>
    <cellStyle name="Normal 7 2 2 4 4" xfId="1950" xr:uid="{2DD54091-FDEE-4827-81BA-34FDF13C7C77}"/>
    <cellStyle name="Normal 7 2 2 4 4 2" xfId="4041" xr:uid="{9685A108-428B-40E2-91AB-5D4B5B809DF3}"/>
    <cellStyle name="Normal 7 2 2 4 5" xfId="1951" xr:uid="{49EA2713-CE90-462D-A791-D60B647652FD}"/>
    <cellStyle name="Normal 7 2 2 5" xfId="1952" xr:uid="{7220B748-B3B6-4E9C-800B-D68F451D06A7}"/>
    <cellStyle name="Normal 7 2 2 5 2" xfId="1953" xr:uid="{28A13ABA-EFE6-4A1A-AAF8-0B65E3BB4C1B}"/>
    <cellStyle name="Normal 7 2 2 5 2 2" xfId="4042" xr:uid="{E09156C3-8BA2-43CF-B6FF-94730032C1A2}"/>
    <cellStyle name="Normal 7 2 2 5 2 2 2" xfId="4043" xr:uid="{41BBC901-ECF4-434B-A709-4C5D32331560}"/>
    <cellStyle name="Normal 7 2 2 5 2 3" xfId="4044" xr:uid="{395866F2-0A9B-42B5-BAB4-8A5D9A4F23A5}"/>
    <cellStyle name="Normal 7 2 2 5 3" xfId="1954" xr:uid="{E84624EE-A613-467F-B17A-4F92ADDA044A}"/>
    <cellStyle name="Normal 7 2 2 5 3 2" xfId="4045" xr:uid="{8C4A1079-3E04-454F-BDC6-105F3B751F83}"/>
    <cellStyle name="Normal 7 2 2 5 4" xfId="1955" xr:uid="{639A876A-D919-4044-BF28-CDF73EA6ABFB}"/>
    <cellStyle name="Normal 7 2 2 6" xfId="1956" xr:uid="{9D6C65C7-402E-4BF0-8B4B-90501CB34D09}"/>
    <cellStyle name="Normal 7 2 2 6 2" xfId="1957" xr:uid="{36104BE5-8E6F-45FF-9E48-1899DDC78815}"/>
    <cellStyle name="Normal 7 2 2 6 2 2" xfId="4046" xr:uid="{117FEA71-E122-4228-B09C-3DD35378FF07}"/>
    <cellStyle name="Normal 7 2 2 6 3" xfId="1958" xr:uid="{895FA2F2-2850-4036-AA8F-62A0DCAB6893}"/>
    <cellStyle name="Normal 7 2 2 6 4" xfId="1959" xr:uid="{70E43972-A129-4D33-B8C9-7BAFA9DDFF1F}"/>
    <cellStyle name="Normal 7 2 2 7" xfId="1960" xr:uid="{E7AC840A-9C69-4B98-B53E-E14B1E89DD41}"/>
    <cellStyle name="Normal 7 2 2 7 2" xfId="4047" xr:uid="{44550E55-F179-4C4E-A54E-B1C727631F3D}"/>
    <cellStyle name="Normal 7 2 2 8" xfId="1961" xr:uid="{2FB0E6F1-FE92-4E2D-B862-85EF0CBD6E6E}"/>
    <cellStyle name="Normal 7 2 2 9" xfId="1962" xr:uid="{944CED26-06E9-4733-B388-DF4940322F53}"/>
    <cellStyle name="Normal 7 2 3" xfId="1963" xr:uid="{3F21B108-925C-4B2F-8A07-9E66609EF0BE}"/>
    <cellStyle name="Normal 7 2 3 2" xfId="1964" xr:uid="{65EDE70E-342D-4065-A340-1BD76CF62DEE}"/>
    <cellStyle name="Normal 7 2 3 2 2" xfId="1965" xr:uid="{5AF38420-64AB-499D-8E65-C753E434E51A}"/>
    <cellStyle name="Normal 7 2 3 2 2 2" xfId="1966" xr:uid="{0FC2139E-E618-4C17-9220-297BED134EED}"/>
    <cellStyle name="Normal 7 2 3 2 2 2 2" xfId="4048" xr:uid="{DF2F6486-17D0-450D-824E-6ADD9AB34EAC}"/>
    <cellStyle name="Normal 7 2 3 2 2 2 2 2" xfId="4049" xr:uid="{BF41369C-9F14-4DD5-A7C7-CF767129FBBC}"/>
    <cellStyle name="Normal 7 2 3 2 2 2 3" xfId="4050" xr:uid="{72605224-166E-452F-92BC-30D99752F7BD}"/>
    <cellStyle name="Normal 7 2 3 2 2 3" xfId="1967" xr:uid="{28CA45E9-4E55-440B-BA18-1F7162C22D93}"/>
    <cellStyle name="Normal 7 2 3 2 2 3 2" xfId="4051" xr:uid="{6CB07E22-23BD-4A26-A27B-8CCE0A7C1C02}"/>
    <cellStyle name="Normal 7 2 3 2 2 4" xfId="1968" xr:uid="{D0615A72-A44C-4F57-BA8D-C345EDE16933}"/>
    <cellStyle name="Normal 7 2 3 2 3" xfId="1969" xr:uid="{3428A257-EE09-41CC-A993-197FFA194854}"/>
    <cellStyle name="Normal 7 2 3 2 3 2" xfId="1970" xr:uid="{9A37A019-EDDE-4E16-8FEE-616B894E93B7}"/>
    <cellStyle name="Normal 7 2 3 2 3 2 2" xfId="4052" xr:uid="{49D4099E-7241-4DFB-89B4-7F07B56FAA8C}"/>
    <cellStyle name="Normal 7 2 3 2 3 3" xfId="1971" xr:uid="{3BF2AE8A-141F-4F9A-AC5D-5DF0BFABF7F0}"/>
    <cellStyle name="Normal 7 2 3 2 3 4" xfId="1972" xr:uid="{870B43E9-3248-4A09-8353-C07EB2B87C5F}"/>
    <cellStyle name="Normal 7 2 3 2 4" xfId="1973" xr:uid="{42794570-55A2-4722-9014-430518FAF791}"/>
    <cellStyle name="Normal 7 2 3 2 4 2" xfId="4053" xr:uid="{04D9558E-8E2C-4F32-BD5B-3BB2C0F7DE6D}"/>
    <cellStyle name="Normal 7 2 3 2 5" xfId="1974" xr:uid="{0A36073B-A139-4FA4-BCEF-3D39BD377B9F}"/>
    <cellStyle name="Normal 7 2 3 2 6" xfId="1975" xr:uid="{5EAD3184-70E4-4E8B-A45B-9BFB2158F170}"/>
    <cellStyle name="Normal 7 2 3 3" xfId="1976" xr:uid="{7AB8938D-0EF7-4728-967C-A9A62846EBFA}"/>
    <cellStyle name="Normal 7 2 3 3 2" xfId="1977" xr:uid="{5C6D272C-8786-436A-9121-995D5B42AFAC}"/>
    <cellStyle name="Normal 7 2 3 3 2 2" xfId="1978" xr:uid="{98797F5D-B012-403C-A67A-2B4AF59479DC}"/>
    <cellStyle name="Normal 7 2 3 3 2 2 2" xfId="4054" xr:uid="{E5BE9D56-E1B6-4DEE-9572-419E87892C24}"/>
    <cellStyle name="Normal 7 2 3 3 2 2 2 2" xfId="4055" xr:uid="{D1A053AE-0872-405F-B7BF-B3FDB38829C8}"/>
    <cellStyle name="Normal 7 2 3 3 2 2 3" xfId="4056" xr:uid="{B96ADFA8-3C8D-4AE2-8FBA-8ADE9E235DF2}"/>
    <cellStyle name="Normal 7 2 3 3 2 3" xfId="1979" xr:uid="{55B314DC-C56E-4385-872B-51E3FD890943}"/>
    <cellStyle name="Normal 7 2 3 3 2 3 2" xfId="4057" xr:uid="{9FD16613-FA2A-4977-A620-FEA6E1E1492F}"/>
    <cellStyle name="Normal 7 2 3 3 2 4" xfId="1980" xr:uid="{22DB8AC8-97EB-47D0-AFDA-652D51E332C6}"/>
    <cellStyle name="Normal 7 2 3 3 3" xfId="1981" xr:uid="{E143965A-A2CE-402E-9B2C-D6DDCFAB4FB8}"/>
    <cellStyle name="Normal 7 2 3 3 3 2" xfId="4058" xr:uid="{76317670-D2AB-416A-92B6-A69D327EF653}"/>
    <cellStyle name="Normal 7 2 3 3 3 2 2" xfId="4059" xr:uid="{EA5A5BAF-1275-4BD5-9874-671DFD1F18BB}"/>
    <cellStyle name="Normal 7 2 3 3 3 3" xfId="4060" xr:uid="{DCF0546B-0139-456C-9565-077097DEFA57}"/>
    <cellStyle name="Normal 7 2 3 3 4" xfId="1982" xr:uid="{A2CD4938-8CE7-4A84-AD9B-9AFE4C4D7783}"/>
    <cellStyle name="Normal 7 2 3 3 4 2" xfId="4061" xr:uid="{6E8DADD9-C421-4AC1-A657-5CF1989587C3}"/>
    <cellStyle name="Normal 7 2 3 3 5" xfId="1983" xr:uid="{32AE5124-4064-40DD-9995-E2787E0B6FB7}"/>
    <cellStyle name="Normal 7 2 3 4" xfId="1984" xr:uid="{34C4F095-8753-414B-AF26-9A88120E4A23}"/>
    <cellStyle name="Normal 7 2 3 4 2" xfId="1985" xr:uid="{FBF8DBCD-F7B2-40BA-986A-1FB0BC0DF286}"/>
    <cellStyle name="Normal 7 2 3 4 2 2" xfId="4062" xr:uid="{98F83B9A-64C6-4103-8429-D04A7171C224}"/>
    <cellStyle name="Normal 7 2 3 4 2 2 2" xfId="4063" xr:uid="{81BBC7B4-31FA-4718-8FF8-0C817A4DC7A1}"/>
    <cellStyle name="Normal 7 2 3 4 2 3" xfId="4064" xr:uid="{CD16D456-5BBC-4DED-A597-8610807E19FC}"/>
    <cellStyle name="Normal 7 2 3 4 3" xfId="1986" xr:uid="{0913FF44-091B-4CAE-99E7-CF63D8A12252}"/>
    <cellStyle name="Normal 7 2 3 4 3 2" xfId="4065" xr:uid="{CD1723D7-1493-437E-83AD-EAACDCE92933}"/>
    <cellStyle name="Normal 7 2 3 4 4" xfId="1987" xr:uid="{92CCDF15-D1CE-45F4-8C12-AD0F17F29ACA}"/>
    <cellStyle name="Normal 7 2 3 5" xfId="1988" xr:uid="{580F23FE-1C17-449A-BE0F-C0E3C12E507E}"/>
    <cellStyle name="Normal 7 2 3 5 2" xfId="1989" xr:uid="{C9294CB0-4265-430A-8937-F1A106A74544}"/>
    <cellStyle name="Normal 7 2 3 5 2 2" xfId="4066" xr:uid="{2FE760DE-A8BF-40CA-A66E-B2CD98F46EF8}"/>
    <cellStyle name="Normal 7 2 3 5 3" xfId="1990" xr:uid="{D3DA27CF-3474-45E3-B650-D1FD28A35A6A}"/>
    <cellStyle name="Normal 7 2 3 5 4" xfId="1991" xr:uid="{F75A584F-E4D1-4E49-A33C-51885D815EA7}"/>
    <cellStyle name="Normal 7 2 3 6" xfId="1992" xr:uid="{6AC4328F-D48C-43B6-8FBB-50164361DF09}"/>
    <cellStyle name="Normal 7 2 3 6 2" xfId="4067" xr:uid="{ACC39772-6A6D-4679-91B1-504FDEB8849C}"/>
    <cellStyle name="Normal 7 2 3 7" xfId="1993" xr:uid="{0FEB4C18-C3E9-4524-A1AA-A6D9F94D4E82}"/>
    <cellStyle name="Normal 7 2 3 8" xfId="1994" xr:uid="{468F4553-2EFB-4AF1-9464-2E184786A94E}"/>
    <cellStyle name="Normal 7 2 4" xfId="1995" xr:uid="{71C8ED94-B3D4-4321-8FE5-D43CCDE2BA44}"/>
    <cellStyle name="Normal 7 2 4 2" xfId="1996" xr:uid="{0EE88BAB-119D-4B80-854F-67226753228A}"/>
    <cellStyle name="Normal 7 2 4 2 2" xfId="1997" xr:uid="{BB74FF8B-339E-4FA6-B089-A72434B746A2}"/>
    <cellStyle name="Normal 7 2 4 2 2 2" xfId="1998" xr:uid="{85F27043-2C9B-466D-BA83-99092F4CFEC5}"/>
    <cellStyle name="Normal 7 2 4 2 2 2 2" xfId="4068" xr:uid="{A53FD097-EEBF-4ECB-8D9A-A9E310989800}"/>
    <cellStyle name="Normal 7 2 4 2 2 3" xfId="1999" xr:uid="{B4EF729E-389D-4D66-81A1-6CF3B8EE0E4C}"/>
    <cellStyle name="Normal 7 2 4 2 2 4" xfId="2000" xr:uid="{7D67DAE1-DFA5-4CC4-8098-7365B12D9D7D}"/>
    <cellStyle name="Normal 7 2 4 2 3" xfId="2001" xr:uid="{AFED3063-879A-45A9-8696-B0315A273F7D}"/>
    <cellStyle name="Normal 7 2 4 2 3 2" xfId="4069" xr:uid="{83DD0109-FE18-492A-AAB8-7E1C749A3057}"/>
    <cellStyle name="Normal 7 2 4 2 4" xfId="2002" xr:uid="{6B09E1BD-D9D9-49E6-8BBD-CF3B7C4DE36D}"/>
    <cellStyle name="Normal 7 2 4 2 5" xfId="2003" xr:uid="{306BA8CC-A260-4D2C-9B29-634D8A3CE9D9}"/>
    <cellStyle name="Normal 7 2 4 3" xfId="2004" xr:uid="{7E6DAA7E-806A-4589-9CFD-FD095F7302C0}"/>
    <cellStyle name="Normal 7 2 4 3 2" xfId="2005" xr:uid="{D91BF6D3-FEE5-4344-A942-8EB676778D9A}"/>
    <cellStyle name="Normal 7 2 4 3 2 2" xfId="4070" xr:uid="{EBC11DFD-03B2-4863-A608-B6E88491A19F}"/>
    <cellStyle name="Normal 7 2 4 3 3" xfId="2006" xr:uid="{4C912C86-6A81-427C-BE73-98836CA17308}"/>
    <cellStyle name="Normal 7 2 4 3 4" xfId="2007" xr:uid="{00FAC70C-AECF-4FD8-AE81-BEE19D16EBD7}"/>
    <cellStyle name="Normal 7 2 4 4" xfId="2008" xr:uid="{802AB3F3-6031-4F86-894C-C254666C6C87}"/>
    <cellStyle name="Normal 7 2 4 4 2" xfId="2009" xr:uid="{CAE1FF54-386D-4CFA-99B4-868516DB5B4A}"/>
    <cellStyle name="Normal 7 2 4 4 3" xfId="2010" xr:uid="{A91BD8B3-71D6-47A9-90D1-54A1B74A4BC1}"/>
    <cellStyle name="Normal 7 2 4 4 4" xfId="2011" xr:uid="{4B4D0EE6-65F4-44F3-8A5E-461E70BA2DE8}"/>
    <cellStyle name="Normal 7 2 4 5" xfId="2012" xr:uid="{81FBCC2B-AC06-4807-96CC-3D642A94277D}"/>
    <cellStyle name="Normal 7 2 4 6" xfId="2013" xr:uid="{58061621-45E2-482E-8979-A5E7F0A8D639}"/>
    <cellStyle name="Normal 7 2 4 7" xfId="2014" xr:uid="{DB6EEE3E-19DF-4B94-AB06-A4D4B9CEBF4D}"/>
    <cellStyle name="Normal 7 2 5" xfId="2015" xr:uid="{08D54A4E-2A39-4600-9D24-F64185E4A6DC}"/>
    <cellStyle name="Normal 7 2 5 2" xfId="2016" xr:uid="{6331FA45-D4F9-428C-B1A5-47927F269C54}"/>
    <cellStyle name="Normal 7 2 5 2 2" xfId="2017" xr:uid="{58354E8C-5493-49B6-B9F0-0CE1341436C7}"/>
    <cellStyle name="Normal 7 2 5 2 2 2" xfId="4071" xr:uid="{7EF36504-10D9-440E-8609-7C199512A56A}"/>
    <cellStyle name="Normal 7 2 5 2 2 2 2" xfId="4072" xr:uid="{0CF9C331-8CB5-4D3B-A0BD-ACEA1046F420}"/>
    <cellStyle name="Normal 7 2 5 2 2 3" xfId="4073" xr:uid="{1D66A10D-DDB9-42AB-A757-A00D6A736BE4}"/>
    <cellStyle name="Normal 7 2 5 2 3" xfId="2018" xr:uid="{A0E92F5A-B8FB-4929-BB5B-E873C4CCBB41}"/>
    <cellStyle name="Normal 7 2 5 2 3 2" xfId="4074" xr:uid="{B5169DD1-3AC7-423E-9D40-92D21050EC52}"/>
    <cellStyle name="Normal 7 2 5 2 4" xfId="2019" xr:uid="{E989883C-B52C-4808-B94A-BB638976FAB2}"/>
    <cellStyle name="Normal 7 2 5 3" xfId="2020" xr:uid="{E0C03B49-699B-4796-BD61-5C26D130CDB8}"/>
    <cellStyle name="Normal 7 2 5 3 2" xfId="2021" xr:uid="{06E03E24-2B04-43D1-A6ED-89843EBB3372}"/>
    <cellStyle name="Normal 7 2 5 3 2 2" xfId="4075" xr:uid="{ED1BFD6D-1F11-4175-82A5-16E36DB940AF}"/>
    <cellStyle name="Normal 7 2 5 3 3" xfId="2022" xr:uid="{B0B27ABB-FF4D-4E44-84B6-8F3DDAE65654}"/>
    <cellStyle name="Normal 7 2 5 3 4" xfId="2023" xr:uid="{9A6D4133-3B46-4DF3-9D3C-0C6E73D933F3}"/>
    <cellStyle name="Normal 7 2 5 4" xfId="2024" xr:uid="{23F5690C-745E-4F23-8AB8-2BE84151DBCE}"/>
    <cellStyle name="Normal 7 2 5 4 2" xfId="4076" xr:uid="{76D64E9C-3EAD-424B-858A-73254A2EA694}"/>
    <cellStyle name="Normal 7 2 5 5" xfId="2025" xr:uid="{52E6FD2B-942A-41D6-A080-74B68D1996C2}"/>
    <cellStyle name="Normal 7 2 5 6" xfId="2026" xr:uid="{57BDAB1D-189D-4F25-B29A-42E601B02F44}"/>
    <cellStyle name="Normal 7 2 6" xfId="2027" xr:uid="{D4EE2BD1-BF49-4CC4-8B87-DE1623488FBF}"/>
    <cellStyle name="Normal 7 2 6 2" xfId="2028" xr:uid="{D632CC5F-592C-4A4D-8589-7A0F25B237B1}"/>
    <cellStyle name="Normal 7 2 6 2 2" xfId="2029" xr:uid="{4B9D68F6-728D-424E-9ACF-F2611D0208D4}"/>
    <cellStyle name="Normal 7 2 6 2 2 2" xfId="4077" xr:uid="{C42AA078-ACF4-4F90-B94D-CFACAB529A22}"/>
    <cellStyle name="Normal 7 2 6 2 3" xfId="2030" xr:uid="{FCDC1E3F-4B6B-4C0D-BE3E-F5A2FEABDE4A}"/>
    <cellStyle name="Normal 7 2 6 2 4" xfId="2031" xr:uid="{CE861D78-5C22-4333-9300-9E8076730D60}"/>
    <cellStyle name="Normal 7 2 6 3" xfId="2032" xr:uid="{F359AB5A-F3DF-4DF8-B144-802702AA8264}"/>
    <cellStyle name="Normal 7 2 6 3 2" xfId="4078" xr:uid="{15C5F5FB-9E29-439C-A5C2-F73279370519}"/>
    <cellStyle name="Normal 7 2 6 4" xfId="2033" xr:uid="{AA30AB8B-88B1-42C3-8453-FE0E20725D24}"/>
    <cellStyle name="Normal 7 2 6 5" xfId="2034" xr:uid="{EABAAFAF-75F3-49E0-9A08-BA26F002459C}"/>
    <cellStyle name="Normal 7 2 7" xfId="2035" xr:uid="{7649ED92-BABD-47C7-BE56-6C0B9EB297E3}"/>
    <cellStyle name="Normal 7 2 7 2" xfId="2036" xr:uid="{AE280B43-2A3D-4A32-9F9D-E62D79A982A3}"/>
    <cellStyle name="Normal 7 2 7 2 2" xfId="4079" xr:uid="{380A18F2-F8E3-4810-A669-8EDFFD347118}"/>
    <cellStyle name="Normal 7 2 7 2 3" xfId="4380" xr:uid="{09CBAD08-48D2-4302-890D-E5B73F285F77}"/>
    <cellStyle name="Normal 7 2 7 3" xfId="2037" xr:uid="{9DB5ECEB-6FF2-4C45-A236-E0F251926FB8}"/>
    <cellStyle name="Normal 7 2 7 4" xfId="2038" xr:uid="{B6251308-E5FE-43CA-8B7D-98B8752AEE46}"/>
    <cellStyle name="Normal 7 2 7 4 2" xfId="4746" xr:uid="{BF95AB54-BC74-4362-A51A-69EC019C04FA}"/>
    <cellStyle name="Normal 7 2 7 4 3" xfId="4610" xr:uid="{810DAFA2-0C9F-4CCF-81A2-EC24CFE9D4A0}"/>
    <cellStyle name="Normal 7 2 7 4 4" xfId="4465" xr:uid="{25F7BFDC-1729-4A68-8777-CCC4E3E44BD7}"/>
    <cellStyle name="Normal 7 2 8" xfId="2039" xr:uid="{0E314A61-B62D-4B8B-8302-494F9BBE185F}"/>
    <cellStyle name="Normal 7 2 8 2" xfId="2040" xr:uid="{7C2BBCC7-6CC9-4005-9535-AA6D558D2C26}"/>
    <cellStyle name="Normal 7 2 8 3" xfId="2041" xr:uid="{08E37406-733E-438A-8E95-8E5E6680FBB5}"/>
    <cellStyle name="Normal 7 2 8 4" xfId="2042" xr:uid="{ECDA13B4-3C3C-47C7-99C6-3BB1AEA38F44}"/>
    <cellStyle name="Normal 7 2 9" xfId="2043" xr:uid="{FA9C6F7A-8F81-4D49-B44C-143EB811D27C}"/>
    <cellStyle name="Normal 7 3" xfId="2044" xr:uid="{F5BE16DC-EE2E-4950-9B85-B04261768169}"/>
    <cellStyle name="Normal 7 3 10" xfId="2045" xr:uid="{F9C5F424-0651-4E16-94B8-E44D1D88619B}"/>
    <cellStyle name="Normal 7 3 11" xfId="2046" xr:uid="{F0CE142F-6211-4220-A64A-4C934DE4F64B}"/>
    <cellStyle name="Normal 7 3 2" xfId="2047" xr:uid="{5AF55C62-E9D1-41B1-B26F-BC8312E37CA9}"/>
    <cellStyle name="Normal 7 3 2 2" xfId="2048" xr:uid="{614FA7FE-47B0-411F-B714-C305D126D1A3}"/>
    <cellStyle name="Normal 7 3 2 2 2" xfId="2049" xr:uid="{FD36112F-3BE0-4F08-8E36-3165BD2B1753}"/>
    <cellStyle name="Normal 7 3 2 2 2 2" xfId="2050" xr:uid="{3B1D08C1-6430-46D6-A526-3F37CFC5CE5D}"/>
    <cellStyle name="Normal 7 3 2 2 2 2 2" xfId="2051" xr:uid="{673AFD92-79C0-4302-9A2D-DB0726267635}"/>
    <cellStyle name="Normal 7 3 2 2 2 2 2 2" xfId="4080" xr:uid="{4DFE9779-A218-468C-9A4C-7D818135CA29}"/>
    <cellStyle name="Normal 7 3 2 2 2 2 3" xfId="2052" xr:uid="{FFFDC96C-BB53-40C6-9AE9-0F7F329EB70A}"/>
    <cellStyle name="Normal 7 3 2 2 2 2 4" xfId="2053" xr:uid="{2C652519-D493-45D5-B9C9-310EDAB81651}"/>
    <cellStyle name="Normal 7 3 2 2 2 3" xfId="2054" xr:uid="{CE33EBB2-C865-4768-B735-47D4046B35DA}"/>
    <cellStyle name="Normal 7 3 2 2 2 3 2" xfId="2055" xr:uid="{41809F72-9F2C-4151-86B3-906918171E33}"/>
    <cellStyle name="Normal 7 3 2 2 2 3 3" xfId="2056" xr:uid="{EBDC090C-7F04-42FA-AAE6-0EE02E5151A2}"/>
    <cellStyle name="Normal 7 3 2 2 2 3 4" xfId="2057" xr:uid="{FC28B59E-4226-4FFB-9AA7-0356D1636F90}"/>
    <cellStyle name="Normal 7 3 2 2 2 4" xfId="2058" xr:uid="{704186EC-240F-45CA-95E1-1307CBD05405}"/>
    <cellStyle name="Normal 7 3 2 2 2 5" xfId="2059" xr:uid="{C40CED17-3557-4C4F-AC9A-03582862B461}"/>
    <cellStyle name="Normal 7 3 2 2 2 6" xfId="2060" xr:uid="{6DFD77DF-40DD-4CB9-9EAA-254CBC3E14E6}"/>
    <cellStyle name="Normal 7 3 2 2 3" xfId="2061" xr:uid="{C5B55CBC-D8AD-42CE-B101-A250009AEC47}"/>
    <cellStyle name="Normal 7 3 2 2 3 2" xfId="2062" xr:uid="{3A0F1DF8-6094-4940-A08C-875C5DBF3C18}"/>
    <cellStyle name="Normal 7 3 2 2 3 2 2" xfId="2063" xr:uid="{1A7BB2B5-B5E2-496D-8F32-7E4ED3FD20A7}"/>
    <cellStyle name="Normal 7 3 2 2 3 2 3" xfId="2064" xr:uid="{EBB1C24F-1819-4024-B884-F2102A981BC9}"/>
    <cellStyle name="Normal 7 3 2 2 3 2 4" xfId="2065" xr:uid="{BDD62E5E-68FE-4623-8E93-18C8B63174E2}"/>
    <cellStyle name="Normal 7 3 2 2 3 3" xfId="2066" xr:uid="{DB01A961-DD98-481E-A5C1-52FA4CF4148E}"/>
    <cellStyle name="Normal 7 3 2 2 3 4" xfId="2067" xr:uid="{B26C0F63-4D67-4FE9-BB75-3F2782E4911F}"/>
    <cellStyle name="Normal 7 3 2 2 3 5" xfId="2068" xr:uid="{82BF2E3F-B7A4-456A-BCCD-9E46E1E03E27}"/>
    <cellStyle name="Normal 7 3 2 2 4" xfId="2069" xr:uid="{2C47AE5B-5515-461C-9946-50BECAC5A718}"/>
    <cellStyle name="Normal 7 3 2 2 4 2" xfId="2070" xr:uid="{7546237A-A5A4-46D0-9275-3A1DF0D024EF}"/>
    <cellStyle name="Normal 7 3 2 2 4 3" xfId="2071" xr:uid="{36FDF593-7E57-498D-9822-87454FCC65E5}"/>
    <cellStyle name="Normal 7 3 2 2 4 4" xfId="2072" xr:uid="{982D7668-624C-4CFA-B632-99E71D94E62C}"/>
    <cellStyle name="Normal 7 3 2 2 5" xfId="2073" xr:uid="{0AFE0444-9C8D-427A-8141-1EB5CCE66EAC}"/>
    <cellStyle name="Normal 7 3 2 2 5 2" xfId="2074" xr:uid="{CDA697AE-44B3-47AF-BC15-85B65708169F}"/>
    <cellStyle name="Normal 7 3 2 2 5 3" xfId="2075" xr:uid="{B373355D-FE63-4F45-85DF-B2E89A2965BC}"/>
    <cellStyle name="Normal 7 3 2 2 5 4" xfId="2076" xr:uid="{05ED1C8A-8C80-48ED-A5E6-DBFCD1072A29}"/>
    <cellStyle name="Normal 7 3 2 2 6" xfId="2077" xr:uid="{D74F3881-6BB4-4CC6-944D-F2F8FB5430B9}"/>
    <cellStyle name="Normal 7 3 2 2 7" xfId="2078" xr:uid="{CCAD7029-3765-4EB5-A3A1-2FD4BCA07534}"/>
    <cellStyle name="Normal 7 3 2 2 8" xfId="2079" xr:uid="{DBFAE0D1-4DEE-4A9C-B523-3EEEB0F4D200}"/>
    <cellStyle name="Normal 7 3 2 3" xfId="2080" xr:uid="{8C9471D2-B895-4B5F-9138-32411F461F94}"/>
    <cellStyle name="Normal 7 3 2 3 2" xfId="2081" xr:uid="{7328F97D-4915-4D54-858B-C913881C3747}"/>
    <cellStyle name="Normal 7 3 2 3 2 2" xfId="2082" xr:uid="{F9FDE84C-7D6D-4E68-BB3C-C8C1A95E6F83}"/>
    <cellStyle name="Normal 7 3 2 3 2 2 2" xfId="4081" xr:uid="{59323BB8-FCC5-4DCD-828C-6499D35A462C}"/>
    <cellStyle name="Normal 7 3 2 3 2 2 2 2" xfId="4082" xr:uid="{78E59B8D-C463-40A0-976E-5D7E56E4C24C}"/>
    <cellStyle name="Normal 7 3 2 3 2 2 3" xfId="4083" xr:uid="{39533C59-3FC1-4A28-B613-F87D25A7AA27}"/>
    <cellStyle name="Normal 7 3 2 3 2 3" xfId="2083" xr:uid="{1FBE9FBB-D1DB-4B19-9008-A0A5DB170F4B}"/>
    <cellStyle name="Normal 7 3 2 3 2 3 2" xfId="4084" xr:uid="{3F3FACF7-B48C-4355-A1EB-886EBFA06C80}"/>
    <cellStyle name="Normal 7 3 2 3 2 4" xfId="2084" xr:uid="{38AF8CA2-4C18-4E52-9A6D-204089C24EE7}"/>
    <cellStyle name="Normal 7 3 2 3 3" xfId="2085" xr:uid="{D1C669E1-8834-4745-85B9-9695D6BF0146}"/>
    <cellStyle name="Normal 7 3 2 3 3 2" xfId="2086" xr:uid="{C7E3A2B0-A8F2-46A1-9E2F-C09AC164F5BE}"/>
    <cellStyle name="Normal 7 3 2 3 3 2 2" xfId="4085" xr:uid="{AE9684AE-9B4A-444A-B86D-A53999BA5931}"/>
    <cellStyle name="Normal 7 3 2 3 3 3" xfId="2087" xr:uid="{E6E0D516-9EF4-46AC-9BA3-38C8B33A1324}"/>
    <cellStyle name="Normal 7 3 2 3 3 4" xfId="2088" xr:uid="{24464014-461E-49AB-85F4-AE89BD765BAD}"/>
    <cellStyle name="Normal 7 3 2 3 4" xfId="2089" xr:uid="{5CE90E84-B777-4746-9D7B-934AF2EF0E86}"/>
    <cellStyle name="Normal 7 3 2 3 4 2" xfId="4086" xr:uid="{80448526-AC25-43FD-B9B3-03BD8568288F}"/>
    <cellStyle name="Normal 7 3 2 3 5" xfId="2090" xr:uid="{F30A5D8C-AB60-4AD2-8B4B-55E084F22423}"/>
    <cellStyle name="Normal 7 3 2 3 6" xfId="2091" xr:uid="{8347D1F6-1A0F-4471-9272-4E743A82A478}"/>
    <cellStyle name="Normal 7 3 2 4" xfId="2092" xr:uid="{85317A64-A1F0-4F76-9198-501FBF058513}"/>
    <cellStyle name="Normal 7 3 2 4 2" xfId="2093" xr:uid="{C144617C-EF46-48AF-A8C2-2D78C06C0D1E}"/>
    <cellStyle name="Normal 7 3 2 4 2 2" xfId="2094" xr:uid="{6F281CB5-5D91-4910-ABC0-A57446183848}"/>
    <cellStyle name="Normal 7 3 2 4 2 2 2" xfId="4087" xr:uid="{695FAEA2-C99D-4E31-B9F3-57823C44FBB2}"/>
    <cellStyle name="Normal 7 3 2 4 2 3" xfId="2095" xr:uid="{DF04373A-FC8D-418E-A21A-EF3977014F06}"/>
    <cellStyle name="Normal 7 3 2 4 2 4" xfId="2096" xr:uid="{E2612A50-4F25-4001-B7F2-DB2A97C146D3}"/>
    <cellStyle name="Normal 7 3 2 4 3" xfId="2097" xr:uid="{B8E2849B-A2F5-44CC-8A66-556599E38AB5}"/>
    <cellStyle name="Normal 7 3 2 4 3 2" xfId="4088" xr:uid="{B2CD219B-6373-4E9C-8173-D449546B1A7D}"/>
    <cellStyle name="Normal 7 3 2 4 4" xfId="2098" xr:uid="{3CAE8C8D-14BC-4DCE-B904-9E8F19DFF026}"/>
    <cellStyle name="Normal 7 3 2 4 5" xfId="2099" xr:uid="{CD64D0AA-56D2-41D0-9CD1-72C185430E27}"/>
    <cellStyle name="Normal 7 3 2 5" xfId="2100" xr:uid="{46956678-33A1-47BA-B550-AD2BABF9DE3E}"/>
    <cellStyle name="Normal 7 3 2 5 2" xfId="2101" xr:uid="{896CE000-0FFD-4D8D-93FC-BEA099D10C31}"/>
    <cellStyle name="Normal 7 3 2 5 2 2" xfId="4089" xr:uid="{73CE3647-F633-4E3F-AA15-7D864FA69C97}"/>
    <cellStyle name="Normal 7 3 2 5 3" xfId="2102" xr:uid="{E46E4082-1230-43DE-B670-D1C17A5686FB}"/>
    <cellStyle name="Normal 7 3 2 5 4" xfId="2103" xr:uid="{1F03CF60-3EF6-47D5-90A7-1FF1B9CD5047}"/>
    <cellStyle name="Normal 7 3 2 6" xfId="2104" xr:uid="{78A836B9-F9FB-4CF3-8AF2-B90FE36F1D07}"/>
    <cellStyle name="Normal 7 3 2 6 2" xfId="2105" xr:uid="{9763DF8C-B31D-45D4-AAD4-47AB84FE2963}"/>
    <cellStyle name="Normal 7 3 2 6 3" xfId="2106" xr:uid="{533CE23C-A5C8-4157-95B1-AD3F77E37E76}"/>
    <cellStyle name="Normal 7 3 2 6 4" xfId="2107" xr:uid="{BB6FA414-C51B-4094-BCBB-E85E0CBE4634}"/>
    <cellStyle name="Normal 7 3 2 7" xfId="2108" xr:uid="{73510428-E46D-4B87-BEBE-39BC83D596CA}"/>
    <cellStyle name="Normal 7 3 2 8" xfId="2109" xr:uid="{4C1888EC-83F0-4339-B50B-312B79D00DE2}"/>
    <cellStyle name="Normal 7 3 2 9" xfId="2110" xr:uid="{C028900E-EC33-400E-9F67-47C0E6068D98}"/>
    <cellStyle name="Normal 7 3 3" xfId="2111" xr:uid="{C5DD8A29-994C-4A92-AE89-03BC011C6672}"/>
    <cellStyle name="Normal 7 3 3 2" xfId="2112" xr:uid="{817E93E3-7F17-4B59-9F3F-E76EBDF993A4}"/>
    <cellStyle name="Normal 7 3 3 2 2" xfId="2113" xr:uid="{30E89AAD-77EA-4FE7-AB6E-A5369C8FD286}"/>
    <cellStyle name="Normal 7 3 3 2 2 2" xfId="2114" xr:uid="{DC83DED3-4BA1-447D-8D56-FB685B611BEE}"/>
    <cellStyle name="Normal 7 3 3 2 2 2 2" xfId="4090" xr:uid="{709E242B-04A1-472F-92F2-4C53676F39D4}"/>
    <cellStyle name="Normal 7 3 3 2 2 2 2 2" xfId="4655" xr:uid="{B8104964-4251-4E52-870E-9B1520DEDA59}"/>
    <cellStyle name="Normal 7 3 3 2 2 2 3" xfId="4656" xr:uid="{D30436E4-AAB0-4456-893B-A8D176A21342}"/>
    <cellStyle name="Normal 7 3 3 2 2 3" xfId="2115" xr:uid="{B18AC71B-8AAC-4565-95D4-8F90FA68182A}"/>
    <cellStyle name="Normal 7 3 3 2 2 3 2" xfId="4657" xr:uid="{AB8DE0FA-5029-47B2-BE06-7B90A87EAEE2}"/>
    <cellStyle name="Normal 7 3 3 2 2 4" xfId="2116" xr:uid="{CAFF62C6-8C9D-4EB8-B683-ED9227FF214E}"/>
    <cellStyle name="Normal 7 3 3 2 3" xfId="2117" xr:uid="{41A3D0EE-0554-43C9-B811-A06DA63A0B27}"/>
    <cellStyle name="Normal 7 3 3 2 3 2" xfId="2118" xr:uid="{DB0BBDD7-1758-4F7C-809E-F13472F7DADF}"/>
    <cellStyle name="Normal 7 3 3 2 3 2 2" xfId="4658" xr:uid="{820CF082-03C5-49AD-B003-F9D21ACE4983}"/>
    <cellStyle name="Normal 7 3 3 2 3 3" xfId="2119" xr:uid="{7FBE82E1-CEF5-4921-BCB6-88F111A80FE9}"/>
    <cellStyle name="Normal 7 3 3 2 3 4" xfId="2120" xr:uid="{70117A33-A0AD-471F-886D-5770E7613302}"/>
    <cellStyle name="Normal 7 3 3 2 4" xfId="2121" xr:uid="{BA17226D-B301-422F-B535-1D20AC126895}"/>
    <cellStyle name="Normal 7 3 3 2 4 2" xfId="4659" xr:uid="{0ACADE75-E7E6-44E9-AE57-1C31D86B5CBC}"/>
    <cellStyle name="Normal 7 3 3 2 5" xfId="2122" xr:uid="{6746E5D7-E8F5-49AC-AF1E-931C071AF9BB}"/>
    <cellStyle name="Normal 7 3 3 2 6" xfId="2123" xr:uid="{4E063388-40BD-4DF7-8874-23A836C97577}"/>
    <cellStyle name="Normal 7 3 3 3" xfId="2124" xr:uid="{E69B410F-819A-42AC-8B21-279530A33558}"/>
    <cellStyle name="Normal 7 3 3 3 2" xfId="2125" xr:uid="{8C9051EB-AF67-41F9-9C19-E8CF3FF5B358}"/>
    <cellStyle name="Normal 7 3 3 3 2 2" xfId="2126" xr:uid="{4814B2FA-144C-437F-8C7D-B0C8181E7BB4}"/>
    <cellStyle name="Normal 7 3 3 3 2 2 2" xfId="4660" xr:uid="{8FEDAC77-B1AE-4D26-BBB3-96A34C342A92}"/>
    <cellStyle name="Normal 7 3 3 3 2 3" xfId="2127" xr:uid="{6F7C0239-A8E1-4FE8-8767-6AC7673068BE}"/>
    <cellStyle name="Normal 7 3 3 3 2 4" xfId="2128" xr:uid="{C84D2848-FF79-407E-B1CA-175582A1EAD3}"/>
    <cellStyle name="Normal 7 3 3 3 3" xfId="2129" xr:uid="{2647022C-DF8E-4EBA-8A3D-2F4F020F0432}"/>
    <cellStyle name="Normal 7 3 3 3 3 2" xfId="4661" xr:uid="{C07185B5-9AB7-4331-AEBE-FAD1405B40B4}"/>
    <cellStyle name="Normal 7 3 3 3 4" xfId="2130" xr:uid="{8B4D49BD-F0E5-4F32-B80F-0B2C7C2440CA}"/>
    <cellStyle name="Normal 7 3 3 3 5" xfId="2131" xr:uid="{F7E4C148-73EA-4486-8B7B-07367D60F20B}"/>
    <cellStyle name="Normal 7 3 3 4" xfId="2132" xr:uid="{B574423A-43E3-4D08-A223-C117CEEF2262}"/>
    <cellStyle name="Normal 7 3 3 4 2" xfId="2133" xr:uid="{4CCB590F-5F73-4564-AC13-651D0F5813F0}"/>
    <cellStyle name="Normal 7 3 3 4 2 2" xfId="4662" xr:uid="{B1922D0D-68C2-417C-89D8-8C7EF5BAF3E8}"/>
    <cellStyle name="Normal 7 3 3 4 3" xfId="2134" xr:uid="{F259F1E7-DDFD-4F7C-A3F9-A72C598AA628}"/>
    <cellStyle name="Normal 7 3 3 4 4" xfId="2135" xr:uid="{049E130F-5A58-4217-B281-FE62A3AFCDC5}"/>
    <cellStyle name="Normal 7 3 3 5" xfId="2136" xr:uid="{D2D9C9E1-941A-4C85-ACBE-6B33340D7C37}"/>
    <cellStyle name="Normal 7 3 3 5 2" xfId="2137" xr:uid="{DC6AC403-6942-4604-8EC9-3DE5B4E93112}"/>
    <cellStyle name="Normal 7 3 3 5 3" xfId="2138" xr:uid="{D28D6333-378C-4891-971D-9D6112FE1E65}"/>
    <cellStyle name="Normal 7 3 3 5 4" xfId="2139" xr:uid="{3069CAF5-E15F-49BA-A7FE-00086E8F6E94}"/>
    <cellStyle name="Normal 7 3 3 6" xfId="2140" xr:uid="{EF2A54A1-D7CC-4437-90A0-D417F13D7432}"/>
    <cellStyle name="Normal 7 3 3 7" xfId="2141" xr:uid="{0C7662F8-6F76-4AA7-80CE-8726184BCAE6}"/>
    <cellStyle name="Normal 7 3 3 8" xfId="2142" xr:uid="{36E6AB1D-F793-4FA5-8839-1AC7D5E3F802}"/>
    <cellStyle name="Normal 7 3 4" xfId="2143" xr:uid="{63D22BD9-8E1D-495B-A9EA-E5B918000E4E}"/>
    <cellStyle name="Normal 7 3 4 2" xfId="2144" xr:uid="{45A1FEE9-BFD9-4F33-A23A-8BD6AAA11779}"/>
    <cellStyle name="Normal 7 3 4 2 2" xfId="2145" xr:uid="{6A319961-8F4F-410C-9BB3-0A86F7E001F1}"/>
    <cellStyle name="Normal 7 3 4 2 2 2" xfId="2146" xr:uid="{84B1E396-1C58-480B-944C-497CBEE7E2C7}"/>
    <cellStyle name="Normal 7 3 4 2 2 2 2" xfId="4091" xr:uid="{7E356273-F57D-4DA2-8302-1E94B04A4180}"/>
    <cellStyle name="Normal 7 3 4 2 2 3" xfId="2147" xr:uid="{CB1C5562-CBC4-4F40-AE7F-B465898B1FF0}"/>
    <cellStyle name="Normal 7 3 4 2 2 4" xfId="2148" xr:uid="{4C6ADC21-3A8A-4AD4-91F5-04134DDE291A}"/>
    <cellStyle name="Normal 7 3 4 2 3" xfId="2149" xr:uid="{CAB4CA25-80D3-411A-AB67-B89F8F97F1A9}"/>
    <cellStyle name="Normal 7 3 4 2 3 2" xfId="4092" xr:uid="{F8D41560-D74C-4CE9-8787-C95ADCB4466F}"/>
    <cellStyle name="Normal 7 3 4 2 4" xfId="2150" xr:uid="{A7FEC85F-B903-4A8D-9DEE-768CE5763273}"/>
    <cellStyle name="Normal 7 3 4 2 5" xfId="2151" xr:uid="{A99597FF-A322-4782-BD87-CD2EB6B88907}"/>
    <cellStyle name="Normal 7 3 4 3" xfId="2152" xr:uid="{EB564812-BD03-4E75-A393-55FAFD05F2EF}"/>
    <cellStyle name="Normal 7 3 4 3 2" xfId="2153" xr:uid="{3E473B43-E1A2-4191-BE1C-13FC6C498CE4}"/>
    <cellStyle name="Normal 7 3 4 3 2 2" xfId="4093" xr:uid="{F7723A8D-F946-4794-A2AA-3E4F0292893D}"/>
    <cellStyle name="Normal 7 3 4 3 3" xfId="2154" xr:uid="{10A0ED00-08BC-4E32-AB37-65FD163C8A08}"/>
    <cellStyle name="Normal 7 3 4 3 4" xfId="2155" xr:uid="{EF15947B-9ED2-4561-A288-42231E935DDA}"/>
    <cellStyle name="Normal 7 3 4 4" xfId="2156" xr:uid="{5680D523-0037-4541-86DB-277F0941B964}"/>
    <cellStyle name="Normal 7 3 4 4 2" xfId="2157" xr:uid="{19DC13B7-8BEE-44EB-9BF2-C225BEE1B635}"/>
    <cellStyle name="Normal 7 3 4 4 3" xfId="2158" xr:uid="{7D683D70-E240-4C14-96BB-20F59F0F2F4C}"/>
    <cellStyle name="Normal 7 3 4 4 4" xfId="2159" xr:uid="{82EF9734-ECE3-45C1-97D5-AD9561A7BD26}"/>
    <cellStyle name="Normal 7 3 4 5" xfId="2160" xr:uid="{D91652EC-2103-4BA1-884E-F77410611F85}"/>
    <cellStyle name="Normal 7 3 4 6" xfId="2161" xr:uid="{0D03E4B0-C1B7-433E-820C-97AB45A28CA0}"/>
    <cellStyle name="Normal 7 3 4 7" xfId="2162" xr:uid="{54E09491-BA3A-4170-82AB-DDC7AB5BF6DD}"/>
    <cellStyle name="Normal 7 3 5" xfId="2163" xr:uid="{848314ED-A1C5-497B-B786-E82D70ACAE2E}"/>
    <cellStyle name="Normal 7 3 5 2" xfId="2164" xr:uid="{342C8C5C-3E24-4A28-8927-95C56C53853F}"/>
    <cellStyle name="Normal 7 3 5 2 2" xfId="2165" xr:uid="{6FF7DAB0-C682-4A62-9DB5-13A0E6C42A94}"/>
    <cellStyle name="Normal 7 3 5 2 2 2" xfId="4094" xr:uid="{E699F193-0968-4F06-BDBB-E3E9D91C29FD}"/>
    <cellStyle name="Normal 7 3 5 2 3" xfId="2166" xr:uid="{2AA9B8EA-E6F6-4EAB-9958-8DF6C3BCA273}"/>
    <cellStyle name="Normal 7 3 5 2 4" xfId="2167" xr:uid="{BDC53C28-6D33-48DE-BD36-BC7A61B2F449}"/>
    <cellStyle name="Normal 7 3 5 3" xfId="2168" xr:uid="{ED0A150B-A8AC-45AC-96E4-AD1DA85BAAFD}"/>
    <cellStyle name="Normal 7 3 5 3 2" xfId="2169" xr:uid="{22181F82-402D-4B92-9E5F-51C3C4BBFEBC}"/>
    <cellStyle name="Normal 7 3 5 3 3" xfId="2170" xr:uid="{6015F8CF-454D-4735-A59E-453C489136CE}"/>
    <cellStyle name="Normal 7 3 5 3 4" xfId="2171" xr:uid="{E04AC928-3AB2-4658-B977-420BC2B96FCE}"/>
    <cellStyle name="Normal 7 3 5 4" xfId="2172" xr:uid="{B2E86ECF-7A16-4E57-9E13-25F5E4BF494E}"/>
    <cellStyle name="Normal 7 3 5 5" xfId="2173" xr:uid="{EEB08565-CAAA-434C-B6F5-A529BFC5848E}"/>
    <cellStyle name="Normal 7 3 5 6" xfId="2174" xr:uid="{1730B070-2C85-4C44-B96F-DCB3B0C56620}"/>
    <cellStyle name="Normal 7 3 6" xfId="2175" xr:uid="{3DABF12D-06C1-4735-A03A-FA4F70C89270}"/>
    <cellStyle name="Normal 7 3 6 2" xfId="2176" xr:uid="{D4400124-49DA-4DA9-90EE-6AA9405FC405}"/>
    <cellStyle name="Normal 7 3 6 2 2" xfId="2177" xr:uid="{BF99ED24-F430-4368-A217-F24ACDEF3C8E}"/>
    <cellStyle name="Normal 7 3 6 2 3" xfId="2178" xr:uid="{5C77C371-FD77-4015-BD8D-E3704D0F6228}"/>
    <cellStyle name="Normal 7 3 6 2 4" xfId="2179" xr:uid="{14C1FFCC-6FE0-4A89-92E6-CCB96F9C8E63}"/>
    <cellStyle name="Normal 7 3 6 3" xfId="2180" xr:uid="{69EE4BA4-434E-4A77-BD4B-930B5084E86A}"/>
    <cellStyle name="Normal 7 3 6 4" xfId="2181" xr:uid="{BA863EC8-99C7-4AD2-A414-557C49C7BC12}"/>
    <cellStyle name="Normal 7 3 6 5" xfId="2182" xr:uid="{B9567985-09FF-42F3-86A9-A460CB4BA1BE}"/>
    <cellStyle name="Normal 7 3 7" xfId="2183" xr:uid="{33C6EA8B-65B6-4FB4-AC2F-2A9A26878D75}"/>
    <cellStyle name="Normal 7 3 7 2" xfId="2184" xr:uid="{A274D3BF-1B17-4C84-8BA6-7CE091E57052}"/>
    <cellStyle name="Normal 7 3 7 3" xfId="2185" xr:uid="{9D988EDB-9185-4170-A0AD-CD55DE49D16B}"/>
    <cellStyle name="Normal 7 3 7 4" xfId="2186" xr:uid="{6F44E71A-5F17-4FD7-9B8E-B59CCF814D07}"/>
    <cellStyle name="Normal 7 3 8" xfId="2187" xr:uid="{D6D95FE7-9B1A-4C68-A28C-9F8232546F7E}"/>
    <cellStyle name="Normal 7 3 8 2" xfId="2188" xr:uid="{921AE795-5EAD-4B3C-846D-A99D5E5D2E6E}"/>
    <cellStyle name="Normal 7 3 8 3" xfId="2189" xr:uid="{2648D694-BAC0-4423-B7B7-3022CDAAD044}"/>
    <cellStyle name="Normal 7 3 8 4" xfId="2190" xr:uid="{5A0AA287-5076-43C1-B522-D9DBD7E49842}"/>
    <cellStyle name="Normal 7 3 9" xfId="2191" xr:uid="{8153D4CF-AADC-476E-A96A-CAFB054FA1F9}"/>
    <cellStyle name="Normal 7 4" xfId="2192" xr:uid="{C2CBCC9C-A19E-4BF5-9A07-D75B1D5B4CAA}"/>
    <cellStyle name="Normal 7 4 10" xfId="2193" xr:uid="{68DFDAE9-AB32-44F2-9D78-46DE52B7CA5D}"/>
    <cellStyle name="Normal 7 4 11" xfId="2194" xr:uid="{6CB5C4BC-DC73-40D9-8F4F-F2D989B58191}"/>
    <cellStyle name="Normal 7 4 2" xfId="2195" xr:uid="{40D5A6CB-44E6-41B8-8364-648D29C54F81}"/>
    <cellStyle name="Normal 7 4 2 2" xfId="2196" xr:uid="{E0B23F05-8D52-4FA6-AECB-132517AEDABA}"/>
    <cellStyle name="Normal 7 4 2 2 2" xfId="2197" xr:uid="{4C69AEF0-E298-42B8-B077-35768045F579}"/>
    <cellStyle name="Normal 7 4 2 2 2 2" xfId="2198" xr:uid="{8E6A0F4B-ECF1-4940-94E3-232CFB69AB90}"/>
    <cellStyle name="Normal 7 4 2 2 2 2 2" xfId="2199" xr:uid="{A2BD4C9D-F101-4027-BC48-EF0FA2147388}"/>
    <cellStyle name="Normal 7 4 2 2 2 2 3" xfId="2200" xr:uid="{6DF2C6B0-6515-4AA7-B390-7FE26010BD79}"/>
    <cellStyle name="Normal 7 4 2 2 2 2 4" xfId="2201" xr:uid="{53D4BF6A-7712-4D78-8E29-05994A25300E}"/>
    <cellStyle name="Normal 7 4 2 2 2 3" xfId="2202" xr:uid="{26CAA794-EFA1-4118-AFAC-19D7696230A7}"/>
    <cellStyle name="Normal 7 4 2 2 2 3 2" xfId="2203" xr:uid="{C0675B19-0738-42F2-9B18-C15226FA8247}"/>
    <cellStyle name="Normal 7 4 2 2 2 3 3" xfId="2204" xr:uid="{0CD4980E-0DBD-4BD0-909A-04D08847D78C}"/>
    <cellStyle name="Normal 7 4 2 2 2 3 4" xfId="2205" xr:uid="{D61E837B-D5BB-4824-8E71-1CF1E9FD33C6}"/>
    <cellStyle name="Normal 7 4 2 2 2 4" xfId="2206" xr:uid="{49602896-C5DA-4725-BFCA-0DA58FD812DD}"/>
    <cellStyle name="Normal 7 4 2 2 2 5" xfId="2207" xr:uid="{45D44316-82A5-4246-B236-AF927D526046}"/>
    <cellStyle name="Normal 7 4 2 2 2 6" xfId="2208" xr:uid="{E98F55C2-A9D4-48BF-B69C-31DD5B6941CE}"/>
    <cellStyle name="Normal 7 4 2 2 3" xfId="2209" xr:uid="{3F6EBEE5-E61C-4C56-9EB1-580E0307B26D}"/>
    <cellStyle name="Normal 7 4 2 2 3 2" xfId="2210" xr:uid="{51AE6D14-1AFB-41E8-9C6D-7E19D13C1EE4}"/>
    <cellStyle name="Normal 7 4 2 2 3 2 2" xfId="2211" xr:uid="{38D5ABDD-D38A-46C9-A37F-6279319425B3}"/>
    <cellStyle name="Normal 7 4 2 2 3 2 3" xfId="2212" xr:uid="{5CDCE903-5839-4A13-8D72-DD5672CD7588}"/>
    <cellStyle name="Normal 7 4 2 2 3 2 4" xfId="2213" xr:uid="{B36242A8-F6C5-4162-9696-DC7E95F09BD6}"/>
    <cellStyle name="Normal 7 4 2 2 3 3" xfId="2214" xr:uid="{4915368D-019D-4F28-8319-5E776DB1FD54}"/>
    <cellStyle name="Normal 7 4 2 2 3 4" xfId="2215" xr:uid="{701B74D5-1C34-423A-8619-F372A913F1BC}"/>
    <cellStyle name="Normal 7 4 2 2 3 5" xfId="2216" xr:uid="{433F6635-088F-4DEC-8AB2-DD5775182DA1}"/>
    <cellStyle name="Normal 7 4 2 2 4" xfId="2217" xr:uid="{B09B1419-1923-4C92-8F0A-F75192147212}"/>
    <cellStyle name="Normal 7 4 2 2 4 2" xfId="2218" xr:uid="{64F0A44C-9FB3-4A6A-9807-C1E4F01A2942}"/>
    <cellStyle name="Normal 7 4 2 2 4 3" xfId="2219" xr:uid="{CE7B9E1F-2D49-4DB0-99A3-AC9C3D5CFE52}"/>
    <cellStyle name="Normal 7 4 2 2 4 4" xfId="2220" xr:uid="{5E4CC3E2-A7D5-4406-A83B-CADC908A6736}"/>
    <cellStyle name="Normal 7 4 2 2 5" xfId="2221" xr:uid="{BEA7B7C2-337C-4CAC-94B7-7C96A41E1605}"/>
    <cellStyle name="Normal 7 4 2 2 5 2" xfId="2222" xr:uid="{7201FFD5-3D1A-4FA7-8991-C1396EBF6137}"/>
    <cellStyle name="Normal 7 4 2 2 5 3" xfId="2223" xr:uid="{8649F616-FEC4-40AF-9C36-84267848BE06}"/>
    <cellStyle name="Normal 7 4 2 2 5 4" xfId="2224" xr:uid="{BE61AA07-6519-4C75-AC83-77145C7B8BE4}"/>
    <cellStyle name="Normal 7 4 2 2 6" xfId="2225" xr:uid="{E2D1CA07-1750-4C41-BFC0-345BA1F407C1}"/>
    <cellStyle name="Normal 7 4 2 2 7" xfId="2226" xr:uid="{7149C6CB-0B7D-4354-9760-57ABEBFFC7A4}"/>
    <cellStyle name="Normal 7 4 2 2 8" xfId="2227" xr:uid="{5B83C6AE-BBCE-4FD6-A766-8B270AA656B2}"/>
    <cellStyle name="Normal 7 4 2 3" xfId="2228" xr:uid="{70861200-9B34-42AF-88B3-8D6ED3655E32}"/>
    <cellStyle name="Normal 7 4 2 3 2" xfId="2229" xr:uid="{2858CC63-4651-4260-B7B9-D1217461040E}"/>
    <cellStyle name="Normal 7 4 2 3 2 2" xfId="2230" xr:uid="{EAE6C095-7504-43C0-90E3-770E639DECE3}"/>
    <cellStyle name="Normal 7 4 2 3 2 3" xfId="2231" xr:uid="{CD76A2F9-3FB5-492E-81B5-DB9553D9C2E9}"/>
    <cellStyle name="Normal 7 4 2 3 2 4" xfId="2232" xr:uid="{8368471E-4E34-4E70-A2F9-E9D2171ECE79}"/>
    <cellStyle name="Normal 7 4 2 3 3" xfId="2233" xr:uid="{945D7E40-E293-460A-AF6C-8B8A2B601E1A}"/>
    <cellStyle name="Normal 7 4 2 3 3 2" xfId="2234" xr:uid="{DD2D34E1-8777-4E18-983F-8F948CFC342A}"/>
    <cellStyle name="Normal 7 4 2 3 3 3" xfId="2235" xr:uid="{F18821B1-3FF8-4AD9-9435-1AC149F1B0A6}"/>
    <cellStyle name="Normal 7 4 2 3 3 4" xfId="2236" xr:uid="{DDBC3931-7C97-4D11-9015-75188D55033F}"/>
    <cellStyle name="Normal 7 4 2 3 4" xfId="2237" xr:uid="{8AA9162D-C9D5-45A4-AA9D-4CBE55CF40F5}"/>
    <cellStyle name="Normal 7 4 2 3 5" xfId="2238" xr:uid="{4CDDC532-6BB8-4775-BACA-27CDD94CB925}"/>
    <cellStyle name="Normal 7 4 2 3 6" xfId="2239" xr:uid="{0CD9DF0B-D679-47FC-AD5A-0A6B5E4100A8}"/>
    <cellStyle name="Normal 7 4 2 4" xfId="2240" xr:uid="{B31CFC9D-B964-41EA-AB27-A26825C58D25}"/>
    <cellStyle name="Normal 7 4 2 4 2" xfId="2241" xr:uid="{BE0F49AB-4572-48D3-B4FC-F79117C3FDBC}"/>
    <cellStyle name="Normal 7 4 2 4 2 2" xfId="2242" xr:uid="{B3AAD61E-4DAB-4B5F-BC66-10C5D0BD8877}"/>
    <cellStyle name="Normal 7 4 2 4 2 3" xfId="2243" xr:uid="{A8E578DB-B62C-408F-AFF5-E750CD4AECA5}"/>
    <cellStyle name="Normal 7 4 2 4 2 4" xfId="2244" xr:uid="{6974F4EF-08D1-4F83-A95C-17ACEF23F944}"/>
    <cellStyle name="Normal 7 4 2 4 3" xfId="2245" xr:uid="{CB32D114-23B5-4225-8C62-3D445188A39E}"/>
    <cellStyle name="Normal 7 4 2 4 4" xfId="2246" xr:uid="{1CD53761-D6C3-4812-B010-47AB3A8E2BAA}"/>
    <cellStyle name="Normal 7 4 2 4 5" xfId="2247" xr:uid="{DD9011A2-2832-47BA-9E2A-2236FB794C8B}"/>
    <cellStyle name="Normal 7 4 2 5" xfId="2248" xr:uid="{8EE095E3-FB87-477E-818E-2F577E82DFBC}"/>
    <cellStyle name="Normal 7 4 2 5 2" xfId="2249" xr:uid="{C91CD963-4750-4C46-A04E-30906A51E7F4}"/>
    <cellStyle name="Normal 7 4 2 5 3" xfId="2250" xr:uid="{40D6A9B0-FAE3-4579-960F-586482F3D3F4}"/>
    <cellStyle name="Normal 7 4 2 5 4" xfId="2251" xr:uid="{37827FBD-B4BC-4C83-9DAA-EBDBD16BD915}"/>
    <cellStyle name="Normal 7 4 2 6" xfId="2252" xr:uid="{030801FC-6CB8-422D-BCCC-C7681964F04C}"/>
    <cellStyle name="Normal 7 4 2 6 2" xfId="2253" xr:uid="{B76B5705-791D-4256-8FB2-FA3C69D40D67}"/>
    <cellStyle name="Normal 7 4 2 6 3" xfId="2254" xr:uid="{7914867D-3425-4ADB-96AE-3A794556124B}"/>
    <cellStyle name="Normal 7 4 2 6 4" xfId="2255" xr:uid="{68347109-3840-40AF-B769-611C66335849}"/>
    <cellStyle name="Normal 7 4 2 7" xfId="2256" xr:uid="{9D5C325D-654E-4FB8-A5EB-F70E76CC7E19}"/>
    <cellStyle name="Normal 7 4 2 8" xfId="2257" xr:uid="{7313961C-5B89-4810-AAD4-A283A928BF0F}"/>
    <cellStyle name="Normal 7 4 2 9" xfId="2258" xr:uid="{50A63E09-3ABE-4B1E-96A4-EF477ABC9EDD}"/>
    <cellStyle name="Normal 7 4 3" xfId="2259" xr:uid="{5B4D92D1-2116-4698-A787-0E1431B24F24}"/>
    <cellStyle name="Normal 7 4 3 2" xfId="2260" xr:uid="{9E22912E-C4AE-45F5-B622-F19F4B193BB5}"/>
    <cellStyle name="Normal 7 4 3 2 2" xfId="2261" xr:uid="{C91D4BFF-65AB-4D3D-8648-2DCEF415F47C}"/>
    <cellStyle name="Normal 7 4 3 2 2 2" xfId="2262" xr:uid="{4CD0232D-22FA-4F0B-A561-252B18D15627}"/>
    <cellStyle name="Normal 7 4 3 2 2 2 2" xfId="4095" xr:uid="{04116BD7-FFE8-46DE-8E15-47774B216ECA}"/>
    <cellStyle name="Normal 7 4 3 2 2 3" xfId="2263" xr:uid="{42F1FD1A-497B-4B39-83F6-EE80C8057EE1}"/>
    <cellStyle name="Normal 7 4 3 2 2 4" xfId="2264" xr:uid="{54064938-20A6-4ACF-867A-38FA979B7B01}"/>
    <cellStyle name="Normal 7 4 3 2 3" xfId="2265" xr:uid="{582AAF1B-BB41-465E-8B7D-B59377D8C47F}"/>
    <cellStyle name="Normal 7 4 3 2 3 2" xfId="2266" xr:uid="{EEBF40C5-C968-4701-BB68-783765E05558}"/>
    <cellStyle name="Normal 7 4 3 2 3 3" xfId="2267" xr:uid="{0BA56965-4DD6-4922-B041-96D2E11FC462}"/>
    <cellStyle name="Normal 7 4 3 2 3 4" xfId="2268" xr:uid="{7C826975-B51C-4551-8164-96B5F6CE65F5}"/>
    <cellStyle name="Normal 7 4 3 2 4" xfId="2269" xr:uid="{63EFDD70-A1E0-449D-8D5F-9D941BD78BBF}"/>
    <cellStyle name="Normal 7 4 3 2 5" xfId="2270" xr:uid="{E051900C-93EC-4934-8DF9-6E8370EC55AF}"/>
    <cellStyle name="Normal 7 4 3 2 6" xfId="2271" xr:uid="{25D73EF6-5DEF-4EAB-9FB7-65A68A086745}"/>
    <cellStyle name="Normal 7 4 3 3" xfId="2272" xr:uid="{9BE4CE91-51E9-48B3-9D0E-456884842651}"/>
    <cellStyle name="Normal 7 4 3 3 2" xfId="2273" xr:uid="{A76457E4-505A-4C0E-B897-F3F17843C7FA}"/>
    <cellStyle name="Normal 7 4 3 3 2 2" xfId="2274" xr:uid="{668ED9B9-55BC-4636-8B51-6DEF9879C854}"/>
    <cellStyle name="Normal 7 4 3 3 2 3" xfId="2275" xr:uid="{D2591CB4-C7F0-41F2-861F-398E01317393}"/>
    <cellStyle name="Normal 7 4 3 3 2 4" xfId="2276" xr:uid="{B7AE3752-6139-4BB7-B353-69000AAE5643}"/>
    <cellStyle name="Normal 7 4 3 3 3" xfId="2277" xr:uid="{43BD1E0D-D447-4D08-A00A-71F4B549DCA1}"/>
    <cellStyle name="Normal 7 4 3 3 4" xfId="2278" xr:uid="{A4D32889-49AA-46FA-83C8-F6C20D90F681}"/>
    <cellStyle name="Normal 7 4 3 3 5" xfId="2279" xr:uid="{78AB395E-1B4C-4CA5-881B-4F00B45DA185}"/>
    <cellStyle name="Normal 7 4 3 4" xfId="2280" xr:uid="{1430FC79-6EF4-4B0A-BFA7-1A492C29045B}"/>
    <cellStyle name="Normal 7 4 3 4 2" xfId="2281" xr:uid="{EB2B4FB0-C9B0-4524-A316-0A1190FEFD4E}"/>
    <cellStyle name="Normal 7 4 3 4 3" xfId="2282" xr:uid="{AF9EF295-BF1B-4D2C-97AF-0069E8B966A6}"/>
    <cellStyle name="Normal 7 4 3 4 4" xfId="2283" xr:uid="{554B6C65-53EE-4545-B772-A14A38B67DEA}"/>
    <cellStyle name="Normal 7 4 3 5" xfId="2284" xr:uid="{F9D7ED9E-6A3F-42D5-9D6D-C597B039BFA4}"/>
    <cellStyle name="Normal 7 4 3 5 2" xfId="2285" xr:uid="{AD475204-0BEC-4B2F-BD91-6292BA264EE8}"/>
    <cellStyle name="Normal 7 4 3 5 3" xfId="2286" xr:uid="{D3009B73-71CC-41FB-9FF6-EA210B706D20}"/>
    <cellStyle name="Normal 7 4 3 5 4" xfId="2287" xr:uid="{7B39E590-7328-453C-B147-D577B6FF45FA}"/>
    <cellStyle name="Normal 7 4 3 6" xfId="2288" xr:uid="{3659A612-1823-45D7-9547-F87569C696B3}"/>
    <cellStyle name="Normal 7 4 3 7" xfId="2289" xr:uid="{A51DC69D-5DBC-4F57-9AA4-06A402C14B50}"/>
    <cellStyle name="Normal 7 4 3 8" xfId="2290" xr:uid="{E1AEDFA0-B7B6-4654-8F2B-E624A1660FF9}"/>
    <cellStyle name="Normal 7 4 4" xfId="2291" xr:uid="{E7794FB0-01D1-471A-A168-263C1323F478}"/>
    <cellStyle name="Normal 7 4 4 2" xfId="2292" xr:uid="{F3755956-991D-48B6-ABEB-18B721A941F6}"/>
    <cellStyle name="Normal 7 4 4 2 2" xfId="2293" xr:uid="{D4543C84-C657-47B7-BC41-24A5D46A1446}"/>
    <cellStyle name="Normal 7 4 4 2 2 2" xfId="2294" xr:uid="{2DC7DCBC-89C8-4836-AC65-B36AD8FD527D}"/>
    <cellStyle name="Normal 7 4 4 2 2 3" xfId="2295" xr:uid="{730D78C1-46FF-4C52-8ACD-097CBE4F1501}"/>
    <cellStyle name="Normal 7 4 4 2 2 4" xfId="2296" xr:uid="{7F91602D-BBF9-458A-A24C-285F2BD83715}"/>
    <cellStyle name="Normal 7 4 4 2 3" xfId="2297" xr:uid="{5748F8EF-0BA0-4D95-A527-1AA2887CC3B9}"/>
    <cellStyle name="Normal 7 4 4 2 4" xfId="2298" xr:uid="{9F079915-72E7-4D91-8161-774AAE05EFDB}"/>
    <cellStyle name="Normal 7 4 4 2 5" xfId="2299" xr:uid="{014A8651-881D-49D8-B54E-75BCFCABF5A2}"/>
    <cellStyle name="Normal 7 4 4 3" xfId="2300" xr:uid="{699587A0-A26C-4460-A1EC-C348F6B1B7B6}"/>
    <cellStyle name="Normal 7 4 4 3 2" xfId="2301" xr:uid="{79B0D669-38A2-4321-B3D6-9FD3A9DCE016}"/>
    <cellStyle name="Normal 7 4 4 3 3" xfId="2302" xr:uid="{9944575E-2751-44E1-A072-A358B997BA1E}"/>
    <cellStyle name="Normal 7 4 4 3 4" xfId="2303" xr:uid="{F9EBE4F3-FC19-4919-8C74-E667072ACD57}"/>
    <cellStyle name="Normal 7 4 4 4" xfId="2304" xr:uid="{D680E330-6883-4512-B1A8-DA7187E4A6AD}"/>
    <cellStyle name="Normal 7 4 4 4 2" xfId="2305" xr:uid="{5D16F49A-ED41-4CA3-86EB-187BDF9ABFC6}"/>
    <cellStyle name="Normal 7 4 4 4 3" xfId="2306" xr:uid="{3D81F3CF-618B-4E69-AFA3-07B35DEC9EC9}"/>
    <cellStyle name="Normal 7 4 4 4 4" xfId="2307" xr:uid="{4763FC56-F9F8-454B-BAD6-0F65FB5CF960}"/>
    <cellStyle name="Normal 7 4 4 5" xfId="2308" xr:uid="{560033CF-61DF-491F-B17B-ACF2783BC887}"/>
    <cellStyle name="Normal 7 4 4 6" xfId="2309" xr:uid="{9F3C9322-1355-4705-BA71-6C9819AF965F}"/>
    <cellStyle name="Normal 7 4 4 7" xfId="2310" xr:uid="{ED714728-EECA-4229-ADA8-E463B089F41F}"/>
    <cellStyle name="Normal 7 4 5" xfId="2311" xr:uid="{9A82338F-252D-48DE-82EC-F31BF3C5661A}"/>
    <cellStyle name="Normal 7 4 5 2" xfId="2312" xr:uid="{4AC84618-42F0-43CC-AE8E-6F855859CBF7}"/>
    <cellStyle name="Normal 7 4 5 2 2" xfId="2313" xr:uid="{6EBCEC72-AF61-48BF-A859-1CC20E82DDB4}"/>
    <cellStyle name="Normal 7 4 5 2 3" xfId="2314" xr:uid="{E7AE9B98-C710-4F4C-B2A1-0355FF9FA3DD}"/>
    <cellStyle name="Normal 7 4 5 2 4" xfId="2315" xr:uid="{C0886A0C-1FBF-4D43-872E-F4C00AE22EC3}"/>
    <cellStyle name="Normal 7 4 5 3" xfId="2316" xr:uid="{90D086BB-A796-4D3A-B5C5-F9A4F448B81C}"/>
    <cellStyle name="Normal 7 4 5 3 2" xfId="2317" xr:uid="{9531AB4B-90A1-4642-82BF-AC0323683E13}"/>
    <cellStyle name="Normal 7 4 5 3 3" xfId="2318" xr:uid="{342757D4-00F8-40E0-B4DB-BA087BDAF761}"/>
    <cellStyle name="Normal 7 4 5 3 4" xfId="2319" xr:uid="{740F0FAA-DE12-4340-AE3B-67EE0E781589}"/>
    <cellStyle name="Normal 7 4 5 4" xfId="2320" xr:uid="{71DFF6AA-2503-4FEE-A1CF-6644ED667C4E}"/>
    <cellStyle name="Normal 7 4 5 5" xfId="2321" xr:uid="{65535EF4-E8B3-4EF5-8EE2-44DF6330B36A}"/>
    <cellStyle name="Normal 7 4 5 6" xfId="2322" xr:uid="{5E4629DA-9E08-4135-B257-A3E777AAB479}"/>
    <cellStyle name="Normal 7 4 6" xfId="2323" xr:uid="{D9E19CBA-1A8C-432B-9F06-A5620E44165A}"/>
    <cellStyle name="Normal 7 4 6 2" xfId="2324" xr:uid="{B5EBD8B3-046A-41A2-85CC-836B1587571A}"/>
    <cellStyle name="Normal 7 4 6 2 2" xfId="2325" xr:uid="{809A6D2B-E236-427D-B9F2-7C0C25420ADC}"/>
    <cellStyle name="Normal 7 4 6 2 3" xfId="2326" xr:uid="{E2FDB6A9-D128-4E74-A678-7401B41EED96}"/>
    <cellStyle name="Normal 7 4 6 2 4" xfId="2327" xr:uid="{7902AA82-07F6-45F0-9FCF-EDC6523310DC}"/>
    <cellStyle name="Normal 7 4 6 3" xfId="2328" xr:uid="{E72B969A-E9A9-4ADE-8FB7-5B577D728D91}"/>
    <cellStyle name="Normal 7 4 6 4" xfId="2329" xr:uid="{A27AE4C5-4A87-4E8E-8C89-EBD8C7AE2067}"/>
    <cellStyle name="Normal 7 4 6 5" xfId="2330" xr:uid="{F33A1DFF-DF4B-4AA1-85CF-7D852FF56799}"/>
    <cellStyle name="Normal 7 4 7" xfId="2331" xr:uid="{29D019ED-1FBB-42E3-85B6-749D3DD01665}"/>
    <cellStyle name="Normal 7 4 7 2" xfId="2332" xr:uid="{8C0C9174-0A8E-4B97-BD43-7B3D555056FD}"/>
    <cellStyle name="Normal 7 4 7 3" xfId="2333" xr:uid="{3E411CEF-8500-41EF-BD93-54F94DF4E5FD}"/>
    <cellStyle name="Normal 7 4 7 4" xfId="2334" xr:uid="{22AF2B64-1772-4089-9CEC-CF56E357B222}"/>
    <cellStyle name="Normal 7 4 8" xfId="2335" xr:uid="{A3CB81C4-CA55-4500-A01B-A24F3AF98CD9}"/>
    <cellStyle name="Normal 7 4 8 2" xfId="2336" xr:uid="{B547A0D7-8A70-4877-BDF1-A9DEA670547C}"/>
    <cellStyle name="Normal 7 4 8 3" xfId="2337" xr:uid="{193E991E-ED54-4F11-A542-E29E0E12DABE}"/>
    <cellStyle name="Normal 7 4 8 4" xfId="2338" xr:uid="{0CF2A2CB-AB5C-4582-9E76-EFF27C77B81F}"/>
    <cellStyle name="Normal 7 4 9" xfId="2339" xr:uid="{C69CC3BD-F7C3-4191-922F-46AAE35DF560}"/>
    <cellStyle name="Normal 7 5" xfId="2340" xr:uid="{829384CF-B8BD-44C1-93B1-CE549FD97105}"/>
    <cellStyle name="Normal 7 5 2" xfId="2341" xr:uid="{F1CC7BF7-C69C-4F29-B03E-7754B5DA0D51}"/>
    <cellStyle name="Normal 7 5 2 2" xfId="2342" xr:uid="{EE020346-F2F2-47BA-BC72-20B3C9B3B759}"/>
    <cellStyle name="Normal 7 5 2 2 2" xfId="2343" xr:uid="{BC558889-2E17-4463-82C1-515554566C41}"/>
    <cellStyle name="Normal 7 5 2 2 2 2" xfId="2344" xr:uid="{9232BFC1-B46D-4F23-9313-78A881B60324}"/>
    <cellStyle name="Normal 7 5 2 2 2 3" xfId="2345" xr:uid="{D4825F07-885C-41EC-8B7A-EE5875A9FF3D}"/>
    <cellStyle name="Normal 7 5 2 2 2 4" xfId="2346" xr:uid="{20F4A29D-5A49-4399-8FC0-C23C8B5F4FA3}"/>
    <cellStyle name="Normal 7 5 2 2 3" xfId="2347" xr:uid="{25DE6B36-669C-4086-BC36-AF9F71EC6ED2}"/>
    <cellStyle name="Normal 7 5 2 2 3 2" xfId="2348" xr:uid="{4F011F03-2D5A-4421-BA7D-90EA9D7C236F}"/>
    <cellStyle name="Normal 7 5 2 2 3 3" xfId="2349" xr:uid="{4CDD8218-D2D3-4443-8886-DCC726C0687D}"/>
    <cellStyle name="Normal 7 5 2 2 3 4" xfId="2350" xr:uid="{E401B2DD-507E-404F-A93A-282929378629}"/>
    <cellStyle name="Normal 7 5 2 2 4" xfId="2351" xr:uid="{40401CB9-D92F-4F02-8C97-28ECF412B9DF}"/>
    <cellStyle name="Normal 7 5 2 2 5" xfId="2352" xr:uid="{366B4D6D-A5FF-48A4-92C4-2E64F6082AE0}"/>
    <cellStyle name="Normal 7 5 2 2 6" xfId="2353" xr:uid="{8ACAE4E6-F1D7-4EFC-BD2B-98AFE2EA6638}"/>
    <cellStyle name="Normal 7 5 2 3" xfId="2354" xr:uid="{6A5D29DE-CBEF-4F61-8828-DF3AAA5F2C0C}"/>
    <cellStyle name="Normal 7 5 2 3 2" xfId="2355" xr:uid="{191523B7-764D-46D2-8850-F61111E1D5CB}"/>
    <cellStyle name="Normal 7 5 2 3 2 2" xfId="2356" xr:uid="{607CD2FC-3871-4989-B056-F63AE0A0A2C6}"/>
    <cellStyle name="Normal 7 5 2 3 2 3" xfId="2357" xr:uid="{316738A2-CA87-48CF-AC54-E30DAC1A07DB}"/>
    <cellStyle name="Normal 7 5 2 3 2 4" xfId="2358" xr:uid="{D81CC0DD-9701-4013-BF4C-620FF6789D96}"/>
    <cellStyle name="Normal 7 5 2 3 3" xfId="2359" xr:uid="{CD7B05E5-995D-49F6-92AD-3156901511B2}"/>
    <cellStyle name="Normal 7 5 2 3 4" xfId="2360" xr:uid="{6660A9D1-5F16-4710-905B-92F50915ED5E}"/>
    <cellStyle name="Normal 7 5 2 3 5" xfId="2361" xr:uid="{E6B6BE72-D06F-4FD0-8268-F895C4A17A1C}"/>
    <cellStyle name="Normal 7 5 2 4" xfId="2362" xr:uid="{052DCB3B-936C-4511-AA7B-56865473E6CD}"/>
    <cellStyle name="Normal 7 5 2 4 2" xfId="2363" xr:uid="{5458D1EE-26B9-46EB-A9DD-96C8F12369C3}"/>
    <cellStyle name="Normal 7 5 2 4 3" xfId="2364" xr:uid="{E462EB53-0F1F-4500-BBD7-B72F6198FE47}"/>
    <cellStyle name="Normal 7 5 2 4 4" xfId="2365" xr:uid="{4DAA61E0-CC0E-4C7B-9C89-E8E533713FC3}"/>
    <cellStyle name="Normal 7 5 2 5" xfId="2366" xr:uid="{5F58DF5D-ED5D-41CB-9EA5-4C6757952153}"/>
    <cellStyle name="Normal 7 5 2 5 2" xfId="2367" xr:uid="{FC8D58BC-3605-4DD6-964C-BFF6F63FA104}"/>
    <cellStyle name="Normal 7 5 2 5 3" xfId="2368" xr:uid="{BCB8EBE8-0520-4717-86D7-AF8F5A36E645}"/>
    <cellStyle name="Normal 7 5 2 5 4" xfId="2369" xr:uid="{9B493CB6-1854-4B3D-B9EF-865E4EB97BFD}"/>
    <cellStyle name="Normal 7 5 2 6" xfId="2370" xr:uid="{30719B10-906D-4916-918A-2617417215E0}"/>
    <cellStyle name="Normal 7 5 2 7" xfId="2371" xr:uid="{40DB53CC-A654-4B7C-BCD0-266FCA4095F8}"/>
    <cellStyle name="Normal 7 5 2 8" xfId="2372" xr:uid="{D5069FDA-D66D-4C8B-B2C9-A7691C20B140}"/>
    <cellStyle name="Normal 7 5 3" xfId="2373" xr:uid="{BFB90967-2380-46C6-AE5D-913CFEB435D1}"/>
    <cellStyle name="Normal 7 5 3 2" xfId="2374" xr:uid="{EAC6E205-35BC-4AAD-AD10-998AD1AF61EB}"/>
    <cellStyle name="Normal 7 5 3 2 2" xfId="2375" xr:uid="{85F570EA-BC32-49E2-96C4-31B71F358385}"/>
    <cellStyle name="Normal 7 5 3 2 3" xfId="2376" xr:uid="{553F656A-CC1E-4B19-B093-BD92D1C89899}"/>
    <cellStyle name="Normal 7 5 3 2 4" xfId="2377" xr:uid="{D592F018-D9B3-4A5A-B4F1-E57AB12CFEFF}"/>
    <cellStyle name="Normal 7 5 3 3" xfId="2378" xr:uid="{316ECF3C-4E36-4288-A141-2CDD870FB7E3}"/>
    <cellStyle name="Normal 7 5 3 3 2" xfId="2379" xr:uid="{18FDC286-2DE9-4A3F-AB1C-3096E06FFFB3}"/>
    <cellStyle name="Normal 7 5 3 3 3" xfId="2380" xr:uid="{2E1683BE-F088-4DF4-88E5-CBD09243DA79}"/>
    <cellStyle name="Normal 7 5 3 3 4" xfId="2381" xr:uid="{F73CC8E6-673C-4074-9436-434FE5F2722F}"/>
    <cellStyle name="Normal 7 5 3 4" xfId="2382" xr:uid="{6FFC4F6E-F19A-452B-AB0F-18FFCD9D656D}"/>
    <cellStyle name="Normal 7 5 3 5" xfId="2383" xr:uid="{EEAE3983-17B8-4F19-9348-9CD95C2199D4}"/>
    <cellStyle name="Normal 7 5 3 6" xfId="2384" xr:uid="{CC4EF36C-B912-4F34-A93E-75CCD0241695}"/>
    <cellStyle name="Normal 7 5 4" xfId="2385" xr:uid="{A734AD11-D3B5-47A3-A822-59539DC7F32E}"/>
    <cellStyle name="Normal 7 5 4 2" xfId="2386" xr:uid="{D80BD60D-0AB4-45A8-BD7F-7B59AFE0344F}"/>
    <cellStyle name="Normal 7 5 4 2 2" xfId="2387" xr:uid="{2AA20BE1-C7F6-45E3-BCEE-1F871A6E6A4C}"/>
    <cellStyle name="Normal 7 5 4 2 3" xfId="2388" xr:uid="{D03C41C9-DB54-439B-916E-9F9A20549D80}"/>
    <cellStyle name="Normal 7 5 4 2 4" xfId="2389" xr:uid="{8D8F0261-CDC0-4A39-A04A-BAD8AF5422B2}"/>
    <cellStyle name="Normal 7 5 4 3" xfId="2390" xr:uid="{AD8ADFAC-1601-49C1-8B66-D2B123DF9408}"/>
    <cellStyle name="Normal 7 5 4 4" xfId="2391" xr:uid="{4B6734A6-2BD7-4A9B-849D-C15CF63410B2}"/>
    <cellStyle name="Normal 7 5 4 5" xfId="2392" xr:uid="{79531015-EF39-406D-95A0-852AEAFAC0C2}"/>
    <cellStyle name="Normal 7 5 5" xfId="2393" xr:uid="{6EDE8A03-CEF7-4408-B07C-EFBFC2B2BD12}"/>
    <cellStyle name="Normal 7 5 5 2" xfId="2394" xr:uid="{E004D69E-0CCD-49BE-B65C-CA56491A210E}"/>
    <cellStyle name="Normal 7 5 5 3" xfId="2395" xr:uid="{FB18E160-1004-4DA1-971F-5B554F96CD7F}"/>
    <cellStyle name="Normal 7 5 5 4" xfId="2396" xr:uid="{50F96678-5707-463F-9888-8B00071E0929}"/>
    <cellStyle name="Normal 7 5 6" xfId="2397" xr:uid="{1F80812E-BE56-4EB7-BE30-535BCF585817}"/>
    <cellStyle name="Normal 7 5 6 2" xfId="2398" xr:uid="{B4B9137E-4917-4C1D-9201-B9494A464952}"/>
    <cellStyle name="Normal 7 5 6 3" xfId="2399" xr:uid="{58741E86-B53A-4746-BA26-37C17313756D}"/>
    <cellStyle name="Normal 7 5 6 4" xfId="2400" xr:uid="{3947995C-114A-4330-A3A8-D28A60D7D069}"/>
    <cellStyle name="Normal 7 5 7" xfId="2401" xr:uid="{626ECEE7-8551-4EA7-8C2B-D623AA010674}"/>
    <cellStyle name="Normal 7 5 8" xfId="2402" xr:uid="{3ED868FF-3AA8-40FC-970D-5F7D483AE8A2}"/>
    <cellStyle name="Normal 7 5 9" xfId="2403" xr:uid="{4F97230C-AA1F-46B7-83AF-349AC286B00C}"/>
    <cellStyle name="Normal 7 6" xfId="2404" xr:uid="{78F0632E-F946-4CD3-B4E4-FE659A4CF601}"/>
    <cellStyle name="Normal 7 6 2" xfId="2405" xr:uid="{9412A51F-49C6-478A-B5A4-488EAD37D526}"/>
    <cellStyle name="Normal 7 6 2 2" xfId="2406" xr:uid="{1BE5BFFC-91FE-45B1-BCF0-D1225D0F2A67}"/>
    <cellStyle name="Normal 7 6 2 2 2" xfId="2407" xr:uid="{132AA8F0-2C92-45B7-AEE2-CFD096491756}"/>
    <cellStyle name="Normal 7 6 2 2 2 2" xfId="4096" xr:uid="{7AFD53F0-EE60-4A05-9558-A211189BCF0D}"/>
    <cellStyle name="Normal 7 6 2 2 3" xfId="2408" xr:uid="{C434C20E-4162-4E28-A0F7-C850166A73FD}"/>
    <cellStyle name="Normal 7 6 2 2 4" xfId="2409" xr:uid="{88737ECF-F13B-423B-B59E-4A62A151386F}"/>
    <cellStyle name="Normal 7 6 2 3" xfId="2410" xr:uid="{2EBCA2B6-1ADC-402B-8E94-CD3C5A5CBC7A}"/>
    <cellStyle name="Normal 7 6 2 3 2" xfId="2411" xr:uid="{907E01D1-DFD6-47B1-8ABF-D9ED2E218541}"/>
    <cellStyle name="Normal 7 6 2 3 3" xfId="2412" xr:uid="{DB0FDDBB-D0AE-41B6-9769-263C5677FBDD}"/>
    <cellStyle name="Normal 7 6 2 3 4" xfId="2413" xr:uid="{AFFF74D1-200B-44A1-BFB4-5E90ACA0762B}"/>
    <cellStyle name="Normal 7 6 2 4" xfId="2414" xr:uid="{841D3238-63A7-4CA0-899F-FAA58E32BEB2}"/>
    <cellStyle name="Normal 7 6 2 5" xfId="2415" xr:uid="{E72E3942-E885-4A2F-AE42-78A2B8ED93DA}"/>
    <cellStyle name="Normal 7 6 2 6" xfId="2416" xr:uid="{E8C133DC-95D7-4FB6-BEE5-661702E900E3}"/>
    <cellStyle name="Normal 7 6 3" xfId="2417" xr:uid="{77106378-7576-4570-ACD2-37342BC55188}"/>
    <cellStyle name="Normal 7 6 3 2" xfId="2418" xr:uid="{AE398A2A-1485-4F46-98F4-BDFA73135C7D}"/>
    <cellStyle name="Normal 7 6 3 2 2" xfId="2419" xr:uid="{B53E69E5-6DEA-425C-9296-AD6590B2D41E}"/>
    <cellStyle name="Normal 7 6 3 2 3" xfId="2420" xr:uid="{5C425F96-A139-4E58-8B4A-16C88B663553}"/>
    <cellStyle name="Normal 7 6 3 2 4" xfId="2421" xr:uid="{B2887C44-483B-4AB2-AB61-CF3CF225422B}"/>
    <cellStyle name="Normal 7 6 3 3" xfId="2422" xr:uid="{8E753D56-285A-4C9B-BBA5-DC118DA019B5}"/>
    <cellStyle name="Normal 7 6 3 4" xfId="2423" xr:uid="{2C500531-D098-409E-BA70-640480D6F8AB}"/>
    <cellStyle name="Normal 7 6 3 5" xfId="2424" xr:uid="{12402F0C-1AD1-4A31-96C5-382B5A73B433}"/>
    <cellStyle name="Normal 7 6 4" xfId="2425" xr:uid="{0AE5BB68-3941-47C9-A70E-686162FFA407}"/>
    <cellStyle name="Normal 7 6 4 2" xfId="2426" xr:uid="{9A0387AB-A7A8-41F8-91FC-A0FD255CD06A}"/>
    <cellStyle name="Normal 7 6 4 3" xfId="2427" xr:uid="{A9043083-A038-49A8-96D5-F4EB4C497C8C}"/>
    <cellStyle name="Normal 7 6 4 4" xfId="2428" xr:uid="{21901B22-B7E7-4437-AD3E-BFAF660CD1EE}"/>
    <cellStyle name="Normal 7 6 5" xfId="2429" xr:uid="{9D699DFF-FA39-4782-A431-CDB88C2E9830}"/>
    <cellStyle name="Normal 7 6 5 2" xfId="2430" xr:uid="{2509A9A5-F9A4-48BF-9F25-80C531BABAB4}"/>
    <cellStyle name="Normal 7 6 5 3" xfId="2431" xr:uid="{07CC5F7A-2A2C-4FD2-9F10-F1727FA5D620}"/>
    <cellStyle name="Normal 7 6 5 4" xfId="2432" xr:uid="{4E46D436-5370-47BD-9774-0772220FC3C5}"/>
    <cellStyle name="Normal 7 6 6" xfId="2433" xr:uid="{54368319-7882-40FD-A1A5-A29034456A29}"/>
    <cellStyle name="Normal 7 6 7" xfId="2434" xr:uid="{69C93B90-8CEF-4CB9-BF1C-6648C24EC551}"/>
    <cellStyle name="Normal 7 6 8" xfId="2435" xr:uid="{444219CE-1EF7-4031-9F4E-BF6CEBA55706}"/>
    <cellStyle name="Normal 7 7" xfId="2436" xr:uid="{0B2F0A7C-DBEB-4D0D-8AF1-BA95960BDB7D}"/>
    <cellStyle name="Normal 7 7 2" xfId="2437" xr:uid="{F19C5F54-E274-4813-9030-FF5F67E954C6}"/>
    <cellStyle name="Normal 7 7 2 2" xfId="2438" xr:uid="{E1B1BB49-E5BF-49EB-AEC5-F1ECD0B5F262}"/>
    <cellStyle name="Normal 7 7 2 2 2" xfId="2439" xr:uid="{03E7D961-5DCE-41C8-A6B5-716B59FD60F9}"/>
    <cellStyle name="Normal 7 7 2 2 3" xfId="2440" xr:uid="{3CA7C81B-564E-4469-B0D9-A706D5493C01}"/>
    <cellStyle name="Normal 7 7 2 2 4" xfId="2441" xr:uid="{7DBEE871-61A1-499A-9ABB-1AF580C0AB73}"/>
    <cellStyle name="Normal 7 7 2 3" xfId="2442" xr:uid="{E38B06B9-A132-4E0C-AF57-A27B89A865C8}"/>
    <cellStyle name="Normal 7 7 2 4" xfId="2443" xr:uid="{E5103A78-1D17-483B-87CB-7A5EB461E92F}"/>
    <cellStyle name="Normal 7 7 2 5" xfId="2444" xr:uid="{EA2D2F2B-9434-47EC-9166-CCA76D574C93}"/>
    <cellStyle name="Normal 7 7 3" xfId="2445" xr:uid="{182E77B7-130F-469A-8B7A-7399EC185269}"/>
    <cellStyle name="Normal 7 7 3 2" xfId="2446" xr:uid="{42231738-FC8D-4341-86D2-9F0BA844CCD0}"/>
    <cellStyle name="Normal 7 7 3 3" xfId="2447" xr:uid="{36D747E2-DE13-40EF-8155-A9D68F216CF5}"/>
    <cellStyle name="Normal 7 7 3 4" xfId="2448" xr:uid="{43F873CD-B703-4D97-B72E-8702754C3BF9}"/>
    <cellStyle name="Normal 7 7 4" xfId="2449" xr:uid="{95C83390-F612-4504-B820-062CB4049DC0}"/>
    <cellStyle name="Normal 7 7 4 2" xfId="2450" xr:uid="{50AB44FE-0917-4F26-BCD8-D83E8D9E019E}"/>
    <cellStyle name="Normal 7 7 4 3" xfId="2451" xr:uid="{94B8FBE3-7A4A-4E15-AC4B-DA1012187C3C}"/>
    <cellStyle name="Normal 7 7 4 4" xfId="2452" xr:uid="{F60A9B87-8691-4CFF-B2A3-F0F2E9064E7B}"/>
    <cellStyle name="Normal 7 7 5" xfId="2453" xr:uid="{B20ED732-CA98-4965-841B-A7769F2BEEE9}"/>
    <cellStyle name="Normal 7 7 6" xfId="2454" xr:uid="{61DC5A65-312A-45A6-9C02-867D21AE2C88}"/>
    <cellStyle name="Normal 7 7 7" xfId="2455" xr:uid="{70621F30-C4DB-48C8-80BA-3535550157A7}"/>
    <cellStyle name="Normal 7 8" xfId="2456" xr:uid="{7D0751F0-1902-4948-AD81-A6D0E7C1009F}"/>
    <cellStyle name="Normal 7 8 2" xfId="2457" xr:uid="{7A64F863-740D-4E2B-9E60-C75EA15A9617}"/>
    <cellStyle name="Normal 7 8 2 2" xfId="2458" xr:uid="{8FFE70C2-4BAB-43ED-B9B4-072359F24A72}"/>
    <cellStyle name="Normal 7 8 2 3" xfId="2459" xr:uid="{A2DDFE05-7197-406A-8025-184F5D13C3DE}"/>
    <cellStyle name="Normal 7 8 2 4" xfId="2460" xr:uid="{5B9DE254-7A08-4279-A582-6CE9ABFFD3AB}"/>
    <cellStyle name="Normal 7 8 3" xfId="2461" xr:uid="{AD1C54EF-461A-4D1B-BD48-C4B6E38B4304}"/>
    <cellStyle name="Normal 7 8 3 2" xfId="2462" xr:uid="{3D6EBAA7-4F27-4B15-AF21-F41F9C719535}"/>
    <cellStyle name="Normal 7 8 3 3" xfId="2463" xr:uid="{8337E445-AB86-4396-9C5A-D141FA1E67E6}"/>
    <cellStyle name="Normal 7 8 3 4" xfId="2464" xr:uid="{5C43FFA8-BD71-4DAC-A127-1416E78C5CF5}"/>
    <cellStyle name="Normal 7 8 4" xfId="2465" xr:uid="{1A795867-A7BA-419F-93DF-80FF45100AEC}"/>
    <cellStyle name="Normal 7 8 5" xfId="2466" xr:uid="{5CAA5C6D-3ABA-4427-B9A2-F80E6F6A8106}"/>
    <cellStyle name="Normal 7 8 6" xfId="2467" xr:uid="{09973393-4C7F-4409-86C7-59BFB7CF4A48}"/>
    <cellStyle name="Normal 7 9" xfId="2468" xr:uid="{A6AF6CD4-07A3-482E-ACA9-1A7EB1899406}"/>
    <cellStyle name="Normal 7 9 2" xfId="2469" xr:uid="{A3A524F1-7BED-4AA8-9572-77693612DA1B}"/>
    <cellStyle name="Normal 7 9 2 2" xfId="2470" xr:uid="{26CF5F79-AE60-402F-8841-BFDC8D78047B}"/>
    <cellStyle name="Normal 7 9 2 2 2" xfId="4379" xr:uid="{B3BF5CA6-1D7A-4676-9973-77BC4FE7640C}"/>
    <cellStyle name="Normal 7 9 2 2 3" xfId="4611" xr:uid="{A22C7629-2561-4630-982C-5BFD6434F0B6}"/>
    <cellStyle name="Normal 7 9 2 3" xfId="2471" xr:uid="{66F4635E-375B-4DFA-A6D5-1B0EEF780335}"/>
    <cellStyle name="Normal 7 9 2 4" xfId="2472" xr:uid="{16EC52CE-726F-41F9-880A-C8F2CE4E6B41}"/>
    <cellStyle name="Normal 7 9 3" xfId="2473" xr:uid="{1D5D1D61-582F-4284-B8DE-51E37329D4EF}"/>
    <cellStyle name="Normal 7 9 4" xfId="2474" xr:uid="{A0442950-8F2E-45CF-9B98-B4BB24274E9B}"/>
    <cellStyle name="Normal 7 9 4 2" xfId="4745" xr:uid="{A049F5CB-FA87-4B6E-A275-193337CD39C5}"/>
    <cellStyle name="Normal 7 9 4 3" xfId="4612" xr:uid="{B892D13B-07FB-4242-A9AD-40D8B32100F7}"/>
    <cellStyle name="Normal 7 9 4 4" xfId="4464" xr:uid="{E9944842-F795-4CA7-AA44-D9391E22B015}"/>
    <cellStyle name="Normal 7 9 5" xfId="2475" xr:uid="{27F43376-ABAE-4BFB-AEE3-0C6D656A6554}"/>
    <cellStyle name="Normal 8" xfId="87" xr:uid="{57607ECD-6AC5-48E3-8E3F-88FA9D9C2DA5}"/>
    <cellStyle name="Normal 8 10" xfId="2476" xr:uid="{4AE375D1-2FB3-419B-BCBF-10D067C4EE6C}"/>
    <cellStyle name="Normal 8 10 2" xfId="2477" xr:uid="{9971059C-C476-496A-A6AA-5208745F7812}"/>
    <cellStyle name="Normal 8 10 3" xfId="2478" xr:uid="{B22BA985-346B-47DC-A9DF-21DA3E8B3CA5}"/>
    <cellStyle name="Normal 8 10 4" xfId="2479" xr:uid="{BD094F66-FC1E-43DA-B752-6C4E0D3FC998}"/>
    <cellStyle name="Normal 8 11" xfId="2480" xr:uid="{C2E2A41B-4646-4E72-84F7-4E483C8884C4}"/>
    <cellStyle name="Normal 8 11 2" xfId="2481" xr:uid="{BF172057-7A8D-4A9D-A850-F5A42E55715B}"/>
    <cellStyle name="Normal 8 11 3" xfId="2482" xr:uid="{D7D1AD6D-04BE-4121-8D49-21D3D128C9B7}"/>
    <cellStyle name="Normal 8 11 4" xfId="2483" xr:uid="{E0573573-675A-44F1-A11C-FB66CEA8D7FA}"/>
    <cellStyle name="Normal 8 12" xfId="2484" xr:uid="{205122E9-22ED-4ADB-A665-25F571CCCF5E}"/>
    <cellStyle name="Normal 8 12 2" xfId="2485" xr:uid="{59B538C2-4518-4F9A-B080-3BF4798288A6}"/>
    <cellStyle name="Normal 8 13" xfId="2486" xr:uid="{1BC03240-5C66-4214-88FF-9393CA0A972F}"/>
    <cellStyle name="Normal 8 14" xfId="2487" xr:uid="{4154AAD5-E662-40B0-8A21-CA86A6EF8BDF}"/>
    <cellStyle name="Normal 8 15" xfId="2488" xr:uid="{AE490327-F682-4213-812E-244CD637F2EE}"/>
    <cellStyle name="Normal 8 2" xfId="88" xr:uid="{CD04E8C3-A01F-4967-B300-4BB73BF8E5A4}"/>
    <cellStyle name="Normal 8 2 10" xfId="2489" xr:uid="{FF548F8F-AB7D-4564-A62C-229742F93D4B}"/>
    <cellStyle name="Normal 8 2 11" xfId="2490" xr:uid="{6BF8EA7E-A84F-4E2B-A557-3AAEB2C26A53}"/>
    <cellStyle name="Normal 8 2 2" xfId="2491" xr:uid="{7C225A77-B1D9-46BE-8F77-2786798C148A}"/>
    <cellStyle name="Normal 8 2 2 2" xfId="2492" xr:uid="{9CF0D838-07CB-497B-A757-C8447E7B00F6}"/>
    <cellStyle name="Normal 8 2 2 2 2" xfId="2493" xr:uid="{0EFC8EE5-6B66-4FF1-B241-B584532CACC3}"/>
    <cellStyle name="Normal 8 2 2 2 2 2" xfId="2494" xr:uid="{A6FB3434-1A50-48E3-A8F8-1D301DF99156}"/>
    <cellStyle name="Normal 8 2 2 2 2 2 2" xfId="2495" xr:uid="{772F62D0-AF6E-400E-8A0F-53721241E0BB}"/>
    <cellStyle name="Normal 8 2 2 2 2 2 2 2" xfId="4097" xr:uid="{1EFA7AEA-83BD-4CDE-B28B-A2A57A4AF735}"/>
    <cellStyle name="Normal 8 2 2 2 2 2 2 2 2" xfId="4098" xr:uid="{A651E020-0299-4F79-9CDA-CF5826EFD399}"/>
    <cellStyle name="Normal 8 2 2 2 2 2 2 3" xfId="4099" xr:uid="{45529F3E-E605-4758-91D3-0238761FCA96}"/>
    <cellStyle name="Normal 8 2 2 2 2 2 3" xfId="2496" xr:uid="{5FFE2288-2B22-43E4-8D1D-DC5B91D5FCBB}"/>
    <cellStyle name="Normal 8 2 2 2 2 2 3 2" xfId="4100" xr:uid="{277872D5-5A5B-43A5-B2AD-6E1820AE4116}"/>
    <cellStyle name="Normal 8 2 2 2 2 2 4" xfId="2497" xr:uid="{73734460-4D4C-433D-A87A-B7822CE84F53}"/>
    <cellStyle name="Normal 8 2 2 2 2 3" xfId="2498" xr:uid="{64C9DE72-953A-42BA-9970-81CECBF83C9A}"/>
    <cellStyle name="Normal 8 2 2 2 2 3 2" xfId="2499" xr:uid="{B0C4F708-752F-4543-B5A5-CA741EDC0AEA}"/>
    <cellStyle name="Normal 8 2 2 2 2 3 2 2" xfId="4101" xr:uid="{8EC3970F-D397-4D45-BB92-3F0EE8B10644}"/>
    <cellStyle name="Normal 8 2 2 2 2 3 3" xfId="2500" xr:uid="{AE69DC8F-3803-4AF4-8E77-FE775E70BA18}"/>
    <cellStyle name="Normal 8 2 2 2 2 3 4" xfId="2501" xr:uid="{1D7EBEE9-EF94-4B90-ADFF-EE159DF6996A}"/>
    <cellStyle name="Normal 8 2 2 2 2 4" xfId="2502" xr:uid="{BD7037F4-5D56-4C8B-BF12-FA987B82D047}"/>
    <cellStyle name="Normal 8 2 2 2 2 4 2" xfId="4102" xr:uid="{93A5A68D-98FC-416A-851B-E039E71C70DE}"/>
    <cellStyle name="Normal 8 2 2 2 2 5" xfId="2503" xr:uid="{FEB2719F-9E11-4F2C-B830-7B59359B6BED}"/>
    <cellStyle name="Normal 8 2 2 2 2 6" xfId="2504" xr:uid="{F5279204-40E1-48FA-8046-E63753B37610}"/>
    <cellStyle name="Normal 8 2 2 2 3" xfId="2505" xr:uid="{76D491ED-5371-46B1-989D-388076F69AE2}"/>
    <cellStyle name="Normal 8 2 2 2 3 2" xfId="2506" xr:uid="{74FBF163-932D-4366-A9F8-66F7A7D8F50A}"/>
    <cellStyle name="Normal 8 2 2 2 3 2 2" xfId="2507" xr:uid="{CC3A1ECC-DF94-4FE3-AFCE-5C8024DAF50D}"/>
    <cellStyle name="Normal 8 2 2 2 3 2 2 2" xfId="4103" xr:uid="{8A96231B-B3C9-46DD-986A-77ACD4D487C0}"/>
    <cellStyle name="Normal 8 2 2 2 3 2 2 2 2" xfId="4104" xr:uid="{4BF239DF-03E4-4CDE-99D9-E188F424AA65}"/>
    <cellStyle name="Normal 8 2 2 2 3 2 2 3" xfId="4105" xr:uid="{B0466810-FE79-4017-BC1B-0429DFFA3DAC}"/>
    <cellStyle name="Normal 8 2 2 2 3 2 3" xfId="2508" xr:uid="{A5A17040-1C14-48CC-BA6E-E77F1EFA2A24}"/>
    <cellStyle name="Normal 8 2 2 2 3 2 3 2" xfId="4106" xr:uid="{B5FB67C4-BF07-4007-8D10-F54C425F0BD0}"/>
    <cellStyle name="Normal 8 2 2 2 3 2 4" xfId="2509" xr:uid="{9C730609-D074-4A4C-9095-EC5D9C4D0B47}"/>
    <cellStyle name="Normal 8 2 2 2 3 3" xfId="2510" xr:uid="{9459FDD2-CF7B-4D21-995C-93C1D31FFEC2}"/>
    <cellStyle name="Normal 8 2 2 2 3 3 2" xfId="4107" xr:uid="{8B1F2EE8-AC7C-44CD-999F-80C8DEF46FAE}"/>
    <cellStyle name="Normal 8 2 2 2 3 3 2 2" xfId="4108" xr:uid="{5AA37D2B-0B35-45F6-9DA3-2F610A4EDFA1}"/>
    <cellStyle name="Normal 8 2 2 2 3 3 3" xfId="4109" xr:uid="{617A4016-1F93-4110-880A-4870BED21592}"/>
    <cellStyle name="Normal 8 2 2 2 3 4" xfId="2511" xr:uid="{6A9AD2C5-5918-4D75-9F61-C73C03A2F0E6}"/>
    <cellStyle name="Normal 8 2 2 2 3 4 2" xfId="4110" xr:uid="{020472F1-4FC4-49BB-8955-D511D7A2DF44}"/>
    <cellStyle name="Normal 8 2 2 2 3 5" xfId="2512" xr:uid="{C37DD0C3-7641-40D1-8DDF-AD13D92A3EFF}"/>
    <cellStyle name="Normal 8 2 2 2 4" xfId="2513" xr:uid="{7EFFD5B1-D1E0-4927-8B97-56EB14F4ECE1}"/>
    <cellStyle name="Normal 8 2 2 2 4 2" xfId="2514" xr:uid="{83AFA7FA-0398-4F3A-9D5B-C62765BCE75A}"/>
    <cellStyle name="Normal 8 2 2 2 4 2 2" xfId="4111" xr:uid="{FBB8F59C-C9D0-4A70-8E72-E62CB3885662}"/>
    <cellStyle name="Normal 8 2 2 2 4 2 2 2" xfId="4112" xr:uid="{A1974D79-C367-482E-868D-ED9BAC40ABD0}"/>
    <cellStyle name="Normal 8 2 2 2 4 2 3" xfId="4113" xr:uid="{6D2E4676-3E08-4344-A05E-0423D67FCE6B}"/>
    <cellStyle name="Normal 8 2 2 2 4 3" xfId="2515" xr:uid="{CF3E4152-1CA6-4E5B-B504-62AE6B33930F}"/>
    <cellStyle name="Normal 8 2 2 2 4 3 2" xfId="4114" xr:uid="{043BB660-8477-400B-91D2-33D65DBCD8C1}"/>
    <cellStyle name="Normal 8 2 2 2 4 4" xfId="2516" xr:uid="{F337EFAF-9FAA-42E2-8596-73A9FC6FB7BC}"/>
    <cellStyle name="Normal 8 2 2 2 5" xfId="2517" xr:uid="{F276464E-4920-4394-AEEC-8C29CA14FFD8}"/>
    <cellStyle name="Normal 8 2 2 2 5 2" xfId="2518" xr:uid="{FF9EC3FD-8006-49B5-8A98-F8DA69CC0956}"/>
    <cellStyle name="Normal 8 2 2 2 5 2 2" xfId="4115" xr:uid="{85D5B547-1B1D-47C8-BF58-07C25CDB1432}"/>
    <cellStyle name="Normal 8 2 2 2 5 3" xfId="2519" xr:uid="{6A9C5388-9A75-4A86-AFEA-EE406AC77645}"/>
    <cellStyle name="Normal 8 2 2 2 5 4" xfId="2520" xr:uid="{071D11A4-C9E2-4CC1-A1E8-B03FC46C1454}"/>
    <cellStyle name="Normal 8 2 2 2 6" xfId="2521" xr:uid="{00D3568A-35DA-47EB-AFCE-B2F6CC189341}"/>
    <cellStyle name="Normal 8 2 2 2 6 2" xfId="4116" xr:uid="{1C907B6D-89E5-4377-BA85-293BCCC7F2B8}"/>
    <cellStyle name="Normal 8 2 2 2 7" xfId="2522" xr:uid="{5FBAC3EA-F6C9-4843-8BC8-F5F67C3ECA29}"/>
    <cellStyle name="Normal 8 2 2 2 8" xfId="2523" xr:uid="{14A98310-FEF9-4BE2-BAD6-83C0CA69D908}"/>
    <cellStyle name="Normal 8 2 2 3" xfId="2524" xr:uid="{44AC91AA-6A1E-4DFB-ABC5-6E166F55CF98}"/>
    <cellStyle name="Normal 8 2 2 3 2" xfId="2525" xr:uid="{CF5987B5-C506-41FD-A8AC-A502443E876F}"/>
    <cellStyle name="Normal 8 2 2 3 2 2" xfId="2526" xr:uid="{B28052C0-2688-4048-9792-3826EDEC2682}"/>
    <cellStyle name="Normal 8 2 2 3 2 2 2" xfId="4117" xr:uid="{F8CCC402-58DD-4D69-927F-D66186EB551D}"/>
    <cellStyle name="Normal 8 2 2 3 2 2 2 2" xfId="4118" xr:uid="{AD7C18C0-6A6C-471C-ADE3-4CBF857BA777}"/>
    <cellStyle name="Normal 8 2 2 3 2 2 3" xfId="4119" xr:uid="{7895EEDC-FFA3-4CB4-946A-B05B018F14A5}"/>
    <cellStyle name="Normal 8 2 2 3 2 3" xfId="2527" xr:uid="{B6E7731F-2227-4852-BBDC-1552AE4C9E79}"/>
    <cellStyle name="Normal 8 2 2 3 2 3 2" xfId="4120" xr:uid="{23906FDC-47DC-4C8D-9DA6-4B5D390392EF}"/>
    <cellStyle name="Normal 8 2 2 3 2 4" xfId="2528" xr:uid="{BF2A8D8E-72E1-4606-89CD-5D0C8EE0C51A}"/>
    <cellStyle name="Normal 8 2 2 3 3" xfId="2529" xr:uid="{101368BD-BF3D-47DB-B9C8-45111DB9591D}"/>
    <cellStyle name="Normal 8 2 2 3 3 2" xfId="2530" xr:uid="{6B5088CC-9B04-499E-8184-E054EF196DEB}"/>
    <cellStyle name="Normal 8 2 2 3 3 2 2" xfId="4121" xr:uid="{479CD1E2-EFBC-42EE-8352-FAC6424A44BC}"/>
    <cellStyle name="Normal 8 2 2 3 3 3" xfId="2531" xr:uid="{2EB9EC9A-5545-4383-86FB-4C329C1C810E}"/>
    <cellStyle name="Normal 8 2 2 3 3 4" xfId="2532" xr:uid="{C9D99300-9D28-4FEC-B639-F4E6C440BD10}"/>
    <cellStyle name="Normal 8 2 2 3 4" xfId="2533" xr:uid="{D1EFF22D-CF45-43CD-B4DA-EA6F6FED7089}"/>
    <cellStyle name="Normal 8 2 2 3 4 2" xfId="4122" xr:uid="{D7A3C9A3-0E16-43A9-B637-4313D299EE37}"/>
    <cellStyle name="Normal 8 2 2 3 5" xfId="2534" xr:uid="{A6900086-9FCA-40DC-8FE8-5679986158EE}"/>
    <cellStyle name="Normal 8 2 2 3 6" xfId="2535" xr:uid="{277089AF-32B3-4916-8DAC-B57A37992E6B}"/>
    <cellStyle name="Normal 8 2 2 4" xfId="2536" xr:uid="{9D352558-E9D9-42C1-B29C-127D7C84DAB0}"/>
    <cellStyle name="Normal 8 2 2 4 2" xfId="2537" xr:uid="{4620FAB1-E075-468D-98B5-F2700E7DBFFC}"/>
    <cellStyle name="Normal 8 2 2 4 2 2" xfId="2538" xr:uid="{0C3D59D2-9715-4041-BB21-C07BFEFDCFC5}"/>
    <cellStyle name="Normal 8 2 2 4 2 2 2" xfId="4123" xr:uid="{0F3221A4-548F-4365-90D3-F66F0D2394EC}"/>
    <cellStyle name="Normal 8 2 2 4 2 2 2 2" xfId="4124" xr:uid="{7F6C2DBE-728F-47A8-A006-EC3248C66F3E}"/>
    <cellStyle name="Normal 8 2 2 4 2 2 3" xfId="4125" xr:uid="{463ED2EE-8CAC-47B3-A5A3-8C46B498C9A4}"/>
    <cellStyle name="Normal 8 2 2 4 2 3" xfId="2539" xr:uid="{697F2539-B919-44AF-9C53-EABBAD5CF69C}"/>
    <cellStyle name="Normal 8 2 2 4 2 3 2" xfId="4126" xr:uid="{C374275A-87B3-410A-AEB3-92A9EDB04B6A}"/>
    <cellStyle name="Normal 8 2 2 4 2 4" xfId="2540" xr:uid="{0738C6E1-CDF2-43F5-AA43-C439502DB4D9}"/>
    <cellStyle name="Normal 8 2 2 4 3" xfId="2541" xr:uid="{AAAB20DC-06F5-453E-A6E5-715AFB49748F}"/>
    <cellStyle name="Normal 8 2 2 4 3 2" xfId="4127" xr:uid="{B65E89F0-E5E0-4A23-8C98-F20A08A63EBD}"/>
    <cellStyle name="Normal 8 2 2 4 3 2 2" xfId="4128" xr:uid="{7E3B5363-6A27-4CCF-BF70-B06989E2220F}"/>
    <cellStyle name="Normal 8 2 2 4 3 3" xfId="4129" xr:uid="{AA27D45F-94CE-4A49-A649-F32A4B8CC843}"/>
    <cellStyle name="Normal 8 2 2 4 4" xfId="2542" xr:uid="{1B53B410-453C-4465-BA12-1B45D9C5BA17}"/>
    <cellStyle name="Normal 8 2 2 4 4 2" xfId="4130" xr:uid="{DC9DC438-820F-460B-A670-13F420243342}"/>
    <cellStyle name="Normal 8 2 2 4 5" xfId="2543" xr:uid="{C67B427B-0D29-4D78-A8A4-196393D20F2B}"/>
    <cellStyle name="Normal 8 2 2 5" xfId="2544" xr:uid="{EFEED6B8-18B9-4582-9AF4-96BC11A28760}"/>
    <cellStyle name="Normal 8 2 2 5 2" xfId="2545" xr:uid="{A7FFFC83-0AFF-486B-B02F-55B13C584D24}"/>
    <cellStyle name="Normal 8 2 2 5 2 2" xfId="4131" xr:uid="{69C50CDC-1B97-4D78-8037-D410ACB720DB}"/>
    <cellStyle name="Normal 8 2 2 5 2 2 2" xfId="4132" xr:uid="{CCB06E75-34FC-47A1-B6B8-4A2B33B5F26A}"/>
    <cellStyle name="Normal 8 2 2 5 2 3" xfId="4133" xr:uid="{79DADED5-C6AE-4458-876F-AC91A4F26CA2}"/>
    <cellStyle name="Normal 8 2 2 5 3" xfId="2546" xr:uid="{BD26880A-7E27-4BDE-A2D6-87AC570E157A}"/>
    <cellStyle name="Normal 8 2 2 5 3 2" xfId="4134" xr:uid="{F1F06AB6-A010-4976-A8EA-020CDB3A4DE5}"/>
    <cellStyle name="Normal 8 2 2 5 4" xfId="2547" xr:uid="{292060EE-9E60-4E84-8495-2F1CB53C2F1D}"/>
    <cellStyle name="Normal 8 2 2 6" xfId="2548" xr:uid="{0F606F66-4074-4983-B06B-28F964D7EA0B}"/>
    <cellStyle name="Normal 8 2 2 6 2" xfId="2549" xr:uid="{CA7E3846-392B-4587-B12E-E37CEE40134C}"/>
    <cellStyle name="Normal 8 2 2 6 2 2" xfId="4135" xr:uid="{A683AED4-87C7-4974-B4D0-88FD630AB359}"/>
    <cellStyle name="Normal 8 2 2 6 3" xfId="2550" xr:uid="{1A0762E7-AF09-451F-AA4A-96DF208B8673}"/>
    <cellStyle name="Normal 8 2 2 6 4" xfId="2551" xr:uid="{0CCBDE89-EFCF-45B6-87DA-D1B67E111DD4}"/>
    <cellStyle name="Normal 8 2 2 7" xfId="2552" xr:uid="{91446E94-E3D2-4F06-9F42-723150DA4361}"/>
    <cellStyle name="Normal 8 2 2 7 2" xfId="4136" xr:uid="{02999F58-17DA-4B24-A555-CE251155F1B3}"/>
    <cellStyle name="Normal 8 2 2 8" xfId="2553" xr:uid="{D5655E01-D2EC-4321-824C-7F3E034114DC}"/>
    <cellStyle name="Normal 8 2 2 9" xfId="2554" xr:uid="{E3670469-1EBD-4B75-95E6-1DCEF780C6B8}"/>
    <cellStyle name="Normal 8 2 3" xfId="2555" xr:uid="{6C17B3E1-7356-4202-B4A1-07CE7C6B2684}"/>
    <cellStyle name="Normal 8 2 3 2" xfId="2556" xr:uid="{28D2B7DD-5884-4292-A2FA-85B8ADFABC15}"/>
    <cellStyle name="Normal 8 2 3 2 2" xfId="2557" xr:uid="{AA8F0285-CCEE-48DB-8032-5B6108D0461C}"/>
    <cellStyle name="Normal 8 2 3 2 2 2" xfId="2558" xr:uid="{7398DF79-2104-4C76-8CDA-4768FF19820B}"/>
    <cellStyle name="Normal 8 2 3 2 2 2 2" xfId="4137" xr:uid="{77733C15-0CDE-4EF3-B7AF-07215332571A}"/>
    <cellStyle name="Normal 8 2 3 2 2 2 2 2" xfId="4138" xr:uid="{87313AB9-A5DC-40E1-BC14-0163317C42D7}"/>
    <cellStyle name="Normal 8 2 3 2 2 2 3" xfId="4139" xr:uid="{D5E315E2-4C90-4BF4-BE17-876643D08872}"/>
    <cellStyle name="Normal 8 2 3 2 2 3" xfId="2559" xr:uid="{A8486CA6-5481-4701-8719-A1049E1F1FC3}"/>
    <cellStyle name="Normal 8 2 3 2 2 3 2" xfId="4140" xr:uid="{E1F78225-88B8-4215-843C-A5DDACF8A41B}"/>
    <cellStyle name="Normal 8 2 3 2 2 4" xfId="2560" xr:uid="{5A1F6140-9C93-4270-9C88-7D9116692521}"/>
    <cellStyle name="Normal 8 2 3 2 3" xfId="2561" xr:uid="{0CB986AA-9CB2-4139-BF24-AEBEF2618156}"/>
    <cellStyle name="Normal 8 2 3 2 3 2" xfId="2562" xr:uid="{5B8CD010-28F0-46EA-945D-2183D653CA1D}"/>
    <cellStyle name="Normal 8 2 3 2 3 2 2" xfId="4141" xr:uid="{BC8FA9F6-6196-4B33-ADA6-235D1CCCB8CD}"/>
    <cellStyle name="Normal 8 2 3 2 3 3" xfId="2563" xr:uid="{CE796223-AF82-423C-A034-EB9BD3D064FF}"/>
    <cellStyle name="Normal 8 2 3 2 3 4" xfId="2564" xr:uid="{F6400526-0E6D-4A43-A534-060F144936B8}"/>
    <cellStyle name="Normal 8 2 3 2 4" xfId="2565" xr:uid="{C29F82A0-CB18-4722-8E84-7BAD27F1E7A9}"/>
    <cellStyle name="Normal 8 2 3 2 4 2" xfId="4142" xr:uid="{008AA97A-B9E1-4077-AAB3-9AABDD5BA479}"/>
    <cellStyle name="Normal 8 2 3 2 5" xfId="2566" xr:uid="{CEDBF4C6-6048-4E8C-BD65-9473DD1DBC82}"/>
    <cellStyle name="Normal 8 2 3 2 6" xfId="2567" xr:uid="{B4914D5C-3499-4669-90A4-11C784518C92}"/>
    <cellStyle name="Normal 8 2 3 3" xfId="2568" xr:uid="{D8D42C36-5A54-43CF-9086-04DAF9D47BCA}"/>
    <cellStyle name="Normal 8 2 3 3 2" xfId="2569" xr:uid="{5EF9A8EB-1AB7-4C62-9BB7-56F0C0559BED}"/>
    <cellStyle name="Normal 8 2 3 3 2 2" xfId="2570" xr:uid="{475AAE1A-F9B2-420B-B9CA-8A75A10D6F37}"/>
    <cellStyle name="Normal 8 2 3 3 2 2 2" xfId="4143" xr:uid="{54DCF686-11B9-4B4A-BFCB-E51AC055CB53}"/>
    <cellStyle name="Normal 8 2 3 3 2 2 2 2" xfId="4144" xr:uid="{17C1CB00-0C10-4159-8865-E4FA6D269674}"/>
    <cellStyle name="Normal 8 2 3 3 2 2 3" xfId="4145" xr:uid="{C040A343-10BA-440E-9F57-A7C97AF6F8DD}"/>
    <cellStyle name="Normal 8 2 3 3 2 3" xfId="2571" xr:uid="{A4A0E8A1-8192-46A0-AAAD-398AB181CA44}"/>
    <cellStyle name="Normal 8 2 3 3 2 3 2" xfId="4146" xr:uid="{2199DD0E-E088-47BE-907B-7196E35CBBDD}"/>
    <cellStyle name="Normal 8 2 3 3 2 4" xfId="2572" xr:uid="{136F4B2D-46D4-4CF8-B5B1-66DB8D3B4457}"/>
    <cellStyle name="Normal 8 2 3 3 3" xfId="2573" xr:uid="{4B2BDBBF-5D71-4FCF-BDAB-B5F925714F35}"/>
    <cellStyle name="Normal 8 2 3 3 3 2" xfId="4147" xr:uid="{455D2AAB-2D89-4B78-9047-04BC11EE8821}"/>
    <cellStyle name="Normal 8 2 3 3 3 2 2" xfId="4148" xr:uid="{02C4C3D9-695D-4B8D-B892-77C802726908}"/>
    <cellStyle name="Normal 8 2 3 3 3 3" xfId="4149" xr:uid="{EC1302A0-2B1A-481F-B2DB-9EC928941F88}"/>
    <cellStyle name="Normal 8 2 3 3 4" xfId="2574" xr:uid="{1181E056-1C76-4F6B-AC94-9891BD382741}"/>
    <cellStyle name="Normal 8 2 3 3 4 2" xfId="4150" xr:uid="{DE6AE49A-20F7-4BFB-9FCD-91BA4A2E4F0A}"/>
    <cellStyle name="Normal 8 2 3 3 5" xfId="2575" xr:uid="{9D4FBC51-31D7-4BAA-A239-B187A23DE6E2}"/>
    <cellStyle name="Normal 8 2 3 4" xfId="2576" xr:uid="{5DB9A7FD-8787-433B-8280-B4C989A4FEC6}"/>
    <cellStyle name="Normal 8 2 3 4 2" xfId="2577" xr:uid="{04487732-6B5C-4158-8522-318A4F71564A}"/>
    <cellStyle name="Normal 8 2 3 4 2 2" xfId="4151" xr:uid="{72C42351-4CC4-47A4-9420-C2838A325B90}"/>
    <cellStyle name="Normal 8 2 3 4 2 2 2" xfId="4152" xr:uid="{40B4780D-8536-4403-A320-A6BBF12410EE}"/>
    <cellStyle name="Normal 8 2 3 4 2 3" xfId="4153" xr:uid="{6DD5C36D-95E5-4F78-AF64-F4BE0E33F8B2}"/>
    <cellStyle name="Normal 8 2 3 4 3" xfId="2578" xr:uid="{6A476BEF-297B-4D58-A37F-A8BFDF2F3555}"/>
    <cellStyle name="Normal 8 2 3 4 3 2" xfId="4154" xr:uid="{ABA00C6B-FE8A-48D0-8BC7-40D959E5ED29}"/>
    <cellStyle name="Normal 8 2 3 4 4" xfId="2579" xr:uid="{5720EF6B-47A0-474E-A969-32FADA6B1A04}"/>
    <cellStyle name="Normal 8 2 3 5" xfId="2580" xr:uid="{83E186D8-E79D-4E4D-A77E-511FAB40CEF8}"/>
    <cellStyle name="Normal 8 2 3 5 2" xfId="2581" xr:uid="{532DD50D-1671-4F7C-A87B-34B2886F979E}"/>
    <cellStyle name="Normal 8 2 3 5 2 2" xfId="4155" xr:uid="{CB588850-551B-4472-AC7B-B39C06272464}"/>
    <cellStyle name="Normal 8 2 3 5 3" xfId="2582" xr:uid="{BED5730D-6961-4F1C-9878-B8F6DEB46CF4}"/>
    <cellStyle name="Normal 8 2 3 5 4" xfId="2583" xr:uid="{8BDF612C-175B-4B41-96E4-B5F64F3CD128}"/>
    <cellStyle name="Normal 8 2 3 6" xfId="2584" xr:uid="{0EA880AE-CDA4-4513-AD7D-83BA27A972AC}"/>
    <cellStyle name="Normal 8 2 3 6 2" xfId="4156" xr:uid="{00156C04-B751-4696-9145-6646207DB573}"/>
    <cellStyle name="Normal 8 2 3 7" xfId="2585" xr:uid="{6D00C08E-BFFD-459E-B1EB-39E2CFAF06DA}"/>
    <cellStyle name="Normal 8 2 3 8" xfId="2586" xr:uid="{380AEEB2-295D-4351-BA42-4EF0DDD66D87}"/>
    <cellStyle name="Normal 8 2 4" xfId="2587" xr:uid="{2CF9356C-B30B-49D4-AC8C-327A883A621D}"/>
    <cellStyle name="Normal 8 2 4 2" xfId="2588" xr:uid="{8059F6F5-BD35-48FE-BD13-CB20FA75BB6C}"/>
    <cellStyle name="Normal 8 2 4 2 2" xfId="2589" xr:uid="{85645C8B-3FA3-43C2-9CB9-CED8F1370CF0}"/>
    <cellStyle name="Normal 8 2 4 2 2 2" xfId="2590" xr:uid="{9BBE2F2A-9950-4F3B-862F-777D662F2833}"/>
    <cellStyle name="Normal 8 2 4 2 2 2 2" xfId="4157" xr:uid="{A83D4D78-AF54-4A9D-9323-A8CAE81FDFC2}"/>
    <cellStyle name="Normal 8 2 4 2 2 3" xfId="2591" xr:uid="{9E51285A-C9D4-4027-A7EE-7FAD1DC67EBD}"/>
    <cellStyle name="Normal 8 2 4 2 2 4" xfId="2592" xr:uid="{BEF04F42-6277-4BC3-8466-1DBAEEE63C2F}"/>
    <cellStyle name="Normal 8 2 4 2 3" xfId="2593" xr:uid="{0079FCFB-7CA0-42E0-8997-2D8E3EFB4E3F}"/>
    <cellStyle name="Normal 8 2 4 2 3 2" xfId="4158" xr:uid="{329057A5-2023-437E-B844-20F7012876B0}"/>
    <cellStyle name="Normal 8 2 4 2 4" xfId="2594" xr:uid="{27A51E65-4364-4053-9F13-174524CD3BDE}"/>
    <cellStyle name="Normal 8 2 4 2 5" xfId="2595" xr:uid="{0837EF25-5A42-4CA2-B1A9-0FC57FEC0E4E}"/>
    <cellStyle name="Normal 8 2 4 3" xfId="2596" xr:uid="{879C49FF-CBAE-4D6B-BECC-CD4106BE4B63}"/>
    <cellStyle name="Normal 8 2 4 3 2" xfId="2597" xr:uid="{6013DC62-CBCD-4DAB-ACA5-7724E0BD66E1}"/>
    <cellStyle name="Normal 8 2 4 3 2 2" xfId="4159" xr:uid="{5AAF9AA5-304D-4BA0-BECE-140105E17B63}"/>
    <cellStyle name="Normal 8 2 4 3 3" xfId="2598" xr:uid="{A64E33F1-C5D0-45E4-B58B-408531BB07EC}"/>
    <cellStyle name="Normal 8 2 4 3 4" xfId="2599" xr:uid="{8EB93688-CDD7-4CD0-9F85-A9EF5FA4B0FF}"/>
    <cellStyle name="Normal 8 2 4 4" xfId="2600" xr:uid="{BAA88B14-7B4C-41EB-9B53-CE9431238A66}"/>
    <cellStyle name="Normal 8 2 4 4 2" xfId="2601" xr:uid="{BBE492F3-827B-4B37-A1A2-D82C62B759A7}"/>
    <cellStyle name="Normal 8 2 4 4 3" xfId="2602" xr:uid="{3438CC5B-9A21-48BF-B263-5125340D6D3B}"/>
    <cellStyle name="Normal 8 2 4 4 4" xfId="2603" xr:uid="{CD008DA8-3312-4A72-93C5-D16FD937BF28}"/>
    <cellStyle name="Normal 8 2 4 5" xfId="2604" xr:uid="{6CFB2D26-A196-4CF0-8690-B915A6282CBB}"/>
    <cellStyle name="Normal 8 2 4 6" xfId="2605" xr:uid="{B38121BC-14C9-4F2F-B1EA-0E0DDA5BF2BC}"/>
    <cellStyle name="Normal 8 2 4 7" xfId="2606" xr:uid="{DC67967F-0153-402D-9D1E-98E7494F9C43}"/>
    <cellStyle name="Normal 8 2 5" xfId="2607" xr:uid="{7A5E8292-0062-4FE6-A5DD-604DF229ED19}"/>
    <cellStyle name="Normal 8 2 5 2" xfId="2608" xr:uid="{21C11225-02BF-421C-9CF1-5859B6808C73}"/>
    <cellStyle name="Normal 8 2 5 2 2" xfId="2609" xr:uid="{BBCDB926-DA7C-465F-95D9-87977B0AE0B1}"/>
    <cellStyle name="Normal 8 2 5 2 2 2" xfId="4160" xr:uid="{3B111702-76D6-4DCD-BCF0-6CBB1DB44412}"/>
    <cellStyle name="Normal 8 2 5 2 2 2 2" xfId="4161" xr:uid="{1F70286A-0319-4745-B221-FC164E2C06D4}"/>
    <cellStyle name="Normal 8 2 5 2 2 3" xfId="4162" xr:uid="{B45B3CE0-D4F8-4D66-BDEB-F7877FBC0FB1}"/>
    <cellStyle name="Normal 8 2 5 2 3" xfId="2610" xr:uid="{206F7335-F935-4D9A-8BA2-4F2355E9B05A}"/>
    <cellStyle name="Normal 8 2 5 2 3 2" xfId="4163" xr:uid="{B7A8960F-2ABF-42E7-9E83-B14C7640331C}"/>
    <cellStyle name="Normal 8 2 5 2 4" xfId="2611" xr:uid="{09028464-3334-4945-8917-C005C61222FA}"/>
    <cellStyle name="Normal 8 2 5 3" xfId="2612" xr:uid="{9056D8A0-3112-442B-AE79-A6CF88233153}"/>
    <cellStyle name="Normal 8 2 5 3 2" xfId="2613" xr:uid="{5A63C659-8849-45E6-B772-D61FF45D227D}"/>
    <cellStyle name="Normal 8 2 5 3 2 2" xfId="4164" xr:uid="{D0ACA27C-E945-4856-B92D-B18C709BB0E9}"/>
    <cellStyle name="Normal 8 2 5 3 3" xfId="2614" xr:uid="{6CDBD2B1-057B-4D4F-BAB9-0FFC7DDA5775}"/>
    <cellStyle name="Normal 8 2 5 3 4" xfId="2615" xr:uid="{4CB03947-0D96-4E06-AA33-82E364F273C1}"/>
    <cellStyle name="Normal 8 2 5 4" xfId="2616" xr:uid="{96835EFC-26FD-41ED-9C7D-CC6B81516FC3}"/>
    <cellStyle name="Normal 8 2 5 4 2" xfId="4165" xr:uid="{981BB92B-40CA-446B-9FC8-EBABE94C3AE6}"/>
    <cellStyle name="Normal 8 2 5 5" xfId="2617" xr:uid="{62806508-3F3F-443C-8840-7038821BBE96}"/>
    <cellStyle name="Normal 8 2 5 6" xfId="2618" xr:uid="{DDD471BA-10F8-4DE5-8767-ECA0C16B2263}"/>
    <cellStyle name="Normal 8 2 6" xfId="2619" xr:uid="{4694C615-23E6-481E-9A97-7CAD8624E730}"/>
    <cellStyle name="Normal 8 2 6 2" xfId="2620" xr:uid="{FF8167BD-7731-4524-B5D4-C79B7585F929}"/>
    <cellStyle name="Normal 8 2 6 2 2" xfId="2621" xr:uid="{CDE8DA72-3C88-46C7-A018-ABCAA828A2F7}"/>
    <cellStyle name="Normal 8 2 6 2 2 2" xfId="4166" xr:uid="{75A36B9A-BC44-41D7-BE51-7FB7B59CAB35}"/>
    <cellStyle name="Normal 8 2 6 2 3" xfId="2622" xr:uid="{A6D4C4E8-3DC9-40FE-9926-69A519C1D9E1}"/>
    <cellStyle name="Normal 8 2 6 2 4" xfId="2623" xr:uid="{E084CFC7-48AE-4242-B9BB-8457F46CB91A}"/>
    <cellStyle name="Normal 8 2 6 3" xfId="2624" xr:uid="{EEB8473E-5736-4C18-B4A1-71B2BB593858}"/>
    <cellStyle name="Normal 8 2 6 3 2" xfId="4167" xr:uid="{FC864F68-A26C-46D7-AB97-0634409B2B18}"/>
    <cellStyle name="Normal 8 2 6 4" xfId="2625" xr:uid="{99E8CC02-B3BB-431C-A692-357B8CE18445}"/>
    <cellStyle name="Normal 8 2 6 5" xfId="2626" xr:uid="{7C251240-D67D-4D29-BC9A-010E5C204C5D}"/>
    <cellStyle name="Normal 8 2 7" xfId="2627" xr:uid="{3A097523-4092-47D1-986D-40829F72D060}"/>
    <cellStyle name="Normal 8 2 7 2" xfId="2628" xr:uid="{1830395A-6BEA-413B-9459-C051C468F420}"/>
    <cellStyle name="Normal 8 2 7 2 2" xfId="4168" xr:uid="{04AB349B-6669-4AB7-9926-D3D128BA59E2}"/>
    <cellStyle name="Normal 8 2 7 3" xfId="2629" xr:uid="{9BD2AAE9-C1B2-4B80-995F-64DB9FB770A9}"/>
    <cellStyle name="Normal 8 2 7 4" xfId="2630" xr:uid="{570327DC-FC19-4371-90FE-6CC631BC2470}"/>
    <cellStyle name="Normal 8 2 8" xfId="2631" xr:uid="{8F753D3B-8B9F-4398-A3AB-769608E47469}"/>
    <cellStyle name="Normal 8 2 8 2" xfId="2632" xr:uid="{F75B4E27-6EEF-4BF5-9C4F-8222C5943D5E}"/>
    <cellStyle name="Normal 8 2 8 3" xfId="2633" xr:uid="{601D6481-237E-4827-84BB-B8385F857ADA}"/>
    <cellStyle name="Normal 8 2 8 4" xfId="2634" xr:uid="{6167B25C-4085-4AA0-9D29-C35B6317EFAA}"/>
    <cellStyle name="Normal 8 2 9" xfId="2635" xr:uid="{7F344178-3FDB-4F71-B5CD-384470050620}"/>
    <cellStyle name="Normal 8 3" xfId="2636" xr:uid="{32CA0747-883D-4B7E-8E3C-096D7436AF1D}"/>
    <cellStyle name="Normal 8 3 10" xfId="2637" xr:uid="{F07743D7-1BDB-40D1-989B-BC46D3A52A26}"/>
    <cellStyle name="Normal 8 3 11" xfId="2638" xr:uid="{39F36C77-0027-4793-B247-D45297A62206}"/>
    <cellStyle name="Normal 8 3 2" xfId="2639" xr:uid="{63DB8BA6-CC80-4A12-9095-4B65625D978C}"/>
    <cellStyle name="Normal 8 3 2 2" xfId="2640" xr:uid="{2E58A556-48E7-40D6-A2A5-9E4C7C2B7D4F}"/>
    <cellStyle name="Normal 8 3 2 2 2" xfId="2641" xr:uid="{B4964805-45A2-41A8-A547-597C9775C016}"/>
    <cellStyle name="Normal 8 3 2 2 2 2" xfId="2642" xr:uid="{5B69874E-1517-43C3-A861-063C1F2DF0B7}"/>
    <cellStyle name="Normal 8 3 2 2 2 2 2" xfId="2643" xr:uid="{805E8975-F70B-4F83-9C9C-8A9C43C3B099}"/>
    <cellStyle name="Normal 8 3 2 2 2 2 2 2" xfId="4169" xr:uid="{A7C536F0-36D2-47C1-B129-D1E0E1B11D5B}"/>
    <cellStyle name="Normal 8 3 2 2 2 2 3" xfId="2644" xr:uid="{0A24FDF4-4ABD-4DE4-A055-E345966FC2CD}"/>
    <cellStyle name="Normal 8 3 2 2 2 2 4" xfId="2645" xr:uid="{4917E2FB-B6EE-4BD5-8BC0-EDF0BC76B9D5}"/>
    <cellStyle name="Normal 8 3 2 2 2 3" xfId="2646" xr:uid="{8177BCD5-6B2D-49D5-94F7-1AE2A4A7E49D}"/>
    <cellStyle name="Normal 8 3 2 2 2 3 2" xfId="2647" xr:uid="{E94A1FFF-5D7D-44F6-8071-13B6C352F938}"/>
    <cellStyle name="Normal 8 3 2 2 2 3 3" xfId="2648" xr:uid="{C4F07DB0-04E5-4818-9954-0275817E1030}"/>
    <cellStyle name="Normal 8 3 2 2 2 3 4" xfId="2649" xr:uid="{1BAA5EC1-14BB-4C32-806D-E2A900E170EB}"/>
    <cellStyle name="Normal 8 3 2 2 2 4" xfId="2650" xr:uid="{05D4C907-28C2-48E3-9212-FAF1576B0E4E}"/>
    <cellStyle name="Normal 8 3 2 2 2 5" xfId="2651" xr:uid="{0667E197-5E58-4C92-A694-584393557590}"/>
    <cellStyle name="Normal 8 3 2 2 2 6" xfId="2652" xr:uid="{0D2F8CD7-BF78-4E19-8BF0-40D0045155CF}"/>
    <cellStyle name="Normal 8 3 2 2 3" xfId="2653" xr:uid="{55C08691-BC53-430B-975C-C5BD42233E34}"/>
    <cellStyle name="Normal 8 3 2 2 3 2" xfId="2654" xr:uid="{85ECEA3F-78E3-4FB8-AA03-B1E876167010}"/>
    <cellStyle name="Normal 8 3 2 2 3 2 2" xfId="2655" xr:uid="{F298493E-4F9C-45BC-B995-CAC555974259}"/>
    <cellStyle name="Normal 8 3 2 2 3 2 3" xfId="2656" xr:uid="{9BF3BAA1-9864-417D-8529-E648F2270924}"/>
    <cellStyle name="Normal 8 3 2 2 3 2 4" xfId="2657" xr:uid="{633459CB-D40E-4CB3-B0BD-D87B098561FE}"/>
    <cellStyle name="Normal 8 3 2 2 3 3" xfId="2658" xr:uid="{A43894A1-A27A-4B2A-8077-7F2BA3C68A13}"/>
    <cellStyle name="Normal 8 3 2 2 3 4" xfId="2659" xr:uid="{2CE4DC80-E245-4178-8EA2-5B8EAA56BDB5}"/>
    <cellStyle name="Normal 8 3 2 2 3 5" xfId="2660" xr:uid="{A28BFE62-7BBC-4B6D-9D6D-55961A8002F2}"/>
    <cellStyle name="Normal 8 3 2 2 4" xfId="2661" xr:uid="{4FBE193C-EEDA-4753-A2B0-0544DDDB85D6}"/>
    <cellStyle name="Normal 8 3 2 2 4 2" xfId="2662" xr:uid="{D1274D77-6A3A-4A28-84B4-2ECF08DCBE00}"/>
    <cellStyle name="Normal 8 3 2 2 4 3" xfId="2663" xr:uid="{4CA3A29C-5EA1-4C6A-B2A2-89A24AF02688}"/>
    <cellStyle name="Normal 8 3 2 2 4 4" xfId="2664" xr:uid="{EF63F2D3-6EE0-48B6-AF96-9DF7A4B7A6CA}"/>
    <cellStyle name="Normal 8 3 2 2 5" xfId="2665" xr:uid="{0A905E3C-7FAD-4F3D-945F-E1EE0B2BB49F}"/>
    <cellStyle name="Normal 8 3 2 2 5 2" xfId="2666" xr:uid="{E448731A-6018-4BEA-82E1-69F3AC9F36B5}"/>
    <cellStyle name="Normal 8 3 2 2 5 3" xfId="2667" xr:uid="{2F188576-3DD9-43EB-92B9-15BE4A91A8C2}"/>
    <cellStyle name="Normal 8 3 2 2 5 4" xfId="2668" xr:uid="{89127B6F-7CAD-4D8F-AEA1-EE59638A2693}"/>
    <cellStyle name="Normal 8 3 2 2 6" xfId="2669" xr:uid="{08D6C1F5-12D6-44CB-8F4B-1AB65A770D1A}"/>
    <cellStyle name="Normal 8 3 2 2 7" xfId="2670" xr:uid="{D3647D91-BEC6-4F17-91EC-EFA8B3C75C79}"/>
    <cellStyle name="Normal 8 3 2 2 8" xfId="2671" xr:uid="{795206D2-BD25-42BF-A5FE-A79F314306EA}"/>
    <cellStyle name="Normal 8 3 2 3" xfId="2672" xr:uid="{70D28F32-189E-4122-BDA9-5D88E9076B18}"/>
    <cellStyle name="Normal 8 3 2 3 2" xfId="2673" xr:uid="{878C894F-7939-4070-B632-084AE3FBAA51}"/>
    <cellStyle name="Normal 8 3 2 3 2 2" xfId="2674" xr:uid="{79768EAE-53CC-482C-9667-1BE72E53B945}"/>
    <cellStyle name="Normal 8 3 2 3 2 2 2" xfId="4170" xr:uid="{76008394-0E42-49A4-A454-A0803E9CC18A}"/>
    <cellStyle name="Normal 8 3 2 3 2 2 2 2" xfId="4171" xr:uid="{470B201A-8B44-4A53-90DF-DF8BF464AA53}"/>
    <cellStyle name="Normal 8 3 2 3 2 2 3" xfId="4172" xr:uid="{70D3D2C9-9749-4DE3-99AB-A405634DF0A8}"/>
    <cellStyle name="Normal 8 3 2 3 2 3" xfId="2675" xr:uid="{FB7729E1-05AF-49FB-96A7-F3E923DEBAA9}"/>
    <cellStyle name="Normal 8 3 2 3 2 3 2" xfId="4173" xr:uid="{BC5EACA5-6097-46C3-AC8A-D9F8FC8D0406}"/>
    <cellStyle name="Normal 8 3 2 3 2 4" xfId="2676" xr:uid="{5C18A998-C70B-4562-8EF6-D29F186E83C8}"/>
    <cellStyle name="Normal 8 3 2 3 3" xfId="2677" xr:uid="{3B1061B5-D94B-4893-B344-08CDDBB52023}"/>
    <cellStyle name="Normal 8 3 2 3 3 2" xfId="2678" xr:uid="{F440DFA4-9D34-451D-9737-BBAA308B8237}"/>
    <cellStyle name="Normal 8 3 2 3 3 2 2" xfId="4174" xr:uid="{519B4435-DE9D-4177-8C4A-53AA425F6BED}"/>
    <cellStyle name="Normal 8 3 2 3 3 3" xfId="2679" xr:uid="{1EF05385-C555-49F6-86C5-6DE54B8BA60A}"/>
    <cellStyle name="Normal 8 3 2 3 3 4" xfId="2680" xr:uid="{6561249F-DC83-4A9E-824A-8FE22F78BEF3}"/>
    <cellStyle name="Normal 8 3 2 3 4" xfId="2681" xr:uid="{1003D871-3267-491F-8D1E-9449A9B59447}"/>
    <cellStyle name="Normal 8 3 2 3 4 2" xfId="4175" xr:uid="{DD8CE534-AAE9-4235-90BB-3BF58B31826C}"/>
    <cellStyle name="Normal 8 3 2 3 5" xfId="2682" xr:uid="{D29A444A-AFA2-4630-BC3A-CDF5E572FB51}"/>
    <cellStyle name="Normal 8 3 2 3 6" xfId="2683" xr:uid="{F69FE027-9DB4-4CD7-86E6-E6887B2A9FD7}"/>
    <cellStyle name="Normal 8 3 2 4" xfId="2684" xr:uid="{B5C349E1-873E-4632-B528-80913795FC13}"/>
    <cellStyle name="Normal 8 3 2 4 2" xfId="2685" xr:uid="{B4CDA43A-6E0E-4F43-9B3C-11BB415A0F5E}"/>
    <cellStyle name="Normal 8 3 2 4 2 2" xfId="2686" xr:uid="{94673821-1256-4C79-A748-80B1CE9CCAFF}"/>
    <cellStyle name="Normal 8 3 2 4 2 2 2" xfId="4176" xr:uid="{C353CCF7-E7F0-417E-BB29-353FEBC63E39}"/>
    <cellStyle name="Normal 8 3 2 4 2 3" xfId="2687" xr:uid="{1395BE22-AA4A-434A-B58D-D6367DCE4DE5}"/>
    <cellStyle name="Normal 8 3 2 4 2 4" xfId="2688" xr:uid="{63181DA8-C8A3-42D9-BB1C-7643924729DA}"/>
    <cellStyle name="Normal 8 3 2 4 3" xfId="2689" xr:uid="{71E60B01-A80C-402E-B165-8D831E1DC958}"/>
    <cellStyle name="Normal 8 3 2 4 3 2" xfId="4177" xr:uid="{7ADD9F38-1A2A-4AE1-AB4C-7764852A5E23}"/>
    <cellStyle name="Normal 8 3 2 4 4" xfId="2690" xr:uid="{D1D25CBF-27C3-453C-943B-FCBF0F17B6F9}"/>
    <cellStyle name="Normal 8 3 2 4 5" xfId="2691" xr:uid="{B7D59AE3-2DA8-49A3-9C7D-FC20603450AD}"/>
    <cellStyle name="Normal 8 3 2 5" xfId="2692" xr:uid="{B6C788CF-1F1C-46A6-9356-4BFCE365D8EA}"/>
    <cellStyle name="Normal 8 3 2 5 2" xfId="2693" xr:uid="{91526E7C-5E1F-4EF2-A062-D3FD5DD3D8BA}"/>
    <cellStyle name="Normal 8 3 2 5 2 2" xfId="4178" xr:uid="{0C6789CF-99C0-4A09-BC4A-63879C97A42A}"/>
    <cellStyle name="Normal 8 3 2 5 3" xfId="2694" xr:uid="{AF24A4FF-0B3B-4DE9-9735-162B88FF7E98}"/>
    <cellStyle name="Normal 8 3 2 5 4" xfId="2695" xr:uid="{43384EFE-0999-4FBE-85B2-F8F3320A715D}"/>
    <cellStyle name="Normal 8 3 2 6" xfId="2696" xr:uid="{2613D673-40B8-44B2-BB29-4A184948F6CF}"/>
    <cellStyle name="Normal 8 3 2 6 2" xfId="2697" xr:uid="{D270A0A7-1890-4E11-AD58-719345664CE5}"/>
    <cellStyle name="Normal 8 3 2 6 3" xfId="2698" xr:uid="{238D218C-FE40-4706-8801-F9517C9E1B76}"/>
    <cellStyle name="Normal 8 3 2 6 4" xfId="2699" xr:uid="{C8544E0C-1C46-4AB8-A79C-426A6EB8D707}"/>
    <cellStyle name="Normal 8 3 2 7" xfId="2700" xr:uid="{AD7BE16D-E98E-41FC-8429-2D3785157AA0}"/>
    <cellStyle name="Normal 8 3 2 8" xfId="2701" xr:uid="{AF4BD5FC-3077-4F75-80C5-A8B1920F1C5E}"/>
    <cellStyle name="Normal 8 3 2 9" xfId="2702" xr:uid="{F4CA7AE0-9F28-473F-A980-969118FBC3FA}"/>
    <cellStyle name="Normal 8 3 3" xfId="2703" xr:uid="{50748FFB-6663-4427-ACA6-6B787D79047E}"/>
    <cellStyle name="Normal 8 3 3 2" xfId="2704" xr:uid="{914DB995-D307-4212-B76E-FB2BB9959D42}"/>
    <cellStyle name="Normal 8 3 3 2 2" xfId="2705" xr:uid="{92A40C0B-3F43-4360-B6CB-5B65559FEB16}"/>
    <cellStyle name="Normal 8 3 3 2 2 2" xfId="2706" xr:uid="{BFF87B70-D712-4F1B-883F-7C6DDB86CB2D}"/>
    <cellStyle name="Normal 8 3 3 2 2 2 2" xfId="4179" xr:uid="{D4496C3B-B3FA-40A1-9B11-18233B5CEE9E}"/>
    <cellStyle name="Normal 8 3 3 2 2 2 2 2" xfId="4663" xr:uid="{3D34BA5E-8486-4187-9F6B-99AE27B5CA33}"/>
    <cellStyle name="Normal 8 3 3 2 2 2 3" xfId="4664" xr:uid="{F60E39EA-03CF-46D2-B442-CBC9ECDCE27C}"/>
    <cellStyle name="Normal 8 3 3 2 2 3" xfId="2707" xr:uid="{60E8AD1D-F6F4-48D3-B770-169D0CEEF666}"/>
    <cellStyle name="Normal 8 3 3 2 2 3 2" xfId="4665" xr:uid="{B84E41F1-4F93-436E-A788-90DCD89EB9BD}"/>
    <cellStyle name="Normal 8 3 3 2 2 4" xfId="2708" xr:uid="{64803DB3-C9C3-4DE4-BFA9-573170254DB3}"/>
    <cellStyle name="Normal 8 3 3 2 3" xfId="2709" xr:uid="{B314DEED-469C-460B-A508-DDE1A3362760}"/>
    <cellStyle name="Normal 8 3 3 2 3 2" xfId="2710" xr:uid="{358B244C-BEC0-4311-9237-6BA449466323}"/>
    <cellStyle name="Normal 8 3 3 2 3 2 2" xfId="4666" xr:uid="{31A41CE4-358E-44FF-B260-CCBF9C46B7BF}"/>
    <cellStyle name="Normal 8 3 3 2 3 3" xfId="2711" xr:uid="{B89E332C-7A98-4069-B902-6FEC1AA5CCBC}"/>
    <cellStyle name="Normal 8 3 3 2 3 4" xfId="2712" xr:uid="{15F2F9A0-F31E-4ED8-A7E3-3C7EB95D8951}"/>
    <cellStyle name="Normal 8 3 3 2 4" xfId="2713" xr:uid="{D50D5FF7-4146-4B49-9E7F-5F3CCD24827F}"/>
    <cellStyle name="Normal 8 3 3 2 4 2" xfId="4667" xr:uid="{CA1D1DAC-63B3-4EF8-894E-D281B401602B}"/>
    <cellStyle name="Normal 8 3 3 2 5" xfId="2714" xr:uid="{7FB3CFF5-CF24-4414-8D93-C3B3CB284318}"/>
    <cellStyle name="Normal 8 3 3 2 6" xfId="2715" xr:uid="{8050FD31-D3FD-4080-98B1-DADA643059A5}"/>
    <cellStyle name="Normal 8 3 3 3" xfId="2716" xr:uid="{86019491-1284-4100-A0AF-339CF8AA160A}"/>
    <cellStyle name="Normal 8 3 3 3 2" xfId="2717" xr:uid="{9794FF11-E4AC-44CE-9CDB-4A608C38D914}"/>
    <cellStyle name="Normal 8 3 3 3 2 2" xfId="2718" xr:uid="{461E4124-6BCB-4351-8CBA-C1B2B0692EE1}"/>
    <cellStyle name="Normal 8 3 3 3 2 2 2" xfId="4668" xr:uid="{4327FC80-DF81-4179-8FDF-C3E3658281C7}"/>
    <cellStyle name="Normal 8 3 3 3 2 3" xfId="2719" xr:uid="{224C3491-BBDC-40EF-AEE0-2526A45DCB48}"/>
    <cellStyle name="Normal 8 3 3 3 2 4" xfId="2720" xr:uid="{8CF7008F-9552-4256-AC95-0F51F8D99BED}"/>
    <cellStyle name="Normal 8 3 3 3 3" xfId="2721" xr:uid="{A9136827-2CB2-426C-8348-85CAC5A522EF}"/>
    <cellStyle name="Normal 8 3 3 3 3 2" xfId="4669" xr:uid="{F1C7F490-5370-4FC8-A2E4-B50753A2E77A}"/>
    <cellStyle name="Normal 8 3 3 3 4" xfId="2722" xr:uid="{28673C20-38EA-4F01-9131-53FEDBA6097D}"/>
    <cellStyle name="Normal 8 3 3 3 5" xfId="2723" xr:uid="{ECD599C0-3DD8-442E-93D8-17E3546EC890}"/>
    <cellStyle name="Normal 8 3 3 4" xfId="2724" xr:uid="{E30AF573-D0C3-42CF-89B1-B1A3884640AA}"/>
    <cellStyle name="Normal 8 3 3 4 2" xfId="2725" xr:uid="{F4F602EF-341F-4D1A-8C8D-99CC670422E4}"/>
    <cellStyle name="Normal 8 3 3 4 2 2" xfId="4670" xr:uid="{49E2C192-95A5-41C9-8ED9-FA1EFE1FFC8B}"/>
    <cellStyle name="Normal 8 3 3 4 3" xfId="2726" xr:uid="{1E52C32B-73FF-4125-8484-DF92B1F00840}"/>
    <cellStyle name="Normal 8 3 3 4 4" xfId="2727" xr:uid="{ACCA08E2-6D4C-4455-AA4F-9BC5D0D27C57}"/>
    <cellStyle name="Normal 8 3 3 5" xfId="2728" xr:uid="{3CEFC665-47CA-4077-A6C4-E845721978D1}"/>
    <cellStyle name="Normal 8 3 3 5 2" xfId="2729" xr:uid="{CF4CB741-8E26-4030-8966-C5E8D4DBBDF6}"/>
    <cellStyle name="Normal 8 3 3 5 3" xfId="2730" xr:uid="{7BDEAD10-6E04-4836-BDA9-7A3993516D4D}"/>
    <cellStyle name="Normal 8 3 3 5 4" xfId="2731" xr:uid="{464C56AB-F497-4DCC-9449-F87D68431BA7}"/>
    <cellStyle name="Normal 8 3 3 6" xfId="2732" xr:uid="{F8DD8A34-9A01-4339-8FE6-A1F4AA6A45AD}"/>
    <cellStyle name="Normal 8 3 3 7" xfId="2733" xr:uid="{3516DF37-0933-4C10-A4BD-8BC88FF69C70}"/>
    <cellStyle name="Normal 8 3 3 8" xfId="2734" xr:uid="{CDDC65A7-EE28-43B7-88A9-D3DA73CF72C4}"/>
    <cellStyle name="Normal 8 3 4" xfId="2735" xr:uid="{3AF874D1-27D0-4926-890F-C52316B41393}"/>
    <cellStyle name="Normal 8 3 4 2" xfId="2736" xr:uid="{91E00245-36FE-45FC-BFE8-59B8FAFEC1EA}"/>
    <cellStyle name="Normal 8 3 4 2 2" xfId="2737" xr:uid="{F67AB597-D4B3-417B-9CEF-D3E464B3984E}"/>
    <cellStyle name="Normal 8 3 4 2 2 2" xfId="2738" xr:uid="{4788CB42-D126-4902-BC1E-A9902BDF5605}"/>
    <cellStyle name="Normal 8 3 4 2 2 2 2" xfId="4180" xr:uid="{5FA1BA51-4E62-4042-8BA4-00A10D0A94D9}"/>
    <cellStyle name="Normal 8 3 4 2 2 3" xfId="2739" xr:uid="{7280AB96-5DE6-43E1-81F7-EF705917891E}"/>
    <cellStyle name="Normal 8 3 4 2 2 4" xfId="2740" xr:uid="{77F8F847-7DC4-4189-87BF-FBAD9A84F3FB}"/>
    <cellStyle name="Normal 8 3 4 2 3" xfId="2741" xr:uid="{99275CF2-5CEB-4ED4-8C56-759681758E2B}"/>
    <cellStyle name="Normal 8 3 4 2 3 2" xfId="4181" xr:uid="{3696C85D-827B-44C9-B8D4-06870D29A6AA}"/>
    <cellStyle name="Normal 8 3 4 2 4" xfId="2742" xr:uid="{44D5ACB4-6BCC-45F5-8523-ECC1C388BE09}"/>
    <cellStyle name="Normal 8 3 4 2 5" xfId="2743" xr:uid="{CD2A6214-87B5-4107-AFB1-FFFBCB411E8B}"/>
    <cellStyle name="Normal 8 3 4 3" xfId="2744" xr:uid="{76CAE0ED-5DBC-45C8-946F-BCFAF51FFC57}"/>
    <cellStyle name="Normal 8 3 4 3 2" xfId="2745" xr:uid="{035C21E7-5DBC-499C-AAA2-E1754EC54FF6}"/>
    <cellStyle name="Normal 8 3 4 3 2 2" xfId="4182" xr:uid="{8928D440-FF91-45EE-AD8F-B98CC670F6EB}"/>
    <cellStyle name="Normal 8 3 4 3 3" xfId="2746" xr:uid="{29222A71-D64C-45BB-9310-9731A6902BBF}"/>
    <cellStyle name="Normal 8 3 4 3 4" xfId="2747" xr:uid="{91AC0B24-7ED3-4635-B452-BFB9951318E4}"/>
    <cellStyle name="Normal 8 3 4 4" xfId="2748" xr:uid="{E3DED758-19D8-43DA-A0CD-6627F6FA4C09}"/>
    <cellStyle name="Normal 8 3 4 4 2" xfId="2749" xr:uid="{AF89E263-1A38-43AB-9F5B-3AE400643CC3}"/>
    <cellStyle name="Normal 8 3 4 4 3" xfId="2750" xr:uid="{7AEC8050-6C6A-43FB-A242-201CEA4C32B2}"/>
    <cellStyle name="Normal 8 3 4 4 4" xfId="2751" xr:uid="{DF2AADA3-4FFA-48E9-852B-0B9B10073349}"/>
    <cellStyle name="Normal 8 3 4 5" xfId="2752" xr:uid="{1F13129F-057F-400D-BC2E-3011FD4CD428}"/>
    <cellStyle name="Normal 8 3 4 6" xfId="2753" xr:uid="{BC4163ED-D774-435E-AED3-D29B124F9333}"/>
    <cellStyle name="Normal 8 3 4 7" xfId="2754" xr:uid="{3D060708-ABAF-4CC8-8478-083C3D653947}"/>
    <cellStyle name="Normal 8 3 5" xfId="2755" xr:uid="{21B029D1-5FB8-4143-AAE2-FC1A38119899}"/>
    <cellStyle name="Normal 8 3 5 2" xfId="2756" xr:uid="{1CCB85A1-6C8B-4041-A3AF-ED4F4F0651F4}"/>
    <cellStyle name="Normal 8 3 5 2 2" xfId="2757" xr:uid="{71FEFD1B-C786-406C-9B59-5FCDA9379C4B}"/>
    <cellStyle name="Normal 8 3 5 2 2 2" xfId="4183" xr:uid="{9B2A93E4-96C8-4646-AA3E-C0AE6CB0F344}"/>
    <cellStyle name="Normal 8 3 5 2 3" xfId="2758" xr:uid="{473D3E0B-B40B-4AF1-AD5A-129237FB8A83}"/>
    <cellStyle name="Normal 8 3 5 2 4" xfId="2759" xr:uid="{D537FB56-3FD2-4900-A2C7-918ED683D587}"/>
    <cellStyle name="Normal 8 3 5 3" xfId="2760" xr:uid="{F04AF291-0C5A-462A-96CE-211B5BD00D1E}"/>
    <cellStyle name="Normal 8 3 5 3 2" xfId="2761" xr:uid="{7870BF7F-76A8-4E62-A3F6-15AAC8310717}"/>
    <cellStyle name="Normal 8 3 5 3 3" xfId="2762" xr:uid="{6EE816EC-0D18-48F9-B6D9-8B5BCA1328D3}"/>
    <cellStyle name="Normal 8 3 5 3 4" xfId="2763" xr:uid="{AAB0814E-0756-444C-90B9-BDD1F328F199}"/>
    <cellStyle name="Normal 8 3 5 4" xfId="2764" xr:uid="{822920C0-CAC6-421C-930B-E7AE8A4162EE}"/>
    <cellStyle name="Normal 8 3 5 5" xfId="2765" xr:uid="{A763CA77-3834-43FC-A1C7-13014CF3D1B6}"/>
    <cellStyle name="Normal 8 3 5 6" xfId="2766" xr:uid="{2860B1A8-E69D-4087-AEB2-21018E5C55A3}"/>
    <cellStyle name="Normal 8 3 6" xfId="2767" xr:uid="{3A5BC987-C658-4037-9BB5-AF12498512C4}"/>
    <cellStyle name="Normal 8 3 6 2" xfId="2768" xr:uid="{0E182956-13F5-40E0-B0D6-D3DB1F1836F4}"/>
    <cellStyle name="Normal 8 3 6 2 2" xfId="2769" xr:uid="{974453C7-21BE-484D-93F2-EFE7D0761C1F}"/>
    <cellStyle name="Normal 8 3 6 2 3" xfId="2770" xr:uid="{75F2FA8B-979F-4113-88AC-226211DAB207}"/>
    <cellStyle name="Normal 8 3 6 2 4" xfId="2771" xr:uid="{421A7449-155E-4000-9640-A431C1F6339C}"/>
    <cellStyle name="Normal 8 3 6 3" xfId="2772" xr:uid="{08B35EC2-23C6-4C28-AFAD-E943C316F5F8}"/>
    <cellStyle name="Normal 8 3 6 4" xfId="2773" xr:uid="{90213D95-678F-4EEF-A4BD-43004FD7A81A}"/>
    <cellStyle name="Normal 8 3 6 5" xfId="2774" xr:uid="{8021128B-8B81-4D4A-BA95-73D000C3E8BB}"/>
    <cellStyle name="Normal 8 3 7" xfId="2775" xr:uid="{D03CB2B0-37F7-44CD-A0C7-3EAF16C4DB5C}"/>
    <cellStyle name="Normal 8 3 7 2" xfId="2776" xr:uid="{ADB5CCF6-FE8E-4BED-B9DC-EA0667CD9EFA}"/>
    <cellStyle name="Normal 8 3 7 3" xfId="2777" xr:uid="{A70B9A60-5AD1-4788-B00C-D9DF412436F7}"/>
    <cellStyle name="Normal 8 3 7 4" xfId="2778" xr:uid="{21A56C0F-E8A1-4D4B-BFF5-41D94BDE19A9}"/>
    <cellStyle name="Normal 8 3 8" xfId="2779" xr:uid="{9CB75FBD-44F2-4E0C-9063-D670573995E4}"/>
    <cellStyle name="Normal 8 3 8 2" xfId="2780" xr:uid="{2DE7F0DB-D7C5-4A24-B906-9981AE39189F}"/>
    <cellStyle name="Normal 8 3 8 3" xfId="2781" xr:uid="{119F7972-FB13-4E24-952D-967D214C3977}"/>
    <cellStyle name="Normal 8 3 8 4" xfId="2782" xr:uid="{727BFA41-859E-4D37-9E7D-78A846366439}"/>
    <cellStyle name="Normal 8 3 9" xfId="2783" xr:uid="{1F201F8B-7CF2-4A81-83A4-E2A17A2FB638}"/>
    <cellStyle name="Normal 8 4" xfId="2784" xr:uid="{902938CE-CB18-4630-B90B-8E1C5549EB14}"/>
    <cellStyle name="Normal 8 4 10" xfId="2785" xr:uid="{8137DC20-1F3E-4122-8BF1-E3C26BEDB93B}"/>
    <cellStyle name="Normal 8 4 11" xfId="2786" xr:uid="{58FD302F-5370-45BD-8F31-A2BC215EC4D2}"/>
    <cellStyle name="Normal 8 4 2" xfId="2787" xr:uid="{43CD8C47-40ED-4B46-8647-52C4E2B7D376}"/>
    <cellStyle name="Normal 8 4 2 2" xfId="2788" xr:uid="{859E023B-8B86-43E0-A556-172DC879115C}"/>
    <cellStyle name="Normal 8 4 2 2 2" xfId="2789" xr:uid="{E790CF13-9074-4310-BEBB-EA9BBE22B9FD}"/>
    <cellStyle name="Normal 8 4 2 2 2 2" xfId="2790" xr:uid="{D7CD2139-D4E9-4616-874C-A68DAA9BCAD0}"/>
    <cellStyle name="Normal 8 4 2 2 2 2 2" xfId="2791" xr:uid="{C561024B-CF40-4A97-B3F3-512FCA330C50}"/>
    <cellStyle name="Normal 8 4 2 2 2 2 3" xfId="2792" xr:uid="{56C581DA-F767-49AA-B4BD-8C12D286544B}"/>
    <cellStyle name="Normal 8 4 2 2 2 2 4" xfId="2793" xr:uid="{A1D8E187-0A7A-4098-A43F-5E5797DF1EDF}"/>
    <cellStyle name="Normal 8 4 2 2 2 3" xfId="2794" xr:uid="{97B9881B-93C9-42B2-BA1B-8F49EE92CDD8}"/>
    <cellStyle name="Normal 8 4 2 2 2 3 2" xfId="2795" xr:uid="{758544B3-507C-41C5-84EC-DBA9D0AAB655}"/>
    <cellStyle name="Normal 8 4 2 2 2 3 3" xfId="2796" xr:uid="{720F55FC-5DFA-4CAB-800C-499D2F9429AA}"/>
    <cellStyle name="Normal 8 4 2 2 2 3 4" xfId="2797" xr:uid="{60F6DC41-66AF-4CD8-9CE5-07FBC08C5AFF}"/>
    <cellStyle name="Normal 8 4 2 2 2 4" xfId="2798" xr:uid="{4A33D995-103C-4A26-8053-161D0B5ADAEA}"/>
    <cellStyle name="Normal 8 4 2 2 2 5" xfId="2799" xr:uid="{A31C27F1-738C-479D-98EE-46E9010B958F}"/>
    <cellStyle name="Normal 8 4 2 2 2 6" xfId="2800" xr:uid="{84636D31-2498-4E50-98A1-6FCF844C7C12}"/>
    <cellStyle name="Normal 8 4 2 2 3" xfId="2801" xr:uid="{74BDE1A2-0F22-4886-AC85-51C31A9D0991}"/>
    <cellStyle name="Normal 8 4 2 2 3 2" xfId="2802" xr:uid="{8A6C993A-718C-4F27-99D9-6696E10381BB}"/>
    <cellStyle name="Normal 8 4 2 2 3 2 2" xfId="2803" xr:uid="{40F6AD8A-C207-4A02-90C1-C5D168BB4D0D}"/>
    <cellStyle name="Normal 8 4 2 2 3 2 3" xfId="2804" xr:uid="{18DA21C3-1162-4017-9D59-8E07B938B725}"/>
    <cellStyle name="Normal 8 4 2 2 3 2 4" xfId="2805" xr:uid="{2DBCB7D9-30EA-4D7D-BEC3-31F2F7F099B6}"/>
    <cellStyle name="Normal 8 4 2 2 3 3" xfId="2806" xr:uid="{1CCEA761-F3B8-4940-A96C-5AF1C9268A27}"/>
    <cellStyle name="Normal 8 4 2 2 3 4" xfId="2807" xr:uid="{5F3AC2F9-2A81-4C71-A5CF-48BE5982E0CE}"/>
    <cellStyle name="Normal 8 4 2 2 3 5" xfId="2808" xr:uid="{638D0820-CF36-42EC-89AB-1B11A128AC4F}"/>
    <cellStyle name="Normal 8 4 2 2 4" xfId="2809" xr:uid="{6D70F027-5E29-4E48-B323-15E2FC94E29A}"/>
    <cellStyle name="Normal 8 4 2 2 4 2" xfId="2810" xr:uid="{CD8335CD-1213-4B91-BA0A-C43171DD64EA}"/>
    <cellStyle name="Normal 8 4 2 2 4 3" xfId="2811" xr:uid="{8B2FCC83-D23C-4F40-B14F-26BEAACB17B7}"/>
    <cellStyle name="Normal 8 4 2 2 4 4" xfId="2812" xr:uid="{0E7F4011-80B8-4E5A-9DE8-84DBE8C11306}"/>
    <cellStyle name="Normal 8 4 2 2 5" xfId="2813" xr:uid="{D2D05656-5575-41B2-9955-0078E775B646}"/>
    <cellStyle name="Normal 8 4 2 2 5 2" xfId="2814" xr:uid="{A59824F8-35B9-446D-8D47-CC7DB18E9B1E}"/>
    <cellStyle name="Normal 8 4 2 2 5 3" xfId="2815" xr:uid="{0EFF353B-20E6-491D-9AA6-43B5339DB0D0}"/>
    <cellStyle name="Normal 8 4 2 2 5 4" xfId="2816" xr:uid="{20AF4E07-F6A1-4F08-A67A-07819AB3524F}"/>
    <cellStyle name="Normal 8 4 2 2 6" xfId="2817" xr:uid="{F469635A-3B4F-446F-94BB-FB6A217F23CE}"/>
    <cellStyle name="Normal 8 4 2 2 7" xfId="2818" xr:uid="{B31ABFFC-5851-4DC8-890F-3A9D0836CD6B}"/>
    <cellStyle name="Normal 8 4 2 2 8" xfId="2819" xr:uid="{BC378309-97C2-430E-ABBF-161BF77ACAD8}"/>
    <cellStyle name="Normal 8 4 2 3" xfId="2820" xr:uid="{1FAE30EA-F760-4689-960B-529C0E18B159}"/>
    <cellStyle name="Normal 8 4 2 3 2" xfId="2821" xr:uid="{8066A413-8DA0-4AD7-A204-1AF339574A62}"/>
    <cellStyle name="Normal 8 4 2 3 2 2" xfId="2822" xr:uid="{B93D33D5-9D71-4ED7-88B1-420617A969AB}"/>
    <cellStyle name="Normal 8 4 2 3 2 3" xfId="2823" xr:uid="{5E4340B8-1E94-45A0-864A-A08E6B2884B9}"/>
    <cellStyle name="Normal 8 4 2 3 2 4" xfId="2824" xr:uid="{60027D79-D443-4F54-B720-672A6A610E30}"/>
    <cellStyle name="Normal 8 4 2 3 3" xfId="2825" xr:uid="{1DBB6C2D-4740-456F-90A3-CBC3A95FA00E}"/>
    <cellStyle name="Normal 8 4 2 3 3 2" xfId="2826" xr:uid="{423205C2-F9F0-42B2-9D94-7B61220DE0F3}"/>
    <cellStyle name="Normal 8 4 2 3 3 3" xfId="2827" xr:uid="{3E278888-B20C-4B20-8012-B338554FF592}"/>
    <cellStyle name="Normal 8 4 2 3 3 4" xfId="2828" xr:uid="{DCA273B3-74A6-48FC-B2DB-87485A6CF9AD}"/>
    <cellStyle name="Normal 8 4 2 3 4" xfId="2829" xr:uid="{99ED3034-4151-4399-803C-A6DDB05B357F}"/>
    <cellStyle name="Normal 8 4 2 3 5" xfId="2830" xr:uid="{F2F5BD59-9D89-4535-93D2-FF8B4FFC9958}"/>
    <cellStyle name="Normal 8 4 2 3 6" xfId="2831" xr:uid="{BFA0E730-8032-446F-9965-9F010D93F07F}"/>
    <cellStyle name="Normal 8 4 2 4" xfId="2832" xr:uid="{C401F84E-B8E7-480A-BF07-0E40745EEFE1}"/>
    <cellStyle name="Normal 8 4 2 4 2" xfId="2833" xr:uid="{5AA648C0-C340-41B5-8739-DAC2A28CA7F0}"/>
    <cellStyle name="Normal 8 4 2 4 2 2" xfId="2834" xr:uid="{BA494E02-F745-432E-99B5-EA7B25E44E43}"/>
    <cellStyle name="Normal 8 4 2 4 2 3" xfId="2835" xr:uid="{52215C8E-964B-421A-B40E-5324422E97E1}"/>
    <cellStyle name="Normal 8 4 2 4 2 4" xfId="2836" xr:uid="{EF0B8801-A9C7-40B1-A19A-311733B23E3E}"/>
    <cellStyle name="Normal 8 4 2 4 3" xfId="2837" xr:uid="{E87FA87D-312B-40D1-8433-2A9AE9C0106F}"/>
    <cellStyle name="Normal 8 4 2 4 4" xfId="2838" xr:uid="{E8240386-1357-45BA-8ECF-EFC4A12D880C}"/>
    <cellStyle name="Normal 8 4 2 4 5" xfId="2839" xr:uid="{B8EFB673-39D2-4582-9BB3-E352E50A5531}"/>
    <cellStyle name="Normal 8 4 2 5" xfId="2840" xr:uid="{097B3422-C18E-4803-8204-B9BCC527A692}"/>
    <cellStyle name="Normal 8 4 2 5 2" xfId="2841" xr:uid="{1C26D748-9BA3-4EBF-AD9E-D4CB2284C566}"/>
    <cellStyle name="Normal 8 4 2 5 3" xfId="2842" xr:uid="{91536F24-2361-4F27-9551-DD156FBAC7FB}"/>
    <cellStyle name="Normal 8 4 2 5 4" xfId="2843" xr:uid="{7F4F4AD4-D954-4F3A-BFFC-7E4AB71207F8}"/>
    <cellStyle name="Normal 8 4 2 6" xfId="2844" xr:uid="{53B6E6EB-35CC-4FFB-937E-022E198FBF61}"/>
    <cellStyle name="Normal 8 4 2 6 2" xfId="2845" xr:uid="{533F5A48-ED3B-4A60-AACF-21F86F275BC8}"/>
    <cellStyle name="Normal 8 4 2 6 3" xfId="2846" xr:uid="{133A3AF0-7D1F-49A8-AA76-B4CB0181AA47}"/>
    <cellStyle name="Normal 8 4 2 6 4" xfId="2847" xr:uid="{1F154161-E2A9-49AE-A6D6-DF52EFD1F05B}"/>
    <cellStyle name="Normal 8 4 2 7" xfId="2848" xr:uid="{4416C86E-04C1-4714-B619-A4E6A6E2E535}"/>
    <cellStyle name="Normal 8 4 2 8" xfId="2849" xr:uid="{370CD004-823A-4301-BFBE-074B5B6D5FF1}"/>
    <cellStyle name="Normal 8 4 2 9" xfId="2850" xr:uid="{1B94BCBE-381F-4BE8-AEDB-C6EB7ADB4D47}"/>
    <cellStyle name="Normal 8 4 3" xfId="2851" xr:uid="{753F0CC2-605E-48C1-8104-598DC56E846A}"/>
    <cellStyle name="Normal 8 4 3 2" xfId="2852" xr:uid="{7DFDCB74-0422-4250-8D8F-438922D14249}"/>
    <cellStyle name="Normal 8 4 3 2 2" xfId="2853" xr:uid="{844CD398-D828-4AA2-9383-FB6BB0B2528D}"/>
    <cellStyle name="Normal 8 4 3 2 2 2" xfId="2854" xr:uid="{FD84B7E6-0BB1-42B9-8D6A-413E87CE5105}"/>
    <cellStyle name="Normal 8 4 3 2 2 2 2" xfId="4184" xr:uid="{CE3863DE-A2DF-4052-BC7F-8C5607E4C162}"/>
    <cellStyle name="Normal 8 4 3 2 2 3" xfId="2855" xr:uid="{079D7570-4E70-45DF-837D-5465FEA2BACE}"/>
    <cellStyle name="Normal 8 4 3 2 2 4" xfId="2856" xr:uid="{1FB5B5C5-17A2-4B2D-8FFE-AA76A0777DC2}"/>
    <cellStyle name="Normal 8 4 3 2 3" xfId="2857" xr:uid="{4001090D-7FBB-41AC-A4D6-7A6479C1F8C2}"/>
    <cellStyle name="Normal 8 4 3 2 3 2" xfId="2858" xr:uid="{9805B47C-9097-47C1-87AE-5A6A6E9FF5AA}"/>
    <cellStyle name="Normal 8 4 3 2 3 3" xfId="2859" xr:uid="{DCE496EF-69C7-42A3-8DDF-D6F432581D76}"/>
    <cellStyle name="Normal 8 4 3 2 3 4" xfId="2860" xr:uid="{EA50B53B-AB2D-49BD-B4F1-6DEDF18811B7}"/>
    <cellStyle name="Normal 8 4 3 2 4" xfId="2861" xr:uid="{FFA24872-F042-4381-93CF-F269EADBF64A}"/>
    <cellStyle name="Normal 8 4 3 2 5" xfId="2862" xr:uid="{18894E40-C2A9-48A3-B4F0-1946705B1718}"/>
    <cellStyle name="Normal 8 4 3 2 6" xfId="2863" xr:uid="{C8A992C3-93E9-45D9-AB82-C7FFA98B794D}"/>
    <cellStyle name="Normal 8 4 3 3" xfId="2864" xr:uid="{E0928ABE-1FB2-4401-9621-2826EE341799}"/>
    <cellStyle name="Normal 8 4 3 3 2" xfId="2865" xr:uid="{6AC46965-A631-45A4-9EA9-2CF6329E2BEB}"/>
    <cellStyle name="Normal 8 4 3 3 2 2" xfId="2866" xr:uid="{20928DFA-F920-45F4-9325-532214D17871}"/>
    <cellStyle name="Normal 8 4 3 3 2 3" xfId="2867" xr:uid="{2F479CF6-F0BA-46A0-827B-F3C0E5539D7B}"/>
    <cellStyle name="Normal 8 4 3 3 2 4" xfId="2868" xr:uid="{4DD5E5F1-F99B-43FD-BE5C-D1F14459891F}"/>
    <cellStyle name="Normal 8 4 3 3 3" xfId="2869" xr:uid="{B468CC2A-F707-4380-932F-0A9312C5B3F9}"/>
    <cellStyle name="Normal 8 4 3 3 4" xfId="2870" xr:uid="{68EBC992-A334-49FE-BECD-E707F3763FBD}"/>
    <cellStyle name="Normal 8 4 3 3 5" xfId="2871" xr:uid="{932817BC-E466-4007-8192-85B8E93FA6BB}"/>
    <cellStyle name="Normal 8 4 3 4" xfId="2872" xr:uid="{0887E3C1-ACDD-44BB-AE2E-84C292D02B1D}"/>
    <cellStyle name="Normal 8 4 3 4 2" xfId="2873" xr:uid="{AFCEF0C1-5ED6-4DDC-A304-F9B8C3DA7B4C}"/>
    <cellStyle name="Normal 8 4 3 4 3" xfId="2874" xr:uid="{9CB6A9B8-D405-4198-AC3E-8549A7B88BF2}"/>
    <cellStyle name="Normal 8 4 3 4 4" xfId="2875" xr:uid="{57095F53-5644-48A4-B4E2-6822CA032BA2}"/>
    <cellStyle name="Normal 8 4 3 5" xfId="2876" xr:uid="{0D6F1884-F7DF-48FA-828B-AB464AEADBB7}"/>
    <cellStyle name="Normal 8 4 3 5 2" xfId="2877" xr:uid="{9D7785EA-C648-4A61-B35B-DDD29CE5ECB7}"/>
    <cellStyle name="Normal 8 4 3 5 3" xfId="2878" xr:uid="{0AE1978E-ABAD-4017-ADFC-4957C98D1A38}"/>
    <cellStyle name="Normal 8 4 3 5 4" xfId="2879" xr:uid="{8291F003-78CA-4DDC-A002-60E0039C7155}"/>
    <cellStyle name="Normal 8 4 3 6" xfId="2880" xr:uid="{23D622EF-1676-4200-B8D9-9C6C62FF4451}"/>
    <cellStyle name="Normal 8 4 3 7" xfId="2881" xr:uid="{136EA3F3-83D7-4F87-9660-65C7104A4589}"/>
    <cellStyle name="Normal 8 4 3 8" xfId="2882" xr:uid="{E31817FD-FBD1-4D74-B6F8-46D9E00D5C4B}"/>
    <cellStyle name="Normal 8 4 4" xfId="2883" xr:uid="{84D9CE32-03F3-4938-ADB7-D70A89A9DB35}"/>
    <cellStyle name="Normal 8 4 4 2" xfId="2884" xr:uid="{FC6B876C-69CB-4E8D-A27B-F9415F27D483}"/>
    <cellStyle name="Normal 8 4 4 2 2" xfId="2885" xr:uid="{A9BCBBC7-9C7C-42CC-B4BF-68AEAB27D260}"/>
    <cellStyle name="Normal 8 4 4 2 2 2" xfId="2886" xr:uid="{1A172101-51DE-4173-9D29-2CA5B8583BC1}"/>
    <cellStyle name="Normal 8 4 4 2 2 3" xfId="2887" xr:uid="{9493C5E1-1CAF-4CD8-BFE2-FA6BC89D4EDA}"/>
    <cellStyle name="Normal 8 4 4 2 2 4" xfId="2888" xr:uid="{4922F755-783D-4624-B127-1A212A1A72B3}"/>
    <cellStyle name="Normal 8 4 4 2 3" xfId="2889" xr:uid="{E4D9452A-85C5-4E3E-B1EE-F16278C2F001}"/>
    <cellStyle name="Normal 8 4 4 2 4" xfId="2890" xr:uid="{28965B7B-8DA1-424B-8171-2AD1CD39AF90}"/>
    <cellStyle name="Normal 8 4 4 2 5" xfId="2891" xr:uid="{B797EF78-97B4-4D8F-8BE0-81D232673CFC}"/>
    <cellStyle name="Normal 8 4 4 3" xfId="2892" xr:uid="{74ABFD84-0E47-4D8D-AF0D-5D8D45DBC66E}"/>
    <cellStyle name="Normal 8 4 4 3 2" xfId="2893" xr:uid="{D5BCC002-2814-4D57-AD31-A124586A8FE5}"/>
    <cellStyle name="Normal 8 4 4 3 3" xfId="2894" xr:uid="{688B4617-502D-44F4-B54E-9E4B43EBC37C}"/>
    <cellStyle name="Normal 8 4 4 3 4" xfId="2895" xr:uid="{034A61BF-66D3-442E-A317-7AC5E4FDA537}"/>
    <cellStyle name="Normal 8 4 4 4" xfId="2896" xr:uid="{F1B74B8A-2AE4-4CB8-86AE-4DEE07D79712}"/>
    <cellStyle name="Normal 8 4 4 4 2" xfId="2897" xr:uid="{C6E2D565-EE44-486E-9FBC-A6A2C6B5BE2A}"/>
    <cellStyle name="Normal 8 4 4 4 3" xfId="2898" xr:uid="{09430CBF-D562-47F9-ACFD-359826062C29}"/>
    <cellStyle name="Normal 8 4 4 4 4" xfId="2899" xr:uid="{253A6FBE-4C8B-41A4-8067-0449F3AD0EC1}"/>
    <cellStyle name="Normal 8 4 4 5" xfId="2900" xr:uid="{9E001C95-728B-4227-B319-8F80DA64F259}"/>
    <cellStyle name="Normal 8 4 4 6" xfId="2901" xr:uid="{C34E41FF-C889-4E25-8CBD-F29FDE6854A3}"/>
    <cellStyle name="Normal 8 4 4 7" xfId="2902" xr:uid="{4E578FD6-62E3-4A87-A66B-4DF8B7D9D93D}"/>
    <cellStyle name="Normal 8 4 5" xfId="2903" xr:uid="{13471445-F908-4583-9436-1B483CD8C0E5}"/>
    <cellStyle name="Normal 8 4 5 2" xfId="2904" xr:uid="{D43D5A90-83B8-4762-A076-21FC6D04360A}"/>
    <cellStyle name="Normal 8 4 5 2 2" xfId="2905" xr:uid="{FDCE3B48-2E34-46BF-8E96-98F7382DD976}"/>
    <cellStyle name="Normal 8 4 5 2 3" xfId="2906" xr:uid="{72D023CE-5BC1-4EC6-85CD-79F551BA5749}"/>
    <cellStyle name="Normal 8 4 5 2 4" xfId="2907" xr:uid="{EC942F72-68AE-4D55-BCFA-5335A0F85647}"/>
    <cellStyle name="Normal 8 4 5 3" xfId="2908" xr:uid="{B4E1ED12-2942-4E65-A100-E634A55E0268}"/>
    <cellStyle name="Normal 8 4 5 3 2" xfId="2909" xr:uid="{BD1F1C5A-2F40-4BB8-9CAF-29063779D733}"/>
    <cellStyle name="Normal 8 4 5 3 3" xfId="2910" xr:uid="{DC04D657-E078-4F41-ADC6-ABF183E67B37}"/>
    <cellStyle name="Normal 8 4 5 3 4" xfId="2911" xr:uid="{47EF8CD4-FA96-4A65-8362-0E45566593BA}"/>
    <cellStyle name="Normal 8 4 5 4" xfId="2912" xr:uid="{DC8B4269-7FB5-4B57-8062-3EC2C3446C77}"/>
    <cellStyle name="Normal 8 4 5 5" xfId="2913" xr:uid="{5E3BE842-93DE-429F-9C2A-A52B8070FD5B}"/>
    <cellStyle name="Normal 8 4 5 6" xfId="2914" xr:uid="{30E88D7E-98AA-4D4A-A38B-5230D05954BD}"/>
    <cellStyle name="Normal 8 4 6" xfId="2915" xr:uid="{2282CC5C-3B60-4B05-8BBA-6455DD4276D5}"/>
    <cellStyle name="Normal 8 4 6 2" xfId="2916" xr:uid="{E5727CBB-AF4E-48D8-A5AF-E727CE920E20}"/>
    <cellStyle name="Normal 8 4 6 2 2" xfId="2917" xr:uid="{FB4CE13D-8F8A-4D67-ACF3-EC4D9847B809}"/>
    <cellStyle name="Normal 8 4 6 2 3" xfId="2918" xr:uid="{B18261FE-DEE6-45CD-AC58-5F8E96FDC209}"/>
    <cellStyle name="Normal 8 4 6 2 4" xfId="2919" xr:uid="{3049CC3C-7535-451F-B230-425A6495310E}"/>
    <cellStyle name="Normal 8 4 6 3" xfId="2920" xr:uid="{6E435500-1C23-4EE4-98FF-B9F2ABA3C35F}"/>
    <cellStyle name="Normal 8 4 6 4" xfId="2921" xr:uid="{FF02C260-ADA2-4B72-B244-E37E2D423C64}"/>
    <cellStyle name="Normal 8 4 6 5" xfId="2922" xr:uid="{DDDE47AC-3296-4ED0-8D76-172FA59EE44E}"/>
    <cellStyle name="Normal 8 4 7" xfId="2923" xr:uid="{58C94ABD-8D10-4D8F-865D-E534A63B89E0}"/>
    <cellStyle name="Normal 8 4 7 2" xfId="2924" xr:uid="{0FCFAEAC-59C8-41A5-B9C3-C7B9E25FB20D}"/>
    <cellStyle name="Normal 8 4 7 3" xfId="2925" xr:uid="{C2B3DCE1-37BC-4F23-8794-27DC0CDE9B61}"/>
    <cellStyle name="Normal 8 4 7 4" xfId="2926" xr:uid="{13F60CFE-9B7D-40D5-A4A4-8049CE56AD0B}"/>
    <cellStyle name="Normal 8 4 8" xfId="2927" xr:uid="{7CE436FD-500F-4A5A-A4EB-29DFDA1D5B6B}"/>
    <cellStyle name="Normal 8 4 8 2" xfId="2928" xr:uid="{22969688-5737-4C57-A388-079FF71B9F7E}"/>
    <cellStyle name="Normal 8 4 8 3" xfId="2929" xr:uid="{5635275C-5B24-4574-82EC-A3552A912680}"/>
    <cellStyle name="Normal 8 4 8 4" xfId="2930" xr:uid="{5623C0A7-6FC2-4BBF-9686-D3EE3AFDFEAE}"/>
    <cellStyle name="Normal 8 4 9" xfId="2931" xr:uid="{C2AB0F8D-52DA-4F72-B863-7DA7C8D78E76}"/>
    <cellStyle name="Normal 8 5" xfId="2932" xr:uid="{5FCBADDB-150F-49FE-BA42-4C42AE94ADD2}"/>
    <cellStyle name="Normal 8 5 2" xfId="2933" xr:uid="{4AE4E0A3-B2E3-4CCF-A8F2-567977BFB7C6}"/>
    <cellStyle name="Normal 8 5 2 2" xfId="2934" xr:uid="{0BD58884-4A42-4E05-A67B-0B6B622DC410}"/>
    <cellStyle name="Normal 8 5 2 2 2" xfId="2935" xr:uid="{55CFD499-9EA0-446B-B341-930F076FB7B2}"/>
    <cellStyle name="Normal 8 5 2 2 2 2" xfId="2936" xr:uid="{2E7A9270-018C-4358-ACDD-E07B1638B13E}"/>
    <cellStyle name="Normal 8 5 2 2 2 3" xfId="2937" xr:uid="{7310DB04-D3BB-4779-94E9-2BDE7AE65E57}"/>
    <cellStyle name="Normal 8 5 2 2 2 4" xfId="2938" xr:uid="{DFDBCE1B-B5E9-4D9C-B6F0-95195ED0BC58}"/>
    <cellStyle name="Normal 8 5 2 2 3" xfId="2939" xr:uid="{4776A8DF-D3E5-4614-8641-BE184669E3B4}"/>
    <cellStyle name="Normal 8 5 2 2 3 2" xfId="2940" xr:uid="{52AFF914-6CD5-45AE-ACF4-F298C586945F}"/>
    <cellStyle name="Normal 8 5 2 2 3 3" xfId="2941" xr:uid="{7A3B26C2-DFF5-49B6-8955-E336B6CADEF6}"/>
    <cellStyle name="Normal 8 5 2 2 3 4" xfId="2942" xr:uid="{E2129390-C617-4A5F-97E3-CA3AB29DF1CE}"/>
    <cellStyle name="Normal 8 5 2 2 4" xfId="2943" xr:uid="{E7C32108-F5BE-43BD-B2D1-DE4BF8D6068C}"/>
    <cellStyle name="Normal 8 5 2 2 5" xfId="2944" xr:uid="{20CD6A40-B5CF-4CC2-BE86-6374A563FD66}"/>
    <cellStyle name="Normal 8 5 2 2 6" xfId="2945" xr:uid="{55D064DC-8B75-4393-9020-B467FD7DB20B}"/>
    <cellStyle name="Normal 8 5 2 3" xfId="2946" xr:uid="{A6BBFC1C-4537-47C2-9441-976091FAF04C}"/>
    <cellStyle name="Normal 8 5 2 3 2" xfId="2947" xr:uid="{E7BE084F-7FFB-4C7D-A7F7-2CC887C5BA09}"/>
    <cellStyle name="Normal 8 5 2 3 2 2" xfId="2948" xr:uid="{77BA61C4-ADD5-4F18-9AA5-BDC43A86B788}"/>
    <cellStyle name="Normal 8 5 2 3 2 3" xfId="2949" xr:uid="{2811C41D-C5A5-4948-A066-1BE41AC10113}"/>
    <cellStyle name="Normal 8 5 2 3 2 4" xfId="2950" xr:uid="{6162C0FD-3E73-4C0E-9F68-2B9206E99DB9}"/>
    <cellStyle name="Normal 8 5 2 3 3" xfId="2951" xr:uid="{8C38A2DC-0BEB-45E9-A419-E1EAC0A7ECA3}"/>
    <cellStyle name="Normal 8 5 2 3 4" xfId="2952" xr:uid="{308EC9DF-C29F-4957-B05F-7B4129FDC81C}"/>
    <cellStyle name="Normal 8 5 2 3 5" xfId="2953" xr:uid="{EFBB3045-9AE7-47D7-A265-4B4EF1AA6308}"/>
    <cellStyle name="Normal 8 5 2 4" xfId="2954" xr:uid="{38D27A8E-7EFE-419C-9D77-4D770A9A6480}"/>
    <cellStyle name="Normal 8 5 2 4 2" xfId="2955" xr:uid="{EA57BCD0-18F1-4E8F-8C2C-1401CAC219EE}"/>
    <cellStyle name="Normal 8 5 2 4 3" xfId="2956" xr:uid="{7ACCDFC9-BEEC-4BE7-9D57-E227423342EE}"/>
    <cellStyle name="Normal 8 5 2 4 4" xfId="2957" xr:uid="{E6B90CF6-8254-432A-99D1-7D4E2D729BE1}"/>
    <cellStyle name="Normal 8 5 2 5" xfId="2958" xr:uid="{9A718F48-555C-42B0-A9CA-D34FC0D08CB3}"/>
    <cellStyle name="Normal 8 5 2 5 2" xfId="2959" xr:uid="{D858113D-D9B9-4274-B034-C4711DD513B1}"/>
    <cellStyle name="Normal 8 5 2 5 3" xfId="2960" xr:uid="{F96A76B6-DAD4-4512-B5F6-881DB501BEC8}"/>
    <cellStyle name="Normal 8 5 2 5 4" xfId="2961" xr:uid="{012DA12B-E3A7-4717-BCE3-A5A4976701D6}"/>
    <cellStyle name="Normal 8 5 2 6" xfId="2962" xr:uid="{52CFA7F1-D668-4670-90F0-FB77DF63DC22}"/>
    <cellStyle name="Normal 8 5 2 7" xfId="2963" xr:uid="{A3BB789A-FC41-468F-9D04-BB44025D915C}"/>
    <cellStyle name="Normal 8 5 2 8" xfId="2964" xr:uid="{2D57E75E-0E83-493B-833B-FAB03F286E55}"/>
    <cellStyle name="Normal 8 5 3" xfId="2965" xr:uid="{30CE8908-DD5D-4331-BB3A-97818AFCB3B6}"/>
    <cellStyle name="Normal 8 5 3 2" xfId="2966" xr:uid="{B15C0B7D-5DB4-4778-96B7-4B38C40AA8CF}"/>
    <cellStyle name="Normal 8 5 3 2 2" xfId="2967" xr:uid="{C22E2CD9-57B2-45B6-8F86-A83478A237D0}"/>
    <cellStyle name="Normal 8 5 3 2 3" xfId="2968" xr:uid="{4B5F39E1-ACE1-48ED-B728-433ACF3343AB}"/>
    <cellStyle name="Normal 8 5 3 2 4" xfId="2969" xr:uid="{FE66150A-0DD1-412F-8E7C-E882C6651044}"/>
    <cellStyle name="Normal 8 5 3 3" xfId="2970" xr:uid="{D4A15450-8330-4FDA-BA53-A8BE924EF5FD}"/>
    <cellStyle name="Normal 8 5 3 3 2" xfId="2971" xr:uid="{1BD5DCE4-C806-44F2-B4E2-DA020FFD63EB}"/>
    <cellStyle name="Normal 8 5 3 3 3" xfId="2972" xr:uid="{62525D0D-2FD8-4BFB-A5A1-89C84A743957}"/>
    <cellStyle name="Normal 8 5 3 3 4" xfId="2973" xr:uid="{B0E5CAEA-9F87-4C5A-AA3F-C1F3CD4A2163}"/>
    <cellStyle name="Normal 8 5 3 4" xfId="2974" xr:uid="{8673D195-8782-4E44-9BFF-A8EE77EA2FE7}"/>
    <cellStyle name="Normal 8 5 3 5" xfId="2975" xr:uid="{79055AD5-8DA6-4287-8438-BFFF31C2BD36}"/>
    <cellStyle name="Normal 8 5 3 6" xfId="2976" xr:uid="{EE90B1B6-6EC9-4CCE-A7DE-BDEF9BD25077}"/>
    <cellStyle name="Normal 8 5 4" xfId="2977" xr:uid="{B3E97A3E-6DA1-48DA-9AA1-69592C59EC1E}"/>
    <cellStyle name="Normal 8 5 4 2" xfId="2978" xr:uid="{CBA9C993-06E4-4D40-BAB8-052EAFA729DA}"/>
    <cellStyle name="Normal 8 5 4 2 2" xfId="2979" xr:uid="{2D33F1C6-650F-4D24-8044-FF378EC65AF8}"/>
    <cellStyle name="Normal 8 5 4 2 3" xfId="2980" xr:uid="{C7E8E346-0F6C-4E1B-B63B-4312D251F9CF}"/>
    <cellStyle name="Normal 8 5 4 2 4" xfId="2981" xr:uid="{CEF2AD6A-0916-4A01-B28C-4EA5EF03AD8F}"/>
    <cellStyle name="Normal 8 5 4 3" xfId="2982" xr:uid="{8B8C1BD3-E432-4318-B96D-22AACB0D28A8}"/>
    <cellStyle name="Normal 8 5 4 4" xfId="2983" xr:uid="{38B3A1E5-9B9A-4BFB-908B-21C19C0DE2DD}"/>
    <cellStyle name="Normal 8 5 4 5" xfId="2984" xr:uid="{D4826756-9F34-45DE-9F0B-2C28F1FD0E2A}"/>
    <cellStyle name="Normal 8 5 5" xfId="2985" xr:uid="{319E1541-6C5F-4037-940F-E479CE666726}"/>
    <cellStyle name="Normal 8 5 5 2" xfId="2986" xr:uid="{C899A9AF-0962-4E8C-8111-A0B2494E1326}"/>
    <cellStyle name="Normal 8 5 5 3" xfId="2987" xr:uid="{54A7C26A-2CDD-416C-87E9-FFB600ADC4BA}"/>
    <cellStyle name="Normal 8 5 5 4" xfId="2988" xr:uid="{0F73CAFB-2E73-4D62-AC9B-3B661E743093}"/>
    <cellStyle name="Normal 8 5 6" xfId="2989" xr:uid="{C42567A9-5872-4821-A939-44599F473A2B}"/>
    <cellStyle name="Normal 8 5 6 2" xfId="2990" xr:uid="{C9870536-D52D-41BD-A6DC-018B78CC1910}"/>
    <cellStyle name="Normal 8 5 6 3" xfId="2991" xr:uid="{CECD91E1-A632-424E-BB6E-54C36AC37C5A}"/>
    <cellStyle name="Normal 8 5 6 4" xfId="2992" xr:uid="{FCAF1746-AF1B-46F7-BEB6-78F811DA8DC3}"/>
    <cellStyle name="Normal 8 5 7" xfId="2993" xr:uid="{6C2D4902-0FBC-4CB6-B61D-707065091281}"/>
    <cellStyle name="Normal 8 5 8" xfId="2994" xr:uid="{7C608F3E-68D6-46BF-8128-F51BA5A3F397}"/>
    <cellStyle name="Normal 8 5 9" xfId="2995" xr:uid="{0AE25550-1BAD-45E7-AA90-B92C53F42EBD}"/>
    <cellStyle name="Normal 8 6" xfId="2996" xr:uid="{37D58B84-55EE-4C66-9E74-DD8B8BCB87E5}"/>
    <cellStyle name="Normal 8 6 2" xfId="2997" xr:uid="{05DCA773-9791-498B-AD62-FD67C01266A3}"/>
    <cellStyle name="Normal 8 6 2 2" xfId="2998" xr:uid="{AF5A9065-6A06-417E-886F-5C095731FA8D}"/>
    <cellStyle name="Normal 8 6 2 2 2" xfId="2999" xr:uid="{5E0D3EBA-5299-4CE8-9A2F-2BE1335200CB}"/>
    <cellStyle name="Normal 8 6 2 2 2 2" xfId="4185" xr:uid="{EB2B0A3F-AA0E-403C-A315-DB055DB4EE64}"/>
    <cellStyle name="Normal 8 6 2 2 3" xfId="3000" xr:uid="{51225459-BAB0-44DF-851D-0BFF04D0557D}"/>
    <cellStyle name="Normal 8 6 2 2 4" xfId="3001" xr:uid="{5B8800F3-D306-4156-954F-48667A495AD0}"/>
    <cellStyle name="Normal 8 6 2 3" xfId="3002" xr:uid="{660B5673-8EDA-48E7-B015-1DAF40738536}"/>
    <cellStyle name="Normal 8 6 2 3 2" xfId="3003" xr:uid="{180302D0-AFE9-4EAC-81F8-B57C9B2A4E3D}"/>
    <cellStyle name="Normal 8 6 2 3 3" xfId="3004" xr:uid="{5D705822-6710-4AED-8A58-33070FF7063B}"/>
    <cellStyle name="Normal 8 6 2 3 4" xfId="3005" xr:uid="{0D6C7E54-28A8-43B2-BF51-607A40940701}"/>
    <cellStyle name="Normal 8 6 2 4" xfId="3006" xr:uid="{C07BB765-60C6-4424-92E5-6F850DECD886}"/>
    <cellStyle name="Normal 8 6 2 5" xfId="3007" xr:uid="{EA79F2B8-02C0-489D-8161-22F847F3FF47}"/>
    <cellStyle name="Normal 8 6 2 6" xfId="3008" xr:uid="{151DCB13-5BC2-4492-86B9-B5E6131A7E17}"/>
    <cellStyle name="Normal 8 6 3" xfId="3009" xr:uid="{C68111A9-6D94-4F02-8A00-347ECB9898AF}"/>
    <cellStyle name="Normal 8 6 3 2" xfId="3010" xr:uid="{8F00D887-2F98-4470-96BE-3C6B6E779E45}"/>
    <cellStyle name="Normal 8 6 3 2 2" xfId="3011" xr:uid="{CF23080B-A7F3-4310-9000-F765FFE8DA2F}"/>
    <cellStyle name="Normal 8 6 3 2 3" xfId="3012" xr:uid="{5606A2A0-1B64-4DFD-AF4A-2705924EE889}"/>
    <cellStyle name="Normal 8 6 3 2 4" xfId="3013" xr:uid="{6F9BA4C9-A5D5-4281-913B-D5C3D850BA75}"/>
    <cellStyle name="Normal 8 6 3 3" xfId="3014" xr:uid="{366C0421-0221-4D65-A820-F0373C9A83A4}"/>
    <cellStyle name="Normal 8 6 3 4" xfId="3015" xr:uid="{FA5EC3ED-59DF-423A-B9FA-27D16ADBEB70}"/>
    <cellStyle name="Normal 8 6 3 5" xfId="3016" xr:uid="{88A521AF-BD77-4E94-842B-B77C2F3A69AF}"/>
    <cellStyle name="Normal 8 6 4" xfId="3017" xr:uid="{0CB96EFC-A4EB-4E25-ACC9-446D4EBB4BE7}"/>
    <cellStyle name="Normal 8 6 4 2" xfId="3018" xr:uid="{22354082-AA46-41C2-9059-DAA90C743A1D}"/>
    <cellStyle name="Normal 8 6 4 3" xfId="3019" xr:uid="{29D8EFAD-25D7-4C4E-B331-89EB9AB0EA4F}"/>
    <cellStyle name="Normal 8 6 4 4" xfId="3020" xr:uid="{9B34D67C-3FC6-4349-8F2C-D0BC404CFC8B}"/>
    <cellStyle name="Normal 8 6 5" xfId="3021" xr:uid="{9B463DE8-8922-4EBF-96F3-EC07D793C786}"/>
    <cellStyle name="Normal 8 6 5 2" xfId="3022" xr:uid="{13431554-4809-480B-A714-CC19230DC236}"/>
    <cellStyle name="Normal 8 6 5 3" xfId="3023" xr:uid="{E4ADF82C-3CEE-41FF-B924-944ED8100971}"/>
    <cellStyle name="Normal 8 6 5 4" xfId="3024" xr:uid="{05667878-A656-4E16-B170-91A99857A5AB}"/>
    <cellStyle name="Normal 8 6 6" xfId="3025" xr:uid="{AA75C4A2-01ED-44AB-90B3-C7C5C4D6283E}"/>
    <cellStyle name="Normal 8 6 7" xfId="3026" xr:uid="{C364F794-9124-4D8E-8F0C-FAD7BA273B1C}"/>
    <cellStyle name="Normal 8 6 8" xfId="3027" xr:uid="{FEE35BDB-F751-4003-ADF3-B18947E87651}"/>
    <cellStyle name="Normal 8 7" xfId="3028" xr:uid="{94B5AD26-3FEE-4B68-BC0B-EC24D087CB93}"/>
    <cellStyle name="Normal 8 7 2" xfId="3029" xr:uid="{25A9C3D4-4A4A-4E5D-AA02-86B0701F82CD}"/>
    <cellStyle name="Normal 8 7 2 2" xfId="3030" xr:uid="{2239CCEC-1356-4E40-91A5-8DB23DEC1179}"/>
    <cellStyle name="Normal 8 7 2 2 2" xfId="3031" xr:uid="{F4BB9473-22D9-4155-9288-4A81DF4BF9E9}"/>
    <cellStyle name="Normal 8 7 2 2 3" xfId="3032" xr:uid="{2EF9DACB-0373-4DCD-898D-673462DACAFE}"/>
    <cellStyle name="Normal 8 7 2 2 4" xfId="3033" xr:uid="{5CD1BD05-94A9-4E7D-B187-C8A1AD28CF52}"/>
    <cellStyle name="Normal 8 7 2 3" xfId="3034" xr:uid="{9DE1A24D-B3AE-435A-A521-7B6ED0F38F73}"/>
    <cellStyle name="Normal 8 7 2 4" xfId="3035" xr:uid="{7702F1A2-5227-477A-A0AA-51F26B28957F}"/>
    <cellStyle name="Normal 8 7 2 5" xfId="3036" xr:uid="{D1FAFC81-E6A2-441A-ACB5-76CA3505816F}"/>
    <cellStyle name="Normal 8 7 3" xfId="3037" xr:uid="{14FE22FC-CA53-42A5-9338-1D9F58F9B3AB}"/>
    <cellStyle name="Normal 8 7 3 2" xfId="3038" xr:uid="{54C61981-45CF-4E1F-9B67-F8C03CABF943}"/>
    <cellStyle name="Normal 8 7 3 3" xfId="3039" xr:uid="{A9794945-81FA-4D60-9B76-D8E08A77929B}"/>
    <cellStyle name="Normal 8 7 3 4" xfId="3040" xr:uid="{2E7B945C-EB93-41B9-B9DF-FF981781CDC0}"/>
    <cellStyle name="Normal 8 7 4" xfId="3041" xr:uid="{2EAD485B-B819-449E-B4B8-702C8034E836}"/>
    <cellStyle name="Normal 8 7 4 2" xfId="3042" xr:uid="{6FBFCD68-5847-4191-AF08-AD482E074476}"/>
    <cellStyle name="Normal 8 7 4 3" xfId="3043" xr:uid="{3C8EE840-6C7B-4AA0-8698-96188C75FD6C}"/>
    <cellStyle name="Normal 8 7 4 4" xfId="3044" xr:uid="{C8F4929B-04CB-42FB-9288-628200936464}"/>
    <cellStyle name="Normal 8 7 5" xfId="3045" xr:uid="{924A76AA-78A2-461A-BB64-B2ADF17A4767}"/>
    <cellStyle name="Normal 8 7 6" xfId="3046" xr:uid="{24C81EFA-16FA-40FB-B1E0-BDB94F26449B}"/>
    <cellStyle name="Normal 8 7 7" xfId="3047" xr:uid="{A6959F2B-1FE2-4CF9-A06F-E3B800B80BB2}"/>
    <cellStyle name="Normal 8 8" xfId="3048" xr:uid="{0CCB1ACB-88F2-4C0C-876D-0554A171D589}"/>
    <cellStyle name="Normal 8 8 2" xfId="3049" xr:uid="{7A9A6957-1489-4A83-97FE-AABFCA8E8A29}"/>
    <cellStyle name="Normal 8 8 2 2" xfId="3050" xr:uid="{5867FD39-E757-4946-9F89-F63E498B8D5F}"/>
    <cellStyle name="Normal 8 8 2 3" xfId="3051" xr:uid="{9071A621-2FA2-45DB-9396-AA756E6BF29D}"/>
    <cellStyle name="Normal 8 8 2 4" xfId="3052" xr:uid="{06C66305-7FDC-4765-B2DD-EDE5FDB950A8}"/>
    <cellStyle name="Normal 8 8 3" xfId="3053" xr:uid="{E0591A6B-4C0F-4DEF-A3DB-66A83ADE45FF}"/>
    <cellStyle name="Normal 8 8 3 2" xfId="3054" xr:uid="{76922B10-6986-443E-9BD2-65028E72ECF3}"/>
    <cellStyle name="Normal 8 8 3 3" xfId="3055" xr:uid="{DD03A583-68AC-4485-9F8B-A70ADAA183AD}"/>
    <cellStyle name="Normal 8 8 3 4" xfId="3056" xr:uid="{F7AA5F10-EFC8-40A7-9931-E76EAF05220E}"/>
    <cellStyle name="Normal 8 8 4" xfId="3057" xr:uid="{8C1D98AF-44F3-41C9-8DD2-467D14EF075F}"/>
    <cellStyle name="Normal 8 8 5" xfId="3058" xr:uid="{B186667E-DDBB-4DB5-8C0E-0706C0B582E5}"/>
    <cellStyle name="Normal 8 8 6" xfId="3059" xr:uid="{789B6923-60B1-4F78-9E57-C39A3273DE5A}"/>
    <cellStyle name="Normal 8 9" xfId="3060" xr:uid="{21964BE6-94A3-4FA0-9FCD-9EE2A874D561}"/>
    <cellStyle name="Normal 8 9 2" xfId="3061" xr:uid="{53A3B6E7-5C08-4982-92FE-92BBA1A2FF6E}"/>
    <cellStyle name="Normal 8 9 2 2" xfId="3062" xr:uid="{C8102D6B-BDBB-411B-A211-D49E96A1B701}"/>
    <cellStyle name="Normal 8 9 2 2 2" xfId="4381" xr:uid="{4814DADD-ACC7-4BDC-AD71-AD69F928DBBA}"/>
    <cellStyle name="Normal 8 9 2 2 3" xfId="4613" xr:uid="{D083067E-4FEA-4B95-BEDD-EF75E839D63A}"/>
    <cellStyle name="Normal 8 9 2 3" xfId="3063" xr:uid="{8E2B8ED6-D70F-45E3-9041-3CAFBA12CE60}"/>
    <cellStyle name="Normal 8 9 2 4" xfId="3064" xr:uid="{69ACCB4D-DF3D-477E-9AAC-5076AA8CC467}"/>
    <cellStyle name="Normal 8 9 3" xfId="3065" xr:uid="{85E8A204-A170-45A9-A394-1F0810DECE7E}"/>
    <cellStyle name="Normal 8 9 4" xfId="3066" xr:uid="{2FC2A09F-E9BC-4925-9CCE-732269411389}"/>
    <cellStyle name="Normal 8 9 4 2" xfId="4747" xr:uid="{C3987D5C-89D7-44AD-97B9-2232C64BE5D1}"/>
    <cellStyle name="Normal 8 9 4 3" xfId="4614" xr:uid="{DD5982C2-75BF-4066-B74D-CCEEC6B179E8}"/>
    <cellStyle name="Normal 8 9 4 4" xfId="4466" xr:uid="{1322DA65-2F39-44A7-A539-E4389E17E12B}"/>
    <cellStyle name="Normal 8 9 5" xfId="3067" xr:uid="{1655E33D-4FFF-4FC2-A455-BF3008586316}"/>
    <cellStyle name="Normal 9" xfId="89" xr:uid="{60D09DDC-667D-46B5-B949-C433E3E85C41}"/>
    <cellStyle name="Normal 9 10" xfId="3068" xr:uid="{C44F042D-BD84-445C-AEDD-49B3B7121252}"/>
    <cellStyle name="Normal 9 10 2" xfId="3069" xr:uid="{A94B0393-728F-4A51-BEAC-AADC9696AA35}"/>
    <cellStyle name="Normal 9 10 2 2" xfId="3070" xr:uid="{FF5070D6-C5B5-4965-81EE-F0C508A319F5}"/>
    <cellStyle name="Normal 9 10 2 3" xfId="3071" xr:uid="{A801B1A6-25F5-4B8A-A722-5ECF33D18399}"/>
    <cellStyle name="Normal 9 10 2 4" xfId="3072" xr:uid="{7C01DE85-9180-4E5A-ADFC-26D025372744}"/>
    <cellStyle name="Normal 9 10 3" xfId="3073" xr:uid="{970044AF-B694-4859-A9E9-EB1B958BBB2B}"/>
    <cellStyle name="Normal 9 10 4" xfId="3074" xr:uid="{8274FE44-7C7A-40A7-B39E-F5C230090F18}"/>
    <cellStyle name="Normal 9 10 5" xfId="3075" xr:uid="{CC52AA47-F880-4F8C-B905-CA9924C10294}"/>
    <cellStyle name="Normal 9 11" xfId="3076" xr:uid="{DC665918-7A89-434B-977F-2BA427942409}"/>
    <cellStyle name="Normal 9 11 2" xfId="3077" xr:uid="{42F84A04-825E-46E7-9189-0A3DACCFEAFB}"/>
    <cellStyle name="Normal 9 11 3" xfId="3078" xr:uid="{85B8B323-773E-4D81-BA24-F757AB02ED24}"/>
    <cellStyle name="Normal 9 11 4" xfId="3079" xr:uid="{9BACB0CE-236F-4888-8BBB-DB4717043576}"/>
    <cellStyle name="Normal 9 12" xfId="3080" xr:uid="{4DAE618D-AD02-456F-B431-260F5E97AE54}"/>
    <cellStyle name="Normal 9 12 2" xfId="3081" xr:uid="{5E551303-2D43-4A58-9325-121A57FD76A4}"/>
    <cellStyle name="Normal 9 12 3" xfId="3082" xr:uid="{75B946C4-A3B8-48EB-BE30-487D548F0A5B}"/>
    <cellStyle name="Normal 9 12 4" xfId="3083" xr:uid="{FA2CB7B1-C1D4-48D3-BEBA-0EBB345DB07A}"/>
    <cellStyle name="Normal 9 13" xfId="3084" xr:uid="{6836E99B-389B-4EF3-88CD-2F5AFA18820A}"/>
    <cellStyle name="Normal 9 13 2" xfId="3085" xr:uid="{46FB1073-5E85-4873-9FDD-9E090D3E6919}"/>
    <cellStyle name="Normal 9 14" xfId="3086" xr:uid="{C49E7C1D-17A9-4D58-A15C-229BD9FE2357}"/>
    <cellStyle name="Normal 9 15" xfId="3087" xr:uid="{D7CE9AD3-6B1E-4C54-A4B5-2F3A06B3A4C8}"/>
    <cellStyle name="Normal 9 16" xfId="3088" xr:uid="{BB595988-D8FD-43B9-B8F0-1F38112FA57E}"/>
    <cellStyle name="Normal 9 2" xfId="90" xr:uid="{B9782E88-6605-41E5-9816-17081921D809}"/>
    <cellStyle name="Normal 9 2 2" xfId="3729" xr:uid="{44215AB4-ACE0-4DF6-B41E-3D380B8DEFA3}"/>
    <cellStyle name="Normal 9 2 2 2" xfId="4593" xr:uid="{81BA25B7-8C34-416D-ABEF-4D42D113A910}"/>
    <cellStyle name="Normal 9 2 3" xfId="4594" xr:uid="{C46B79E4-C0D7-4899-B524-4B2553F22D1B}"/>
    <cellStyle name="Normal 9 3" xfId="91" xr:uid="{81A4E99B-16A0-45F1-86C3-C306E54593AD}"/>
    <cellStyle name="Normal 9 3 10" xfId="3089" xr:uid="{9EF96312-E7E1-48C3-8EC3-3AAFAE911427}"/>
    <cellStyle name="Normal 9 3 11" xfId="3090" xr:uid="{6DB46AFE-9AF7-44A4-B6E3-F130CD7F01A3}"/>
    <cellStyle name="Normal 9 3 2" xfId="3091" xr:uid="{1157EE27-6E6F-4EF8-89C9-E457EE5E326F}"/>
    <cellStyle name="Normal 9 3 2 2" xfId="3092" xr:uid="{3C9081D1-41EF-4197-B573-361ADE35AD95}"/>
    <cellStyle name="Normal 9 3 2 2 2" xfId="3093" xr:uid="{87F210DB-BCAC-421F-BFBD-FB995B13EDE0}"/>
    <cellStyle name="Normal 9 3 2 2 2 2" xfId="3094" xr:uid="{F7D6333D-4685-4A34-9DCE-B82CD05712BC}"/>
    <cellStyle name="Normal 9 3 2 2 2 2 2" xfId="3095" xr:uid="{FCCC5EC5-FDB0-4027-9A46-557E3CD08220}"/>
    <cellStyle name="Normal 9 3 2 2 2 2 2 2" xfId="4186" xr:uid="{778AEF5F-6EF6-4EAD-8A6D-3392A7EE88C7}"/>
    <cellStyle name="Normal 9 3 2 2 2 2 2 2 2" xfId="4187" xr:uid="{806FA7B6-8EA5-478F-B517-797A734950E2}"/>
    <cellStyle name="Normal 9 3 2 2 2 2 2 3" xfId="4188" xr:uid="{4E0BCFE7-86AB-4839-96AE-8EB74274CB07}"/>
    <cellStyle name="Normal 9 3 2 2 2 2 3" xfId="3096" xr:uid="{F5754EC1-2E6C-496C-A58D-BA0FAD411EFB}"/>
    <cellStyle name="Normal 9 3 2 2 2 2 3 2" xfId="4189" xr:uid="{7C8AB8C0-9A0E-403C-9079-F8A78378B56E}"/>
    <cellStyle name="Normal 9 3 2 2 2 2 4" xfId="3097" xr:uid="{5D5664BD-62DF-4EFF-AC17-C43BDBEA956C}"/>
    <cellStyle name="Normal 9 3 2 2 2 3" xfId="3098" xr:uid="{C9D87DBF-D656-4955-8135-804472C24C84}"/>
    <cellStyle name="Normal 9 3 2 2 2 3 2" xfId="3099" xr:uid="{4BC46D41-2062-492E-89C4-2A9CB1CF55CA}"/>
    <cellStyle name="Normal 9 3 2 2 2 3 2 2" xfId="4190" xr:uid="{F4546EAC-BA70-40E9-A643-0018DB36872B}"/>
    <cellStyle name="Normal 9 3 2 2 2 3 3" xfId="3100" xr:uid="{79EBC91A-94C1-410F-9A7F-EE62959DB737}"/>
    <cellStyle name="Normal 9 3 2 2 2 3 4" xfId="3101" xr:uid="{79B7DA21-0170-44C9-9D97-A5F038AC9FDB}"/>
    <cellStyle name="Normal 9 3 2 2 2 4" xfId="3102" xr:uid="{5AC310ED-68DF-406B-8156-B073F1E0D298}"/>
    <cellStyle name="Normal 9 3 2 2 2 4 2" xfId="4191" xr:uid="{79D6D7F1-096A-4D33-BF49-A36FA3AB37D6}"/>
    <cellStyle name="Normal 9 3 2 2 2 5" xfId="3103" xr:uid="{F3C7CD57-FB6F-4901-8A71-0D54934B5F9C}"/>
    <cellStyle name="Normal 9 3 2 2 2 6" xfId="3104" xr:uid="{1239444E-EFF6-4E96-862F-89D60819D8CE}"/>
    <cellStyle name="Normal 9 3 2 2 3" xfId="3105" xr:uid="{DCC61F47-1B3B-48D3-8F8D-869E0C9C033E}"/>
    <cellStyle name="Normal 9 3 2 2 3 2" xfId="3106" xr:uid="{54C21B1E-9C9D-4E59-B6F3-16301950433F}"/>
    <cellStyle name="Normal 9 3 2 2 3 2 2" xfId="3107" xr:uid="{ED5A9CF2-9259-460B-BADF-4EEEE48B1829}"/>
    <cellStyle name="Normal 9 3 2 2 3 2 2 2" xfId="4192" xr:uid="{007D6275-5B39-4BDB-AD45-4A364CB50E97}"/>
    <cellStyle name="Normal 9 3 2 2 3 2 2 2 2" xfId="4193" xr:uid="{58E089FA-3A62-4032-A489-096C0E64A5E4}"/>
    <cellStyle name="Normal 9 3 2 2 3 2 2 3" xfId="4194" xr:uid="{B5FF1B4D-C6BA-430E-A85D-DD7047368EE9}"/>
    <cellStyle name="Normal 9 3 2 2 3 2 3" xfId="3108" xr:uid="{91DA6D46-2437-4C6E-B240-482BD157E09F}"/>
    <cellStyle name="Normal 9 3 2 2 3 2 3 2" xfId="4195" xr:uid="{B93E0C1C-09C2-48FF-9AFA-2EC647425DD1}"/>
    <cellStyle name="Normal 9 3 2 2 3 2 4" xfId="3109" xr:uid="{695C6B23-2386-4C20-91B3-09F53D5E70FA}"/>
    <cellStyle name="Normal 9 3 2 2 3 3" xfId="3110" xr:uid="{F3901F14-24FA-42DB-9FD1-A1217326DEFB}"/>
    <cellStyle name="Normal 9 3 2 2 3 3 2" xfId="4196" xr:uid="{70DA8D6D-9A21-4190-B507-5118CE8D5FB5}"/>
    <cellStyle name="Normal 9 3 2 2 3 3 2 2" xfId="4197" xr:uid="{BC427535-E00C-4932-9974-2B55D511AFD9}"/>
    <cellStyle name="Normal 9 3 2 2 3 3 3" xfId="4198" xr:uid="{B0F3EE22-1D14-4659-B28A-7C324CC774CF}"/>
    <cellStyle name="Normal 9 3 2 2 3 4" xfId="3111" xr:uid="{FEF4EBE6-D828-4DBF-820C-7D24D9E94310}"/>
    <cellStyle name="Normal 9 3 2 2 3 4 2" xfId="4199" xr:uid="{E38AD549-2406-473A-A988-0AEF1B8F8714}"/>
    <cellStyle name="Normal 9 3 2 2 3 5" xfId="3112" xr:uid="{B75D61D4-74A2-4287-AC98-BF178246D5EA}"/>
    <cellStyle name="Normal 9 3 2 2 4" xfId="3113" xr:uid="{6B98247D-6502-41A3-85ED-1F7A6E2C5B81}"/>
    <cellStyle name="Normal 9 3 2 2 4 2" xfId="3114" xr:uid="{D2269DAC-BF29-4AE2-826F-1933CD98748C}"/>
    <cellStyle name="Normal 9 3 2 2 4 2 2" xfId="4200" xr:uid="{8C3F75DE-2D12-4113-A3D4-34DCF0C13BE0}"/>
    <cellStyle name="Normal 9 3 2 2 4 2 2 2" xfId="4201" xr:uid="{CAF2D1CE-D360-49EA-85E3-4B525CC5BB21}"/>
    <cellStyle name="Normal 9 3 2 2 4 2 3" xfId="4202" xr:uid="{81A3A2CC-D0C1-4BC3-928D-6AEC75E5D425}"/>
    <cellStyle name="Normal 9 3 2 2 4 3" xfId="3115" xr:uid="{E20B90F7-E82E-4B62-B73B-C698468D55E2}"/>
    <cellStyle name="Normal 9 3 2 2 4 3 2" xfId="4203" xr:uid="{A0C645A8-3BF6-4D89-A2FE-5A222C6F99E4}"/>
    <cellStyle name="Normal 9 3 2 2 4 4" xfId="3116" xr:uid="{73AB2387-0F27-4568-B5E2-3A41AB97D027}"/>
    <cellStyle name="Normal 9 3 2 2 5" xfId="3117" xr:uid="{A56986FD-FB7F-4003-A97D-B287D7318EBD}"/>
    <cellStyle name="Normal 9 3 2 2 5 2" xfId="3118" xr:uid="{3768867C-25EF-409D-A0B7-964867F2EC7A}"/>
    <cellStyle name="Normal 9 3 2 2 5 2 2" xfId="4204" xr:uid="{1FF1125E-8331-49A7-A5F4-D0024755437A}"/>
    <cellStyle name="Normal 9 3 2 2 5 3" xfId="3119" xr:uid="{95846E0C-59CA-46AC-BD94-8307FF57EB30}"/>
    <cellStyle name="Normal 9 3 2 2 5 4" xfId="3120" xr:uid="{07EB5129-F961-4124-AD34-5F4EEC0BCA2C}"/>
    <cellStyle name="Normal 9 3 2 2 6" xfId="3121" xr:uid="{E6E6F53D-80CA-4975-8A9B-AE8A706B0E85}"/>
    <cellStyle name="Normal 9 3 2 2 6 2" xfId="4205" xr:uid="{0F912E55-059B-4CCF-B199-05B42886CE50}"/>
    <cellStyle name="Normal 9 3 2 2 7" xfId="3122" xr:uid="{0E45C2BC-CA47-49F7-A0D4-822C893C53A4}"/>
    <cellStyle name="Normal 9 3 2 2 8" xfId="3123" xr:uid="{28196FA1-DAA8-490E-8F42-8A8991B20465}"/>
    <cellStyle name="Normal 9 3 2 3" xfId="3124" xr:uid="{09A4F8B3-4E1C-4993-9F32-64679BF461D8}"/>
    <cellStyle name="Normal 9 3 2 3 2" xfId="3125" xr:uid="{2E744E18-C6AD-4BBC-B7C1-3A5881306692}"/>
    <cellStyle name="Normal 9 3 2 3 2 2" xfId="3126" xr:uid="{5A26F1A8-66D0-470E-9C73-818B763652E4}"/>
    <cellStyle name="Normal 9 3 2 3 2 2 2" xfId="4206" xr:uid="{8C4A0445-3509-4C42-A101-4831B86B1399}"/>
    <cellStyle name="Normal 9 3 2 3 2 2 2 2" xfId="4207" xr:uid="{022470B7-C644-4BCE-90F7-CDB96F64C57C}"/>
    <cellStyle name="Normal 9 3 2 3 2 2 3" xfId="4208" xr:uid="{26B07227-1AB6-47BC-B219-C58A016DB2CB}"/>
    <cellStyle name="Normal 9 3 2 3 2 3" xfId="3127" xr:uid="{19471738-61CB-48F3-B44D-404B93CD5996}"/>
    <cellStyle name="Normal 9 3 2 3 2 3 2" xfId="4209" xr:uid="{B70B0321-5E5E-442B-8F93-AD9FA889BE89}"/>
    <cellStyle name="Normal 9 3 2 3 2 4" xfId="3128" xr:uid="{96A76C2E-6DDD-46BD-8595-042F8550EA1B}"/>
    <cellStyle name="Normal 9 3 2 3 3" xfId="3129" xr:uid="{8759FFF7-6C66-4BF5-AE70-A3CFF0EE61AB}"/>
    <cellStyle name="Normal 9 3 2 3 3 2" xfId="3130" xr:uid="{8589C74B-42C2-4B07-B862-4B8EAD5111EE}"/>
    <cellStyle name="Normal 9 3 2 3 3 2 2" xfId="4210" xr:uid="{627119B1-F513-4C84-8825-34AE46AB7153}"/>
    <cellStyle name="Normal 9 3 2 3 3 3" xfId="3131" xr:uid="{1ABF7F91-5403-40CC-AF19-49149DF5F365}"/>
    <cellStyle name="Normal 9 3 2 3 3 4" xfId="3132" xr:uid="{DF46B325-CCA4-43CB-B4F0-6BBFF8922540}"/>
    <cellStyle name="Normal 9 3 2 3 4" xfId="3133" xr:uid="{5A846F79-E7B7-484A-9E30-02C869CB4C54}"/>
    <cellStyle name="Normal 9 3 2 3 4 2" xfId="4211" xr:uid="{E66C0C2E-B7A0-418E-973B-C80D61A44670}"/>
    <cellStyle name="Normal 9 3 2 3 5" xfId="3134" xr:uid="{CCEE83B7-B04B-4985-B314-C8568C4B97BD}"/>
    <cellStyle name="Normal 9 3 2 3 6" xfId="3135" xr:uid="{037FA4AB-6CFF-47EA-AB71-ED5C3F0D453B}"/>
    <cellStyle name="Normal 9 3 2 4" xfId="3136" xr:uid="{F8127E20-9580-41B8-A1FE-0DEDDB2F1DEF}"/>
    <cellStyle name="Normal 9 3 2 4 2" xfId="3137" xr:uid="{64E33A1E-DCFD-4C69-AD02-394531E5CFBC}"/>
    <cellStyle name="Normal 9 3 2 4 2 2" xfId="3138" xr:uid="{6B43DBCA-B9BF-4C3E-8123-A357EABD35CA}"/>
    <cellStyle name="Normal 9 3 2 4 2 2 2" xfId="4212" xr:uid="{52AD550A-645A-4504-B9D9-B3A7D2C86FC5}"/>
    <cellStyle name="Normal 9 3 2 4 2 2 2 2" xfId="4213" xr:uid="{4A38036E-8917-4746-82D4-858A7B3ECF5D}"/>
    <cellStyle name="Normal 9 3 2 4 2 2 3" xfId="4214" xr:uid="{0C596F01-9549-4F49-BEF7-45FEA0AF60D5}"/>
    <cellStyle name="Normal 9 3 2 4 2 3" xfId="3139" xr:uid="{AA1901D8-B6F6-47CC-83AF-34B175C21EB2}"/>
    <cellStyle name="Normal 9 3 2 4 2 3 2" xfId="4215" xr:uid="{FB450787-83A9-485A-A98F-2A5044D3F7A4}"/>
    <cellStyle name="Normal 9 3 2 4 2 4" xfId="3140" xr:uid="{82D707FF-7F18-41CC-B3C7-6208942A46AC}"/>
    <cellStyle name="Normal 9 3 2 4 3" xfId="3141" xr:uid="{CCBA376A-B867-45C1-9922-586498565EAF}"/>
    <cellStyle name="Normal 9 3 2 4 3 2" xfId="4216" xr:uid="{C3525E7D-D5DE-4465-A886-0B4068CDB430}"/>
    <cellStyle name="Normal 9 3 2 4 3 2 2" xfId="4217" xr:uid="{968C80ED-8B4E-4B1C-8A13-CDD119A45A80}"/>
    <cellStyle name="Normal 9 3 2 4 3 3" xfId="4218" xr:uid="{19E4A251-D18D-4A68-86A1-60AAE42D5E4D}"/>
    <cellStyle name="Normal 9 3 2 4 4" xfId="3142" xr:uid="{27C13FF9-1EB6-464A-A72B-461A9B28C9AD}"/>
    <cellStyle name="Normal 9 3 2 4 4 2" xfId="4219" xr:uid="{C3CCDDE6-E202-4A96-8089-7835FB98D828}"/>
    <cellStyle name="Normal 9 3 2 4 5" xfId="3143" xr:uid="{DE9C518A-B8ED-480B-B13E-5AB737129149}"/>
    <cellStyle name="Normal 9 3 2 5" xfId="3144" xr:uid="{D8A33C79-5C41-4B9A-BC04-49A517B35C57}"/>
    <cellStyle name="Normal 9 3 2 5 2" xfId="3145" xr:uid="{E4C2C572-E304-4432-8365-6C75B314F687}"/>
    <cellStyle name="Normal 9 3 2 5 2 2" xfId="4220" xr:uid="{999B8044-9E39-42E8-9D2C-0F2CDAF0960D}"/>
    <cellStyle name="Normal 9 3 2 5 2 2 2" xfId="4221" xr:uid="{5C739F23-BDE5-430D-9F50-CE3356151CE7}"/>
    <cellStyle name="Normal 9 3 2 5 2 3" xfId="4222" xr:uid="{332BEEE8-757F-4D66-B194-6235184FF028}"/>
    <cellStyle name="Normal 9 3 2 5 3" xfId="3146" xr:uid="{A2C07F3F-B21C-44E9-85FE-D2A1AD1897D8}"/>
    <cellStyle name="Normal 9 3 2 5 3 2" xfId="4223" xr:uid="{020EBEF3-F376-4445-95A2-D291257CF6D3}"/>
    <cellStyle name="Normal 9 3 2 5 4" xfId="3147" xr:uid="{5424B17D-0527-4A8B-87AB-646259FF82C3}"/>
    <cellStyle name="Normal 9 3 2 6" xfId="3148" xr:uid="{6B0D0FB5-FCE1-4B9A-80A8-6BDBB1588C52}"/>
    <cellStyle name="Normal 9 3 2 6 2" xfId="3149" xr:uid="{FA4E2062-E154-4109-B5CF-E5075546EB38}"/>
    <cellStyle name="Normal 9 3 2 6 2 2" xfId="4224" xr:uid="{D78BE11F-ABFE-461C-997F-F17ADD33C4BA}"/>
    <cellStyle name="Normal 9 3 2 6 3" xfId="3150" xr:uid="{EE98A483-9D7C-4360-8A74-1D912C2B992E}"/>
    <cellStyle name="Normal 9 3 2 6 4" xfId="3151" xr:uid="{FA3EEADA-B4CF-44DA-B532-FC6ADA4DF2DE}"/>
    <cellStyle name="Normal 9 3 2 7" xfId="3152" xr:uid="{2CAEEE1D-D3CC-4784-81E8-8B79CC02C463}"/>
    <cellStyle name="Normal 9 3 2 7 2" xfId="4225" xr:uid="{5CEBA541-68FC-4325-85E3-D50CAA37C5C5}"/>
    <cellStyle name="Normal 9 3 2 8" xfId="3153" xr:uid="{AD4AC55F-CA41-46BF-86D1-DAC71E8415EB}"/>
    <cellStyle name="Normal 9 3 2 9" xfId="3154" xr:uid="{54F2E112-13B9-41D0-8503-2D353F58D1F3}"/>
    <cellStyle name="Normal 9 3 3" xfId="3155" xr:uid="{467DE935-3CBC-43D3-BE01-570FFC791572}"/>
    <cellStyle name="Normal 9 3 3 2" xfId="3156" xr:uid="{536FA84D-4A49-4320-878F-8A346C44FD30}"/>
    <cellStyle name="Normal 9 3 3 2 2" xfId="3157" xr:uid="{13956A6F-6D62-437E-A52C-1BFC0D89BDC2}"/>
    <cellStyle name="Normal 9 3 3 2 2 2" xfId="3158" xr:uid="{C00D3136-1735-450B-A8CE-AB5048015A30}"/>
    <cellStyle name="Normal 9 3 3 2 2 2 2" xfId="4226" xr:uid="{EB234375-337D-487E-99E9-01A2433A66F2}"/>
    <cellStyle name="Normal 9 3 3 2 2 2 2 2" xfId="4227" xr:uid="{F7FB5EAB-81AB-4669-A630-44418F744BC5}"/>
    <cellStyle name="Normal 9 3 3 2 2 2 3" xfId="4228" xr:uid="{ADF25AA7-6C53-4276-BE02-7416D6F0F1CD}"/>
    <cellStyle name="Normal 9 3 3 2 2 3" xfId="3159" xr:uid="{8555ED7A-8118-4A05-8490-A790AF94A32C}"/>
    <cellStyle name="Normal 9 3 3 2 2 3 2" xfId="4229" xr:uid="{77EB6752-64A9-4178-8806-708EF13FBD43}"/>
    <cellStyle name="Normal 9 3 3 2 2 4" xfId="3160" xr:uid="{1BB92DE7-1882-49E4-BFE6-C0A547F3D38F}"/>
    <cellStyle name="Normal 9 3 3 2 3" xfId="3161" xr:uid="{861DA6F3-FF6B-46BB-B7A5-BFF1A2BE6EBA}"/>
    <cellStyle name="Normal 9 3 3 2 3 2" xfId="3162" xr:uid="{72F6164E-63F6-4B13-9A3A-8C0BB6CE5ABE}"/>
    <cellStyle name="Normal 9 3 3 2 3 2 2" xfId="4230" xr:uid="{37E637F9-D6A5-4D3B-8DAF-A25401F6B42D}"/>
    <cellStyle name="Normal 9 3 3 2 3 3" xfId="3163" xr:uid="{5BD85701-1298-40CE-8A91-F6137CF7CE94}"/>
    <cellStyle name="Normal 9 3 3 2 3 4" xfId="3164" xr:uid="{E0AAF1EA-1AB8-4BFE-AECA-49CC879E46A2}"/>
    <cellStyle name="Normal 9 3 3 2 4" xfId="3165" xr:uid="{7E94B091-4F5C-47B0-A438-91C1CFF840B3}"/>
    <cellStyle name="Normal 9 3 3 2 4 2" xfId="4231" xr:uid="{281B52DE-A894-40D4-BD75-2FBEB9FCBD1C}"/>
    <cellStyle name="Normal 9 3 3 2 5" xfId="3166" xr:uid="{8034FF57-1FBD-48CE-9AE6-9077B799CDDD}"/>
    <cellStyle name="Normal 9 3 3 2 6" xfId="3167" xr:uid="{546F53D2-5518-4A8D-A761-721D41BC91C3}"/>
    <cellStyle name="Normal 9 3 3 3" xfId="3168" xr:uid="{2A156173-7F26-4641-8B4D-BA0DDCFE45CA}"/>
    <cellStyle name="Normal 9 3 3 3 2" xfId="3169" xr:uid="{3DC6AC26-8DDF-4014-8DD7-6796BEA586D6}"/>
    <cellStyle name="Normal 9 3 3 3 2 2" xfId="3170" xr:uid="{9D668E46-7630-431A-9FE8-B8EE435BCC3B}"/>
    <cellStyle name="Normal 9 3 3 3 2 2 2" xfId="4232" xr:uid="{2C0B65EF-8697-4BE2-BB63-AF6BB22675EC}"/>
    <cellStyle name="Normal 9 3 3 3 2 2 2 2" xfId="4233" xr:uid="{B420DF02-539C-41B5-9A30-6B9E8E737D20}"/>
    <cellStyle name="Normal 9 3 3 3 2 2 2 2 2" xfId="4766" xr:uid="{BA92CA0B-DCB4-4BA7-A754-B3F35CA61945}"/>
    <cellStyle name="Normal 9 3 3 3 2 2 3" xfId="4234" xr:uid="{19AB13FB-7F85-4564-888D-0559C41B8C8B}"/>
    <cellStyle name="Normal 9 3 3 3 2 2 3 2" xfId="4767" xr:uid="{B216AFD6-AC7A-4D08-A2C7-A3069B566A21}"/>
    <cellStyle name="Normal 9 3 3 3 2 3" xfId="3171" xr:uid="{7E33578D-05D2-4174-B9DD-9C3D96A2B258}"/>
    <cellStyle name="Normal 9 3 3 3 2 3 2" xfId="4235" xr:uid="{615E11F2-E1D1-4F42-8681-DC8F7D61ED7B}"/>
    <cellStyle name="Normal 9 3 3 3 2 3 2 2" xfId="4769" xr:uid="{45B143F4-3EF0-4318-B4A3-EE186E6CFDD8}"/>
    <cellStyle name="Normal 9 3 3 3 2 3 3" xfId="4768" xr:uid="{0E24C339-93D0-47B7-AD31-B0AF9F282ABC}"/>
    <cellStyle name="Normal 9 3 3 3 2 4" xfId="3172" xr:uid="{1040C1A2-DD7B-4A59-B5C7-681585EE6F42}"/>
    <cellStyle name="Normal 9 3 3 3 2 4 2" xfId="4770" xr:uid="{575239AE-AB50-4C42-AD95-6EF0062D17B4}"/>
    <cellStyle name="Normal 9 3 3 3 3" xfId="3173" xr:uid="{AD203C13-35CA-4625-9C77-CC3952F2EAE2}"/>
    <cellStyle name="Normal 9 3 3 3 3 2" xfId="4236" xr:uid="{C99DBBED-A3E0-42BD-B524-8DB7B8F92375}"/>
    <cellStyle name="Normal 9 3 3 3 3 2 2" xfId="4237" xr:uid="{639E3D68-C7AE-455F-BAE7-182EAE616C46}"/>
    <cellStyle name="Normal 9 3 3 3 3 2 2 2" xfId="4773" xr:uid="{BC51968F-EE37-4C08-8AD5-B91767D52647}"/>
    <cellStyle name="Normal 9 3 3 3 3 2 3" xfId="4772" xr:uid="{FF34E185-964E-4272-A2D1-A2005922B2FD}"/>
    <cellStyle name="Normal 9 3 3 3 3 3" xfId="4238" xr:uid="{4D479C3F-D8B1-47FC-A3CA-3B23EA8786E9}"/>
    <cellStyle name="Normal 9 3 3 3 3 3 2" xfId="4774" xr:uid="{8D8CA24A-2C69-480F-B50E-E44DF165D30E}"/>
    <cellStyle name="Normal 9 3 3 3 3 4" xfId="4771" xr:uid="{1A290C5B-10A3-46BF-9089-BE7E84F0D820}"/>
    <cellStyle name="Normal 9 3 3 3 4" xfId="3174" xr:uid="{8C0F5021-8E29-44F0-80BA-F231CA30C02D}"/>
    <cellStyle name="Normal 9 3 3 3 4 2" xfId="4239" xr:uid="{608E6C13-6328-4EA8-A099-431385AFC3D3}"/>
    <cellStyle name="Normal 9 3 3 3 4 2 2" xfId="4776" xr:uid="{945BA9A4-005E-4AB0-BC77-DF19264CD20A}"/>
    <cellStyle name="Normal 9 3 3 3 4 3" xfId="4775" xr:uid="{F52DE507-FF66-4930-ACB2-2FE78908E20C}"/>
    <cellStyle name="Normal 9 3 3 3 5" xfId="3175" xr:uid="{85A34C6F-B2C1-4A41-964A-02C14071175C}"/>
    <cellStyle name="Normal 9 3 3 3 5 2" xfId="4777" xr:uid="{D0810657-3593-4977-97FF-848D45A95FC1}"/>
    <cellStyle name="Normal 9 3 3 4" xfId="3176" xr:uid="{BDA21979-DC07-4D03-B83D-62CF9DA6D423}"/>
    <cellStyle name="Normal 9 3 3 4 2" xfId="3177" xr:uid="{92FF2929-061A-49F8-8F08-124C24A43FB3}"/>
    <cellStyle name="Normal 9 3 3 4 2 2" xfId="4240" xr:uid="{B004E39A-0B77-4472-B94F-A33B79D3D18C}"/>
    <cellStyle name="Normal 9 3 3 4 2 2 2" xfId="4241" xr:uid="{10241451-BD21-42EF-BEB1-35270B839B71}"/>
    <cellStyle name="Normal 9 3 3 4 2 2 2 2" xfId="4781" xr:uid="{509964E4-9951-4166-9A8E-2EA85EAB1EF2}"/>
    <cellStyle name="Normal 9 3 3 4 2 2 3" xfId="4780" xr:uid="{44A5F094-DA68-4AB8-84B1-ADFA616D6083}"/>
    <cellStyle name="Normal 9 3 3 4 2 3" xfId="4242" xr:uid="{79F464AA-56FC-48B3-8FF9-74A30C926CCD}"/>
    <cellStyle name="Normal 9 3 3 4 2 3 2" xfId="4782" xr:uid="{73C6A31B-430E-4708-919F-69AF082299B2}"/>
    <cellStyle name="Normal 9 3 3 4 2 4" xfId="4779" xr:uid="{F607EBC2-024F-4B66-9AB1-AE3F2355B917}"/>
    <cellStyle name="Normal 9 3 3 4 3" xfId="3178" xr:uid="{BAC28F10-5CD3-4DB4-BEA5-51F60B679E15}"/>
    <cellStyle name="Normal 9 3 3 4 3 2" xfId="4243" xr:uid="{9D6CAD26-DF9A-470D-964D-9C3B02144EB2}"/>
    <cellStyle name="Normal 9 3 3 4 3 2 2" xfId="4784" xr:uid="{4CDEA9B1-5C90-429C-A20E-B61FDC8E2297}"/>
    <cellStyle name="Normal 9 3 3 4 3 3" xfId="4783" xr:uid="{98C7A3F2-E6D3-435E-8DC9-D0281B313ADC}"/>
    <cellStyle name="Normal 9 3 3 4 4" xfId="3179" xr:uid="{AF1A82F0-FF0F-46EF-A9E6-386963746853}"/>
    <cellStyle name="Normal 9 3 3 4 4 2" xfId="4785" xr:uid="{B77B5927-30DD-409F-A5F1-B99DC5D31D61}"/>
    <cellStyle name="Normal 9 3 3 4 5" xfId="4778" xr:uid="{A964839C-A73C-4603-B644-787A3C2393B6}"/>
    <cellStyle name="Normal 9 3 3 5" xfId="3180" xr:uid="{DFC5B3DD-3674-44D3-96CE-DEF1811B3EC6}"/>
    <cellStyle name="Normal 9 3 3 5 2" xfId="3181" xr:uid="{27ECFAB7-7A33-47B9-BD98-C0C83E60A46A}"/>
    <cellStyle name="Normal 9 3 3 5 2 2" xfId="4244" xr:uid="{D6B07DED-D0C5-448B-A819-7067195FCD4B}"/>
    <cellStyle name="Normal 9 3 3 5 2 2 2" xfId="4788" xr:uid="{E6882114-DBB5-4F45-A4D8-766F2E9AC318}"/>
    <cellStyle name="Normal 9 3 3 5 2 3" xfId="4787" xr:uid="{D919EDC2-1BE3-4344-87CD-FF8E87D0D7BC}"/>
    <cellStyle name="Normal 9 3 3 5 3" xfId="3182" xr:uid="{937154B2-F393-4771-B934-C68111505ADB}"/>
    <cellStyle name="Normal 9 3 3 5 3 2" xfId="4789" xr:uid="{E48BA5DB-7673-466F-8C9C-3293A9BFDA49}"/>
    <cellStyle name="Normal 9 3 3 5 4" xfId="3183" xr:uid="{ACC787DF-7C92-4C62-AC22-DDB4B3CCBF41}"/>
    <cellStyle name="Normal 9 3 3 5 4 2" xfId="4790" xr:uid="{D46152C7-EBB2-4A64-89CB-865D3A0F2B85}"/>
    <cellStyle name="Normal 9 3 3 5 5" xfId="4786" xr:uid="{DACCE711-BA40-47BD-BCFE-CC732CF81CAE}"/>
    <cellStyle name="Normal 9 3 3 6" xfId="3184" xr:uid="{6A770E28-0852-4A11-8943-5D86E4EFA3E6}"/>
    <cellStyle name="Normal 9 3 3 6 2" xfId="4245" xr:uid="{BC4E1F70-4DE2-4ABE-A945-DE40E8234696}"/>
    <cellStyle name="Normal 9 3 3 6 2 2" xfId="4792" xr:uid="{5873F637-B72F-41A5-BABD-E3A59E13E659}"/>
    <cellStyle name="Normal 9 3 3 6 3" xfId="4791" xr:uid="{AB119B1E-6D7B-4EC0-AAB9-37559398A422}"/>
    <cellStyle name="Normal 9 3 3 7" xfId="3185" xr:uid="{7D2362D4-30F9-4BE2-BD50-207523A7E132}"/>
    <cellStyle name="Normal 9 3 3 7 2" xfId="4793" xr:uid="{1DFD9BA1-2227-46FF-A597-EE41ECFC4161}"/>
    <cellStyle name="Normal 9 3 3 8" xfId="3186" xr:uid="{537B2C58-3C0B-4F76-A269-CFEA319A9D55}"/>
    <cellStyle name="Normal 9 3 3 8 2" xfId="4794" xr:uid="{DE16FB3D-8A93-47D1-8360-5E1FEF6EA297}"/>
    <cellStyle name="Normal 9 3 4" xfId="3187" xr:uid="{338DB21A-3C9D-426E-A73F-32D3EA3082F3}"/>
    <cellStyle name="Normal 9 3 4 2" xfId="3188" xr:uid="{E3C9867D-3F03-47C1-8E8A-5B1F75465CD3}"/>
    <cellStyle name="Normal 9 3 4 2 2" xfId="3189" xr:uid="{38A4037F-6714-417A-A28D-33E8FA54D804}"/>
    <cellStyle name="Normal 9 3 4 2 2 2" xfId="3190" xr:uid="{A6B35753-0CF7-4CE7-AAE1-FE70E60FEC86}"/>
    <cellStyle name="Normal 9 3 4 2 2 2 2" xfId="4246" xr:uid="{12836877-F37A-48A2-A1B8-8170DF5BDE72}"/>
    <cellStyle name="Normal 9 3 4 2 2 2 2 2" xfId="4799" xr:uid="{7A4E02F3-BFFB-484B-8FE6-D9F740C83F13}"/>
    <cellStyle name="Normal 9 3 4 2 2 2 3" xfId="4798" xr:uid="{F5380BD5-F184-4112-89AE-1B558D20FE88}"/>
    <cellStyle name="Normal 9 3 4 2 2 3" xfId="3191" xr:uid="{6054BA34-75B7-479F-8C7D-23483A205301}"/>
    <cellStyle name="Normal 9 3 4 2 2 3 2" xfId="4800" xr:uid="{F6349DAB-4D04-4168-A8C3-182D0A929D79}"/>
    <cellStyle name="Normal 9 3 4 2 2 4" xfId="3192" xr:uid="{3FF2EEBF-88AF-488D-8AD0-0DFE76611288}"/>
    <cellStyle name="Normal 9 3 4 2 2 4 2" xfId="4801" xr:uid="{F040B423-5935-42E8-A83C-F11E9D1FDE4F}"/>
    <cellStyle name="Normal 9 3 4 2 2 5" xfId="4797" xr:uid="{BB4CD7D9-EAAB-4927-BBF1-6BB8F438B721}"/>
    <cellStyle name="Normal 9 3 4 2 3" xfId="3193" xr:uid="{FF80F3A4-A5CB-4975-A4D8-AFF93609AF3F}"/>
    <cellStyle name="Normal 9 3 4 2 3 2" xfId="4247" xr:uid="{041C9541-546E-401D-8561-F945919CD9D0}"/>
    <cellStyle name="Normal 9 3 4 2 3 2 2" xfId="4803" xr:uid="{F6C769E2-D7B9-4399-A623-B0C28E169708}"/>
    <cellStyle name="Normal 9 3 4 2 3 3" xfId="4802" xr:uid="{1BC257B9-82A4-4A61-858C-4DB49F557925}"/>
    <cellStyle name="Normal 9 3 4 2 4" xfId="3194" xr:uid="{36392C78-F2C1-4C64-ABEF-D2707F319AC8}"/>
    <cellStyle name="Normal 9 3 4 2 4 2" xfId="4804" xr:uid="{81F68A64-487D-4188-814D-C5DB86C5439E}"/>
    <cellStyle name="Normal 9 3 4 2 5" xfId="3195" xr:uid="{D40741F1-7D35-47F3-86C5-B8CB83989517}"/>
    <cellStyle name="Normal 9 3 4 2 5 2" xfId="4805" xr:uid="{AD7801FD-EFA6-4D66-92AD-CC1324F4507D}"/>
    <cellStyle name="Normal 9 3 4 2 6" xfId="4796" xr:uid="{7E9FA404-9DC7-4F6F-A715-DDE493A8C00A}"/>
    <cellStyle name="Normal 9 3 4 3" xfId="3196" xr:uid="{4F9109CE-B643-45B8-83AE-54BE57BEA0F9}"/>
    <cellStyle name="Normal 9 3 4 3 2" xfId="3197" xr:uid="{3B882C39-336F-4CCC-91ED-D9FF9E00E12A}"/>
    <cellStyle name="Normal 9 3 4 3 2 2" xfId="4248" xr:uid="{484C22A1-F6FE-405F-995C-8F2109364C5D}"/>
    <cellStyle name="Normal 9 3 4 3 2 2 2" xfId="4808" xr:uid="{BB8496CD-2A3F-49A7-B939-343E51C5211D}"/>
    <cellStyle name="Normal 9 3 4 3 2 3" xfId="4807" xr:uid="{5CDAC266-4A0C-435D-BF6B-71A39A0EA844}"/>
    <cellStyle name="Normal 9 3 4 3 3" xfId="3198" xr:uid="{4799B329-5C1E-4561-B4B0-B6ECEDBBBAF7}"/>
    <cellStyle name="Normal 9 3 4 3 3 2" xfId="4809" xr:uid="{9AF6201B-7C21-45E2-BF5F-9433DA5B8BE8}"/>
    <cellStyle name="Normal 9 3 4 3 4" xfId="3199" xr:uid="{0F0B6C68-C039-4B6B-BC10-19FE43F059AA}"/>
    <cellStyle name="Normal 9 3 4 3 4 2" xfId="4810" xr:uid="{B776E345-77FA-4B41-83BC-A2BC2A300A13}"/>
    <cellStyle name="Normal 9 3 4 3 5" xfId="4806" xr:uid="{CFBB0595-55A1-41B9-8447-F3CA916B66A1}"/>
    <cellStyle name="Normal 9 3 4 4" xfId="3200" xr:uid="{A14B6AED-844C-43D3-A702-C85C0F2255E2}"/>
    <cellStyle name="Normal 9 3 4 4 2" xfId="3201" xr:uid="{2D0B66D6-8087-4EC0-A744-4A13C52A605E}"/>
    <cellStyle name="Normal 9 3 4 4 2 2" xfId="4812" xr:uid="{F62FD829-7F3B-4639-8D2D-470A5D7F2ACB}"/>
    <cellStyle name="Normal 9 3 4 4 3" xfId="3202" xr:uid="{90B5566F-A229-49F6-8C06-051C698673DB}"/>
    <cellStyle name="Normal 9 3 4 4 3 2" xfId="4813" xr:uid="{22A39B35-2079-49BD-A7C3-48E15AFEB20C}"/>
    <cellStyle name="Normal 9 3 4 4 4" xfId="3203" xr:uid="{D6230FCD-BAF8-44A5-8646-60CAAD977DFE}"/>
    <cellStyle name="Normal 9 3 4 4 4 2" xfId="4814" xr:uid="{C0C977F2-03E2-4ADF-AF2E-72F67F33D95C}"/>
    <cellStyle name="Normal 9 3 4 4 5" xfId="4811" xr:uid="{A1487E48-617F-4858-89AC-1E9F6C3EC83D}"/>
    <cellStyle name="Normal 9 3 4 5" xfId="3204" xr:uid="{F675C6F6-AC30-4095-B55C-F6E3D74A3014}"/>
    <cellStyle name="Normal 9 3 4 5 2" xfId="4815" xr:uid="{C8FA411C-88C3-4DB2-B534-DC33440FC025}"/>
    <cellStyle name="Normal 9 3 4 6" xfId="3205" xr:uid="{F82924E1-3292-4023-96F2-911651F57F9B}"/>
    <cellStyle name="Normal 9 3 4 6 2" xfId="4816" xr:uid="{B8A00884-AEB7-4243-A59A-C32B92357684}"/>
    <cellStyle name="Normal 9 3 4 7" xfId="3206" xr:uid="{C82716A2-B4AD-4516-88B8-48ECFEEEB4C4}"/>
    <cellStyle name="Normal 9 3 4 7 2" xfId="4817" xr:uid="{E6CD7888-5514-4ACF-9627-D4487D75664D}"/>
    <cellStyle name="Normal 9 3 4 8" xfId="4795" xr:uid="{242D4799-9A87-4AD7-A989-0EB0601D1FE7}"/>
    <cellStyle name="Normal 9 3 5" xfId="3207" xr:uid="{728D49CC-BD83-4071-8776-19D83678D685}"/>
    <cellStyle name="Normal 9 3 5 2" xfId="3208" xr:uid="{03AACA51-B404-4CC1-A1FA-5A1DB354AC51}"/>
    <cellStyle name="Normal 9 3 5 2 2" xfId="3209" xr:uid="{CC91C0BD-246A-4D55-93C2-0185D1BB4FCF}"/>
    <cellStyle name="Normal 9 3 5 2 2 2" xfId="4249" xr:uid="{A12F2A12-831A-484F-80C2-E7429192D24F}"/>
    <cellStyle name="Normal 9 3 5 2 2 2 2" xfId="4250" xr:uid="{0402EBBE-1976-4996-BB5D-51E66E005ACF}"/>
    <cellStyle name="Normal 9 3 5 2 2 2 2 2" xfId="4822" xr:uid="{B95B3D71-8A04-404E-9D73-862EC3306F38}"/>
    <cellStyle name="Normal 9 3 5 2 2 2 3" xfId="4821" xr:uid="{62E18354-9E87-421F-9725-F38F24227AAD}"/>
    <cellStyle name="Normal 9 3 5 2 2 3" xfId="4251" xr:uid="{7201FDE1-DE3F-4B98-B776-FBE9E19CAFEE}"/>
    <cellStyle name="Normal 9 3 5 2 2 3 2" xfId="4823" xr:uid="{DDDFC9BD-8A3B-4B9C-8FCF-B455B9F6CD4F}"/>
    <cellStyle name="Normal 9 3 5 2 2 4" xfId="4820" xr:uid="{E83B79C7-94B5-48B1-BB61-E8044E83FB70}"/>
    <cellStyle name="Normal 9 3 5 2 3" xfId="3210" xr:uid="{15A1FD13-F458-400E-BC90-48E71741F224}"/>
    <cellStyle name="Normal 9 3 5 2 3 2" xfId="4252" xr:uid="{8B402000-6145-4374-BA83-DB998C4FE274}"/>
    <cellStyle name="Normal 9 3 5 2 3 2 2" xfId="4825" xr:uid="{07F978FF-B516-4D83-9900-2C76D47EF48A}"/>
    <cellStyle name="Normal 9 3 5 2 3 3" xfId="4824" xr:uid="{87E3252F-64A8-4720-8B31-24B7AB58AFE4}"/>
    <cellStyle name="Normal 9 3 5 2 4" xfId="3211" xr:uid="{B8F1FE11-1120-40FD-988B-361CD6A32B55}"/>
    <cellStyle name="Normal 9 3 5 2 4 2" xfId="4826" xr:uid="{650744D1-2539-45A5-ADE9-266BEC3D4439}"/>
    <cellStyle name="Normal 9 3 5 2 5" xfId="4819" xr:uid="{EF835DAE-55AB-48FB-B5B7-870A71746AA8}"/>
    <cellStyle name="Normal 9 3 5 3" xfId="3212" xr:uid="{AEEDAD61-42F1-4BF4-B4EC-79C4CCBDA02B}"/>
    <cellStyle name="Normal 9 3 5 3 2" xfId="3213" xr:uid="{5DA10D86-7BCC-42D1-A6B2-25E2FE3F25AA}"/>
    <cellStyle name="Normal 9 3 5 3 2 2" xfId="4253" xr:uid="{0A6692B5-5E9E-4EB3-89AB-3BF6F125AD34}"/>
    <cellStyle name="Normal 9 3 5 3 2 2 2" xfId="4829" xr:uid="{2FFFB911-C869-4B3E-B1E2-565730B6EA34}"/>
    <cellStyle name="Normal 9 3 5 3 2 3" xfId="4828" xr:uid="{804E4841-2A14-499D-B664-3B529C2786C8}"/>
    <cellStyle name="Normal 9 3 5 3 3" xfId="3214" xr:uid="{E8FD4F88-9E25-4122-B230-CD31C355A549}"/>
    <cellStyle name="Normal 9 3 5 3 3 2" xfId="4830" xr:uid="{8474B6F1-E87F-401B-8B72-341A27DA20A4}"/>
    <cellStyle name="Normal 9 3 5 3 4" xfId="3215" xr:uid="{447CAB71-0120-4D01-BD5A-FB79B03B60A7}"/>
    <cellStyle name="Normal 9 3 5 3 4 2" xfId="4831" xr:uid="{A31470C2-09A3-46D4-808D-4C686BAC505F}"/>
    <cellStyle name="Normal 9 3 5 3 5" xfId="4827" xr:uid="{FB950E11-A5E0-4A3D-A4A0-5AC0DAB75F9B}"/>
    <cellStyle name="Normal 9 3 5 4" xfId="3216" xr:uid="{B4323E05-AD95-4D82-9D86-61DE43DDF533}"/>
    <cellStyle name="Normal 9 3 5 4 2" xfId="4254" xr:uid="{9A0E0B05-ADEE-4791-817B-9E72622A7936}"/>
    <cellStyle name="Normal 9 3 5 4 2 2" xfId="4833" xr:uid="{30D4ED33-A513-4B4A-BC19-315B0EEC123C}"/>
    <cellStyle name="Normal 9 3 5 4 3" xfId="4832" xr:uid="{779983F1-30CB-49BB-8115-7E1DB3C7E038}"/>
    <cellStyle name="Normal 9 3 5 5" xfId="3217" xr:uid="{9FF5A7DB-5D20-4A3E-9869-4D0F8725D384}"/>
    <cellStyle name="Normal 9 3 5 5 2" xfId="4834" xr:uid="{3717BB9F-DB6D-44A0-AFF6-FF31068FE054}"/>
    <cellStyle name="Normal 9 3 5 6" xfId="3218" xr:uid="{3A55D8A0-FDC9-4141-9690-5516260E95C1}"/>
    <cellStyle name="Normal 9 3 5 6 2" xfId="4835" xr:uid="{A993461D-EC28-4C76-9B0C-EACEE2D7F948}"/>
    <cellStyle name="Normal 9 3 5 7" xfId="4818" xr:uid="{46A713BD-FD34-4EA5-9AE0-CC8BC83266CD}"/>
    <cellStyle name="Normal 9 3 6" xfId="3219" xr:uid="{08FA8439-BB48-40AF-9EFE-3B51514F912B}"/>
    <cellStyle name="Normal 9 3 6 2" xfId="3220" xr:uid="{CD75E3C9-9264-4F79-9E59-C9BFC6E456DB}"/>
    <cellStyle name="Normal 9 3 6 2 2" xfId="3221" xr:uid="{45947700-AAD1-4BC3-B326-56382B11BA38}"/>
    <cellStyle name="Normal 9 3 6 2 2 2" xfId="4255" xr:uid="{A4849E63-6D73-476F-8EB2-46DD4741EBEF}"/>
    <cellStyle name="Normal 9 3 6 2 2 2 2" xfId="4839" xr:uid="{73AA4A15-4AC5-444B-9FC5-1C6A0B8CEE92}"/>
    <cellStyle name="Normal 9 3 6 2 2 3" xfId="4838" xr:uid="{4B4A6C91-3835-4049-AD49-17726EAF495E}"/>
    <cellStyle name="Normal 9 3 6 2 3" xfId="3222" xr:uid="{43F22B7C-E9AE-4736-85E9-A8F6FF713888}"/>
    <cellStyle name="Normal 9 3 6 2 3 2" xfId="4840" xr:uid="{835BB52E-CF6C-4D9D-BA8F-8405C28E5D12}"/>
    <cellStyle name="Normal 9 3 6 2 4" xfId="3223" xr:uid="{7F86B012-63B0-47E6-A532-05FE0D66E8FB}"/>
    <cellStyle name="Normal 9 3 6 2 4 2" xfId="4841" xr:uid="{8B7BB30B-F479-41B3-8EFE-258169EF81B3}"/>
    <cellStyle name="Normal 9 3 6 2 5" xfId="4837" xr:uid="{5462DEDE-D737-4E84-B9E8-14ACEB17DA76}"/>
    <cellStyle name="Normal 9 3 6 3" xfId="3224" xr:uid="{EF23E9F0-CAE5-44D9-93B6-F4C35F5AF4C9}"/>
    <cellStyle name="Normal 9 3 6 3 2" xfId="4256" xr:uid="{0FAA6792-8D27-4199-BEFC-5946D5EEA5C7}"/>
    <cellStyle name="Normal 9 3 6 3 2 2" xfId="4843" xr:uid="{4783D560-3BD9-404E-8D6F-74D41C205C5F}"/>
    <cellStyle name="Normal 9 3 6 3 3" xfId="4842" xr:uid="{4684EA91-CF2C-484E-AA1F-229270E3AA98}"/>
    <cellStyle name="Normal 9 3 6 4" xfId="3225" xr:uid="{E91E8617-3461-4E48-AF17-7A74D633ADB8}"/>
    <cellStyle name="Normal 9 3 6 4 2" xfId="4844" xr:uid="{9EF13DF2-0236-4DC1-B498-A792EC41AAD3}"/>
    <cellStyle name="Normal 9 3 6 5" xfId="3226" xr:uid="{AD859757-E8EB-4176-BA09-8313425627B7}"/>
    <cellStyle name="Normal 9 3 6 5 2" xfId="4845" xr:uid="{B818D48A-0CC6-46FD-AAF5-9328FBB5245E}"/>
    <cellStyle name="Normal 9 3 6 6" xfId="4836" xr:uid="{4FA49103-E71F-446E-AF2C-7684D816EFF7}"/>
    <cellStyle name="Normal 9 3 7" xfId="3227" xr:uid="{575CCA75-1A85-4B7F-996F-E0643A38D54B}"/>
    <cellStyle name="Normal 9 3 7 2" xfId="3228" xr:uid="{A85D29D4-71A8-46BB-A4AB-8C374C877EBC}"/>
    <cellStyle name="Normal 9 3 7 2 2" xfId="4257" xr:uid="{B41F45E9-A449-4327-861C-56687DDD87E2}"/>
    <cellStyle name="Normal 9 3 7 2 2 2" xfId="4848" xr:uid="{EB1299EC-E6F5-47CE-8283-9E5F925C19FB}"/>
    <cellStyle name="Normal 9 3 7 2 3" xfId="4847" xr:uid="{629A4BA7-5712-41F4-BD20-63A9595917EF}"/>
    <cellStyle name="Normal 9 3 7 3" xfId="3229" xr:uid="{61ACB4F4-CFB1-42AA-A136-9C1CAECE2242}"/>
    <cellStyle name="Normal 9 3 7 3 2" xfId="4849" xr:uid="{AA70A501-7DAD-4D42-AE4E-356892711776}"/>
    <cellStyle name="Normal 9 3 7 4" xfId="3230" xr:uid="{D04C98CE-F49E-444E-B059-D349876D1881}"/>
    <cellStyle name="Normal 9 3 7 4 2" xfId="4850" xr:uid="{48F9167C-1D83-4CA2-88D8-1667862D35DF}"/>
    <cellStyle name="Normal 9 3 7 5" xfId="4846" xr:uid="{44B28C5A-1690-46EE-ACCC-2FBE274C14A6}"/>
    <cellStyle name="Normal 9 3 8" xfId="3231" xr:uid="{A4D66E17-20C1-43B5-B9C4-5CC24A981EE4}"/>
    <cellStyle name="Normal 9 3 8 2" xfId="3232" xr:uid="{FDA24F76-EFB9-4991-8B86-A722382C9672}"/>
    <cellStyle name="Normal 9 3 8 2 2" xfId="4852" xr:uid="{65D96F4E-C02D-4C55-AAFE-96D34A394A4A}"/>
    <cellStyle name="Normal 9 3 8 3" xfId="3233" xr:uid="{D50BD151-6C46-4FCA-9431-AD9C6630642F}"/>
    <cellStyle name="Normal 9 3 8 3 2" xfId="4853" xr:uid="{E37CAECA-7F18-4C3D-B48C-7DF06EFE2FD9}"/>
    <cellStyle name="Normal 9 3 8 4" xfId="3234" xr:uid="{2A764EE2-A4F0-4853-9AC1-115D5486AF63}"/>
    <cellStyle name="Normal 9 3 8 4 2" xfId="4854" xr:uid="{5C9FF5A8-CC29-4175-B441-37121B6E7C57}"/>
    <cellStyle name="Normal 9 3 8 5" xfId="4851" xr:uid="{EA5A158D-706A-4D3E-BE3C-DD51217F45CC}"/>
    <cellStyle name="Normal 9 3 9" xfId="3235" xr:uid="{44BC92F0-0BCE-4FF5-A928-AD88E83DF22D}"/>
    <cellStyle name="Normal 9 3 9 2" xfId="4855" xr:uid="{03FF8128-A74F-4053-BEE3-6BEF6DCD0B0B}"/>
    <cellStyle name="Normal 9 4" xfId="3236" xr:uid="{1BDE81B4-6D9B-4248-872B-7030E3CED9DA}"/>
    <cellStyle name="Normal 9 4 10" xfId="3237" xr:uid="{68331CB4-8D7E-4925-9C60-DAFEC58F719E}"/>
    <cellStyle name="Normal 9 4 10 2" xfId="4857" xr:uid="{B2BCF7A7-7EA9-4D49-A5C7-3C2815F247B9}"/>
    <cellStyle name="Normal 9 4 11" xfId="3238" xr:uid="{1D23B3EA-9EFF-46A7-9839-4AC702E3D5DF}"/>
    <cellStyle name="Normal 9 4 11 2" xfId="4858" xr:uid="{DAEA7EF2-96DA-4253-9393-2115EF930A6B}"/>
    <cellStyle name="Normal 9 4 12" xfId="4856" xr:uid="{547118CC-D037-4083-9E6E-83DFD9BC275C}"/>
    <cellStyle name="Normal 9 4 2" xfId="3239" xr:uid="{DEB411E7-CD56-4ED3-B560-7A9DAA129563}"/>
    <cellStyle name="Normal 9 4 2 10" xfId="4859" xr:uid="{08B1066D-953E-452A-9A7A-7DE000BF8E2D}"/>
    <cellStyle name="Normal 9 4 2 2" xfId="3240" xr:uid="{F718259C-F3E3-41FC-A3BD-31EDEA728C01}"/>
    <cellStyle name="Normal 9 4 2 2 2" xfId="3241" xr:uid="{8CC4F7D3-84BE-4BA5-9C81-A6238AF86F45}"/>
    <cellStyle name="Normal 9 4 2 2 2 2" xfId="3242" xr:uid="{3FCD9A14-53F3-48B3-A0E6-1243DA8D1877}"/>
    <cellStyle name="Normal 9 4 2 2 2 2 2" xfId="3243" xr:uid="{14E9A412-2F5D-480D-945B-BA0A09AC8FED}"/>
    <cellStyle name="Normal 9 4 2 2 2 2 2 2" xfId="4258" xr:uid="{A4E49CE4-2A41-4C4C-8377-8ECDA1B09528}"/>
    <cellStyle name="Normal 9 4 2 2 2 2 2 2 2" xfId="4864" xr:uid="{F02A6853-62E0-46F5-8243-45D0E3075819}"/>
    <cellStyle name="Normal 9 4 2 2 2 2 2 3" xfId="4863" xr:uid="{9C7A77AB-7F2E-4627-A131-C1AF8CABED2A}"/>
    <cellStyle name="Normal 9 4 2 2 2 2 3" xfId="3244" xr:uid="{C76A8DEF-FD35-4597-89E7-1EDE81C65D80}"/>
    <cellStyle name="Normal 9 4 2 2 2 2 3 2" xfId="4865" xr:uid="{FCC5E61C-0016-4555-94F0-C601F002BB42}"/>
    <cellStyle name="Normal 9 4 2 2 2 2 4" xfId="3245" xr:uid="{87D2F9B4-C311-4FFA-B69D-7B0007D0AAC3}"/>
    <cellStyle name="Normal 9 4 2 2 2 2 4 2" xfId="4866" xr:uid="{815D46BA-43CD-4819-A8C5-AA94D759626B}"/>
    <cellStyle name="Normal 9 4 2 2 2 2 5" xfId="4862" xr:uid="{C94931C2-679E-40AE-AD3C-BA63A5CE15B6}"/>
    <cellStyle name="Normal 9 4 2 2 2 3" xfId="3246" xr:uid="{69409AD2-19E8-4227-9DBE-3CEDB037C37C}"/>
    <cellStyle name="Normal 9 4 2 2 2 3 2" xfId="3247" xr:uid="{8D4F6C2B-9FAC-4D94-BECB-ED91A13240C2}"/>
    <cellStyle name="Normal 9 4 2 2 2 3 2 2" xfId="4868" xr:uid="{4C35AA1A-2781-4811-B996-A7E9932CC914}"/>
    <cellStyle name="Normal 9 4 2 2 2 3 3" xfId="3248" xr:uid="{F1490C0D-C044-4BDA-8F00-CA4ADE14155C}"/>
    <cellStyle name="Normal 9 4 2 2 2 3 3 2" xfId="4869" xr:uid="{6D67B707-E3B4-47A0-AA4D-2A3892F89B42}"/>
    <cellStyle name="Normal 9 4 2 2 2 3 4" xfId="3249" xr:uid="{D710F902-967F-4CF8-8B8F-4850E93FE97B}"/>
    <cellStyle name="Normal 9 4 2 2 2 3 4 2" xfId="4870" xr:uid="{90306E47-BF79-47E4-987D-9BD608C37403}"/>
    <cellStyle name="Normal 9 4 2 2 2 3 5" xfId="4867" xr:uid="{AFCE4B27-6067-48CB-BA42-C3B0CF731F4B}"/>
    <cellStyle name="Normal 9 4 2 2 2 4" xfId="3250" xr:uid="{59FFC4E3-5E1D-4A98-BA82-56149B1DA028}"/>
    <cellStyle name="Normal 9 4 2 2 2 4 2" xfId="4871" xr:uid="{C9742F90-0182-4FA7-8199-CD8825D6749E}"/>
    <cellStyle name="Normal 9 4 2 2 2 5" xfId="3251" xr:uid="{6CCAD95D-B580-4785-86DE-6F9C2A5A3D18}"/>
    <cellStyle name="Normal 9 4 2 2 2 5 2" xfId="4872" xr:uid="{7DC3E283-608F-43C4-834A-1E434AF0AF91}"/>
    <cellStyle name="Normal 9 4 2 2 2 6" xfId="3252" xr:uid="{88A8790E-86E7-4E7E-B246-A65C45930DB7}"/>
    <cellStyle name="Normal 9 4 2 2 2 6 2" xfId="4873" xr:uid="{29D45C38-BB91-44FE-A86B-2ABA8BEB32AC}"/>
    <cellStyle name="Normal 9 4 2 2 2 7" xfId="4861" xr:uid="{FC005F0C-724B-4994-9C65-6572B23EE7A4}"/>
    <cellStyle name="Normal 9 4 2 2 3" xfId="3253" xr:uid="{5E9FD7CF-6955-4F4F-8054-5652FDCE5A2E}"/>
    <cellStyle name="Normal 9 4 2 2 3 2" xfId="3254" xr:uid="{BCA80480-BA60-465A-8B54-6187E47A92CF}"/>
    <cellStyle name="Normal 9 4 2 2 3 2 2" xfId="3255" xr:uid="{5BC7C3D4-DD33-424F-A2BC-46DD464D806F}"/>
    <cellStyle name="Normal 9 4 2 2 3 2 2 2" xfId="4876" xr:uid="{C87C2A90-F861-484E-BCE7-C258CD98CC23}"/>
    <cellStyle name="Normal 9 4 2 2 3 2 3" xfId="3256" xr:uid="{914B9F4D-221C-4961-87DF-51600FDF8A76}"/>
    <cellStyle name="Normal 9 4 2 2 3 2 3 2" xfId="4877" xr:uid="{BC5F4A17-BBCC-4673-AE39-4D41F0297E10}"/>
    <cellStyle name="Normal 9 4 2 2 3 2 4" xfId="3257" xr:uid="{0E64C838-8253-4607-BB76-0DAD9AF6EF80}"/>
    <cellStyle name="Normal 9 4 2 2 3 2 4 2" xfId="4878" xr:uid="{DE51FBDB-D1E1-4CAB-BD0E-ED6C8D1016D2}"/>
    <cellStyle name="Normal 9 4 2 2 3 2 5" xfId="4875" xr:uid="{69C8E9CB-5BF0-4CC7-A61C-110A81B92251}"/>
    <cellStyle name="Normal 9 4 2 2 3 3" xfId="3258" xr:uid="{C07AAB8F-7289-4179-BC08-472128778432}"/>
    <cellStyle name="Normal 9 4 2 2 3 3 2" xfId="4879" xr:uid="{1FA2100E-8DE2-447B-8297-77E63C194034}"/>
    <cellStyle name="Normal 9 4 2 2 3 4" xfId="3259" xr:uid="{3779B638-D04B-418C-B7DC-E6877F8AF7FB}"/>
    <cellStyle name="Normal 9 4 2 2 3 4 2" xfId="4880" xr:uid="{1BCBB2CD-B708-4C08-9860-6AF41774CB65}"/>
    <cellStyle name="Normal 9 4 2 2 3 5" xfId="3260" xr:uid="{9EAB3EC4-05AB-46A1-8D79-33567EAAC3E8}"/>
    <cellStyle name="Normal 9 4 2 2 3 5 2" xfId="4881" xr:uid="{6DF9F01B-58B2-4309-A957-B9B6787559D1}"/>
    <cellStyle name="Normal 9 4 2 2 3 6" xfId="4874" xr:uid="{3D7F7B2A-2D2E-4449-BECB-957BBA42622F}"/>
    <cellStyle name="Normal 9 4 2 2 4" xfId="3261" xr:uid="{1025A300-BCA1-4B13-8483-722BC467A2D0}"/>
    <cellStyle name="Normal 9 4 2 2 4 2" xfId="3262" xr:uid="{BEAD5EBC-2C88-4461-89AA-2C31EFCA8909}"/>
    <cellStyle name="Normal 9 4 2 2 4 2 2" xfId="4883" xr:uid="{52A685D6-76BC-483B-A707-D9524C1A4473}"/>
    <cellStyle name="Normal 9 4 2 2 4 3" xfId="3263" xr:uid="{2084702D-0E05-48D9-880D-90F26E27D907}"/>
    <cellStyle name="Normal 9 4 2 2 4 3 2" xfId="4884" xr:uid="{44E6DECE-E009-4B5F-BDE6-61DED469F61E}"/>
    <cellStyle name="Normal 9 4 2 2 4 4" xfId="3264" xr:uid="{C5B3D470-4A59-4945-9D5C-C0E14E8279E9}"/>
    <cellStyle name="Normal 9 4 2 2 4 4 2" xfId="4885" xr:uid="{933A4F40-D54E-4EB0-883A-9267ECA737BB}"/>
    <cellStyle name="Normal 9 4 2 2 4 5" xfId="4882" xr:uid="{CEED87C0-5ED4-42DD-90E6-D627BA2CCBF9}"/>
    <cellStyle name="Normal 9 4 2 2 5" xfId="3265" xr:uid="{7C95EB06-CF98-4AE0-B15F-DF6DDF994088}"/>
    <cellStyle name="Normal 9 4 2 2 5 2" xfId="3266" xr:uid="{5092524F-C79D-43C2-B9F1-A40B146F357A}"/>
    <cellStyle name="Normal 9 4 2 2 5 2 2" xfId="4887" xr:uid="{F6BE7EF4-69B9-444D-808F-16A30332FB41}"/>
    <cellStyle name="Normal 9 4 2 2 5 3" xfId="3267" xr:uid="{C5FCB03A-FCE6-41A0-8165-C8D42ACFE879}"/>
    <cellStyle name="Normal 9 4 2 2 5 3 2" xfId="4888" xr:uid="{CB77403C-44B5-4C6D-97C7-099F34375E37}"/>
    <cellStyle name="Normal 9 4 2 2 5 4" xfId="3268" xr:uid="{7D012A54-A375-4DE1-A6CD-AFC6DB8DDE9B}"/>
    <cellStyle name="Normal 9 4 2 2 5 4 2" xfId="4889" xr:uid="{7B744B2A-E965-445E-A33E-63395F888EFD}"/>
    <cellStyle name="Normal 9 4 2 2 5 5" xfId="4886" xr:uid="{BF8BA869-D671-429D-A316-117AB34F6C0F}"/>
    <cellStyle name="Normal 9 4 2 2 6" xfId="3269" xr:uid="{F9B629E5-515F-43B4-8985-A1EE381BC81B}"/>
    <cellStyle name="Normal 9 4 2 2 6 2" xfId="4890" xr:uid="{62E36E48-B6FD-4198-975D-D3F97F636DE7}"/>
    <cellStyle name="Normal 9 4 2 2 7" xfId="3270" xr:uid="{DAE62865-AE3B-461C-BED6-F7BCDE213227}"/>
    <cellStyle name="Normal 9 4 2 2 7 2" xfId="4891" xr:uid="{7FBBCB7B-631C-4BC5-9E1D-1A882F14C7FA}"/>
    <cellStyle name="Normal 9 4 2 2 8" xfId="3271" xr:uid="{88676D7C-FAC8-4518-A583-F98FE61F6BB8}"/>
    <cellStyle name="Normal 9 4 2 2 8 2" xfId="4892" xr:uid="{7C834138-AAAF-4253-9FCA-4D6543E32262}"/>
    <cellStyle name="Normal 9 4 2 2 9" xfId="4860" xr:uid="{17080442-06AE-41DE-8C54-B758F311CA22}"/>
    <cellStyle name="Normal 9 4 2 3" xfId="3272" xr:uid="{8AC6DFD7-B837-4B8F-9707-929452718CCA}"/>
    <cellStyle name="Normal 9 4 2 3 2" xfId="3273" xr:uid="{08D38021-ADCD-46D6-A3F9-24FF57EF946A}"/>
    <cellStyle name="Normal 9 4 2 3 2 2" xfId="3274" xr:uid="{3650D31E-06D0-40FB-80BC-8888956FEDB9}"/>
    <cellStyle name="Normal 9 4 2 3 2 2 2" xfId="4259" xr:uid="{963612BD-9681-4A36-BE2A-00A190C072CC}"/>
    <cellStyle name="Normal 9 4 2 3 2 2 2 2" xfId="4260" xr:uid="{BEF51BE1-E67E-4F91-8F75-A1BDE5F1F527}"/>
    <cellStyle name="Normal 9 4 2 3 2 2 2 2 2" xfId="4897" xr:uid="{1F34E11B-B2DD-442D-AB33-7FF5BE7BCB1E}"/>
    <cellStyle name="Normal 9 4 2 3 2 2 2 3" xfId="4896" xr:uid="{E6CEBBA2-4681-43F8-B0F9-E0DAF7712921}"/>
    <cellStyle name="Normal 9 4 2 3 2 2 3" xfId="4261" xr:uid="{3A705C42-41C0-4D72-B013-E00AF1A88F05}"/>
    <cellStyle name="Normal 9 4 2 3 2 2 3 2" xfId="4898" xr:uid="{AC08885C-579F-4CD9-8A40-8A5E41F0A4D8}"/>
    <cellStyle name="Normal 9 4 2 3 2 2 4" xfId="4895" xr:uid="{44C5DADD-FB26-4499-93BE-CC3065AF66C6}"/>
    <cellStyle name="Normal 9 4 2 3 2 3" xfId="3275" xr:uid="{8D6D1101-DEE2-495B-93F3-6EFB1393B728}"/>
    <cellStyle name="Normal 9 4 2 3 2 3 2" xfId="4262" xr:uid="{6610E6D4-7A89-44C8-8098-3BEC152091E4}"/>
    <cellStyle name="Normal 9 4 2 3 2 3 2 2" xfId="4900" xr:uid="{B7016BB5-E152-4EF9-B9B0-B023C688044D}"/>
    <cellStyle name="Normal 9 4 2 3 2 3 3" xfId="4899" xr:uid="{9114CAFA-CFA7-47B5-8C55-66CB09923C4F}"/>
    <cellStyle name="Normal 9 4 2 3 2 4" xfId="3276" xr:uid="{A0760FE2-94F0-4B3C-931E-3A542D34752E}"/>
    <cellStyle name="Normal 9 4 2 3 2 4 2" xfId="4901" xr:uid="{485D0393-2303-4FC7-96F8-B3969F839E56}"/>
    <cellStyle name="Normal 9 4 2 3 2 5" xfId="4894" xr:uid="{4E19A3D4-C0C9-4C80-B645-585F7ECF0000}"/>
    <cellStyle name="Normal 9 4 2 3 3" xfId="3277" xr:uid="{68DCB544-FB18-4422-9CEF-330B705454C9}"/>
    <cellStyle name="Normal 9 4 2 3 3 2" xfId="3278" xr:uid="{E980A637-07E3-442E-9DCA-FE61C554CCB9}"/>
    <cellStyle name="Normal 9 4 2 3 3 2 2" xfId="4263" xr:uid="{65D87AD0-02B0-442B-9A77-601A472E8A06}"/>
    <cellStyle name="Normal 9 4 2 3 3 2 2 2" xfId="4904" xr:uid="{C970F6E6-2683-4F08-BB92-3869C35188F2}"/>
    <cellStyle name="Normal 9 4 2 3 3 2 3" xfId="4903" xr:uid="{B50618D4-A818-48E1-8F24-D9F4A39B6DA3}"/>
    <cellStyle name="Normal 9 4 2 3 3 3" xfId="3279" xr:uid="{21E1560A-E3A0-42C4-9B4F-8060CBA44C00}"/>
    <cellStyle name="Normal 9 4 2 3 3 3 2" xfId="4905" xr:uid="{37FF0B44-0185-429B-BDAA-78FE294A6280}"/>
    <cellStyle name="Normal 9 4 2 3 3 4" xfId="3280" xr:uid="{E92A7C74-9637-450B-AE90-6E212E1BA86C}"/>
    <cellStyle name="Normal 9 4 2 3 3 4 2" xfId="4906" xr:uid="{19D3056B-2880-4DCF-AFD1-239990B5D9D2}"/>
    <cellStyle name="Normal 9 4 2 3 3 5" xfId="4902" xr:uid="{10B90996-B033-401A-990B-9A479DCBEC6D}"/>
    <cellStyle name="Normal 9 4 2 3 4" xfId="3281" xr:uid="{023CA79E-A974-47FF-A497-FBEA1C725D51}"/>
    <cellStyle name="Normal 9 4 2 3 4 2" xfId="4264" xr:uid="{176799BC-549A-4A4B-B69F-24A158757DBE}"/>
    <cellStyle name="Normal 9 4 2 3 4 2 2" xfId="4908" xr:uid="{1BF66161-3AB3-4BE2-A3D9-FBE2F823BF05}"/>
    <cellStyle name="Normal 9 4 2 3 4 3" xfId="4907" xr:uid="{9EB2CBE5-A57A-4D7F-98F6-DD650BF10AA5}"/>
    <cellStyle name="Normal 9 4 2 3 5" xfId="3282" xr:uid="{6789F617-7E00-4C87-BE9E-4107CD1500A0}"/>
    <cellStyle name="Normal 9 4 2 3 5 2" xfId="4909" xr:uid="{65CCE5A1-2608-4852-902C-80148888E9F0}"/>
    <cellStyle name="Normal 9 4 2 3 6" xfId="3283" xr:uid="{B8BDF5D2-023B-40F0-A327-48C8D5564D30}"/>
    <cellStyle name="Normal 9 4 2 3 6 2" xfId="4910" xr:uid="{397A03BA-6D95-4ABD-864C-B33BFC6173F3}"/>
    <cellStyle name="Normal 9 4 2 3 7" xfId="4893" xr:uid="{5BDF3C21-C5AB-49FB-95A7-D6D2A0F8CC00}"/>
    <cellStyle name="Normal 9 4 2 4" xfId="3284" xr:uid="{4CD34A00-7EE4-4994-BABB-ECF3220E0F0F}"/>
    <cellStyle name="Normal 9 4 2 4 2" xfId="3285" xr:uid="{AAFCF0BD-1D39-4165-92EE-6913E00EA8C0}"/>
    <cellStyle name="Normal 9 4 2 4 2 2" xfId="3286" xr:uid="{CEC9247C-9262-43B7-A945-6826B67F1259}"/>
    <cellStyle name="Normal 9 4 2 4 2 2 2" xfId="4265" xr:uid="{CB1C8F60-155F-4C4B-8B6A-E576499DC7B9}"/>
    <cellStyle name="Normal 9 4 2 4 2 2 2 2" xfId="4914" xr:uid="{B4F8CA88-B156-4103-977C-122CF0D25552}"/>
    <cellStyle name="Normal 9 4 2 4 2 2 3" xfId="4913" xr:uid="{E4268455-E20A-4BFD-8242-BC99CF12A19E}"/>
    <cellStyle name="Normal 9 4 2 4 2 3" xfId="3287" xr:uid="{F376C6E3-F89A-4E41-BBE2-F32203CEC69C}"/>
    <cellStyle name="Normal 9 4 2 4 2 3 2" xfId="4915" xr:uid="{EC81534C-9DBD-4F20-B66E-76B6FF844846}"/>
    <cellStyle name="Normal 9 4 2 4 2 4" xfId="3288" xr:uid="{BC5F3DA6-6478-40C5-A0AC-2C5227416F00}"/>
    <cellStyle name="Normal 9 4 2 4 2 4 2" xfId="4916" xr:uid="{7AE70EA9-A54C-4CE1-A84C-070EB63DAD8A}"/>
    <cellStyle name="Normal 9 4 2 4 2 5" xfId="4912" xr:uid="{1E53DDF3-5736-4A75-84C8-C93796755A89}"/>
    <cellStyle name="Normal 9 4 2 4 3" xfId="3289" xr:uid="{804471E1-AF05-490E-977C-DF28E53B0F8A}"/>
    <cellStyle name="Normal 9 4 2 4 3 2" xfId="4266" xr:uid="{2F95F2A6-BF64-4A67-BB27-AEE44F24E5D1}"/>
    <cellStyle name="Normal 9 4 2 4 3 2 2" xfId="4918" xr:uid="{6846B68D-D296-457B-8190-5C9DFD185B58}"/>
    <cellStyle name="Normal 9 4 2 4 3 3" xfId="4917" xr:uid="{77FBDE07-CB1E-471B-9DE4-5FF811E699B6}"/>
    <cellStyle name="Normal 9 4 2 4 4" xfId="3290" xr:uid="{66843357-905C-4AAB-A5B0-808867287B6E}"/>
    <cellStyle name="Normal 9 4 2 4 4 2" xfId="4919" xr:uid="{32789F2C-88A5-458B-B01F-89DD510BD0BF}"/>
    <cellStyle name="Normal 9 4 2 4 5" xfId="3291" xr:uid="{06621121-8BC1-4ACE-B698-508B8DDDAFA5}"/>
    <cellStyle name="Normal 9 4 2 4 5 2" xfId="4920" xr:uid="{014DB167-E690-44D5-9753-F229C0A6C2CB}"/>
    <cellStyle name="Normal 9 4 2 4 6" xfId="4911" xr:uid="{66A32C5D-F4E8-4EA8-83DB-D3ABDBABC2FC}"/>
    <cellStyle name="Normal 9 4 2 5" xfId="3292" xr:uid="{BD9DB7FA-85D8-4E82-8626-77E0D087B40A}"/>
    <cellStyle name="Normal 9 4 2 5 2" xfId="3293" xr:uid="{F4049EB8-F1DE-4CBD-9011-926BE7FA839F}"/>
    <cellStyle name="Normal 9 4 2 5 2 2" xfId="4267" xr:uid="{D3BD54F6-DA9D-4BC2-8F9F-0EE955E0BBF3}"/>
    <cellStyle name="Normal 9 4 2 5 2 2 2" xfId="4923" xr:uid="{06C2895D-400B-451F-8362-ECBB8C11BC38}"/>
    <cellStyle name="Normal 9 4 2 5 2 3" xfId="4922" xr:uid="{4CD0AE54-812B-4B94-9E70-3FC1D8A34097}"/>
    <cellStyle name="Normal 9 4 2 5 3" xfId="3294" xr:uid="{2AACBB4A-CE56-4F2D-9068-E8A8B4E4234A}"/>
    <cellStyle name="Normal 9 4 2 5 3 2" xfId="4924" xr:uid="{D3D20216-FF01-48B1-826E-DD7D95C5111E}"/>
    <cellStyle name="Normal 9 4 2 5 4" xfId="3295" xr:uid="{5FAA5341-F14E-4968-B70F-61EDC53944DF}"/>
    <cellStyle name="Normal 9 4 2 5 4 2" xfId="4925" xr:uid="{EA4B974F-0DA4-424E-9C1B-44B081BF978A}"/>
    <cellStyle name="Normal 9 4 2 5 5" xfId="4921" xr:uid="{E806B843-6B75-4009-993B-0D89068C5F3D}"/>
    <cellStyle name="Normal 9 4 2 6" xfId="3296" xr:uid="{695B9893-E648-49EB-A120-51CB435E864F}"/>
    <cellStyle name="Normal 9 4 2 6 2" xfId="3297" xr:uid="{B63FEB9E-7BF2-48B5-86BE-DBFBD0A1B83B}"/>
    <cellStyle name="Normal 9 4 2 6 2 2" xfId="4927" xr:uid="{822CCFB7-FF47-44EE-B17B-AE3F9518C843}"/>
    <cellStyle name="Normal 9 4 2 6 3" xfId="3298" xr:uid="{5E5C3A75-1BCF-4EFD-8309-5C67700E5A39}"/>
    <cellStyle name="Normal 9 4 2 6 3 2" xfId="4928" xr:uid="{F36B876A-C2B3-474F-9794-D377E922B88A}"/>
    <cellStyle name="Normal 9 4 2 6 4" xfId="3299" xr:uid="{99EF2B25-E2A5-46C0-9B66-A5A233E64105}"/>
    <cellStyle name="Normal 9 4 2 6 4 2" xfId="4929" xr:uid="{FD04411C-7B17-42FB-8548-C37570330949}"/>
    <cellStyle name="Normal 9 4 2 6 5" xfId="4926" xr:uid="{C3FCD0C2-2B00-4A11-B0F9-FDF9B49AF405}"/>
    <cellStyle name="Normal 9 4 2 7" xfId="3300" xr:uid="{5615892A-23CF-42F8-8DD3-730239BC4648}"/>
    <cellStyle name="Normal 9 4 2 7 2" xfId="4930" xr:uid="{E28B6795-1BFB-4D13-B20C-B3093903B03B}"/>
    <cellStyle name="Normal 9 4 2 8" xfId="3301" xr:uid="{B96ED175-3D7B-4234-A8D7-0D3257C1288D}"/>
    <cellStyle name="Normal 9 4 2 8 2" xfId="4931" xr:uid="{F6B1F889-3E74-4CAA-8B3D-EF0030FA418C}"/>
    <cellStyle name="Normal 9 4 2 9" xfId="3302" xr:uid="{8348C0B4-5B6C-4397-8306-1A0413D5C82B}"/>
    <cellStyle name="Normal 9 4 2 9 2" xfId="4932" xr:uid="{91AC9AB0-9C39-4356-BA86-1A8D029E785A}"/>
    <cellStyle name="Normal 9 4 3" xfId="3303" xr:uid="{64C7CACE-89AB-4525-BC69-BE50F064A90A}"/>
    <cellStyle name="Normal 9 4 3 2" xfId="3304" xr:uid="{F4AFD2C7-C1C2-49EE-A178-1486EB58A5F4}"/>
    <cellStyle name="Normal 9 4 3 2 2" xfId="3305" xr:uid="{BF53F638-A95A-4AD5-AB20-6E04257AF5F7}"/>
    <cellStyle name="Normal 9 4 3 2 2 2" xfId="3306" xr:uid="{749F41EC-8E89-4966-A05E-C066E10DF1D0}"/>
    <cellStyle name="Normal 9 4 3 2 2 2 2" xfId="4268" xr:uid="{091CA555-D4A4-4A55-862F-0D7EC9AD4FBF}"/>
    <cellStyle name="Normal 9 4 3 2 2 2 2 2" xfId="4671" xr:uid="{DB0A0AA1-2843-4221-906D-72AC1D49F1C4}"/>
    <cellStyle name="Normal 9 4 3 2 2 2 2 2 2" xfId="5308" xr:uid="{1E4FEA2C-EE42-4731-81B5-FF93CA627711}"/>
    <cellStyle name="Normal 9 4 3 2 2 2 2 2 3" xfId="4937" xr:uid="{33894717-1EA8-4294-A71A-8FD66A81C34B}"/>
    <cellStyle name="Normal 9 4 3 2 2 2 3" xfId="4672" xr:uid="{414B3AB4-C0AA-4E08-A147-FE3CDDF49FBB}"/>
    <cellStyle name="Normal 9 4 3 2 2 2 3 2" xfId="5309" xr:uid="{C5D53482-1F69-434D-B5C5-DD99C921B755}"/>
    <cellStyle name="Normal 9 4 3 2 2 2 3 3" xfId="4936" xr:uid="{9D416564-D883-4E09-BB61-2EDB948A4DBE}"/>
    <cellStyle name="Normal 9 4 3 2 2 3" xfId="3307" xr:uid="{555C5A77-B051-477F-8B86-55DDF20C3C75}"/>
    <cellStyle name="Normal 9 4 3 2 2 3 2" xfId="4673" xr:uid="{2C438847-C5EE-4233-87B2-1DD4F94AED0F}"/>
    <cellStyle name="Normal 9 4 3 2 2 3 2 2" xfId="5310" xr:uid="{9A99928E-642A-46E6-A2C0-34F85B55F8EE}"/>
    <cellStyle name="Normal 9 4 3 2 2 3 2 3" xfId="4938" xr:uid="{CED920AD-B594-4F36-94BD-5E1D3C33B81B}"/>
    <cellStyle name="Normal 9 4 3 2 2 4" xfId="3308" xr:uid="{49ED4780-75DA-4E37-9504-4891B4835BD8}"/>
    <cellStyle name="Normal 9 4 3 2 2 4 2" xfId="4939" xr:uid="{191C08DE-87BE-44B6-9BC1-DD8C62F98536}"/>
    <cellStyle name="Normal 9 4 3 2 2 5" xfId="4935" xr:uid="{DE3874A7-D14E-46CD-9F0D-14DC375107C9}"/>
    <cellStyle name="Normal 9 4 3 2 3" xfId="3309" xr:uid="{020800C5-FF52-4BCC-9BC4-BAC044FC6A61}"/>
    <cellStyle name="Normal 9 4 3 2 3 2" xfId="3310" xr:uid="{B736385C-33A2-460D-9A83-E320F972606F}"/>
    <cellStyle name="Normal 9 4 3 2 3 2 2" xfId="4674" xr:uid="{4A0E5B0C-D6CC-4A55-B501-9258A7A371E6}"/>
    <cellStyle name="Normal 9 4 3 2 3 2 2 2" xfId="5311" xr:uid="{072C6382-08E8-4CC9-B5E9-2DE32FCC86BB}"/>
    <cellStyle name="Normal 9 4 3 2 3 2 2 3" xfId="4941" xr:uid="{92461019-4D89-472E-9036-B55A8BF041EB}"/>
    <cellStyle name="Normal 9 4 3 2 3 3" xfId="3311" xr:uid="{71E07532-76E5-424A-9371-1A2A0C39BF6D}"/>
    <cellStyle name="Normal 9 4 3 2 3 3 2" xfId="4942" xr:uid="{F1F244A4-D731-4274-A233-776B4ED2569B}"/>
    <cellStyle name="Normal 9 4 3 2 3 4" xfId="3312" xr:uid="{303C7565-743A-49A2-885B-EEA6A19F3F2C}"/>
    <cellStyle name="Normal 9 4 3 2 3 4 2" xfId="4943" xr:uid="{D7E50CEB-13F8-4932-9EE3-7EEDB5D12C32}"/>
    <cellStyle name="Normal 9 4 3 2 3 5" xfId="4940" xr:uid="{5B089DC2-1C9E-4A21-9D2B-AB089A20CDF4}"/>
    <cellStyle name="Normal 9 4 3 2 4" xfId="3313" xr:uid="{C0F944C7-7A6E-4390-ACC3-956F405DF1AB}"/>
    <cellStyle name="Normal 9 4 3 2 4 2" xfId="4675" xr:uid="{E7453C27-44B2-4719-BCA5-83F46E2B3F2D}"/>
    <cellStyle name="Normal 9 4 3 2 4 2 2" xfId="5312" xr:uid="{E5800415-0E4C-4772-803B-8A963823F08A}"/>
    <cellStyle name="Normal 9 4 3 2 4 2 3" xfId="4944" xr:uid="{808B97FA-5097-4680-BDF4-931AF8A20AAA}"/>
    <cellStyle name="Normal 9 4 3 2 5" xfId="3314" xr:uid="{6BC4D80A-FD57-4408-9D8A-9B2CFB233AFB}"/>
    <cellStyle name="Normal 9 4 3 2 5 2" xfId="4945" xr:uid="{30846990-25A4-4834-859E-E3ABC2E97220}"/>
    <cellStyle name="Normal 9 4 3 2 6" xfId="3315" xr:uid="{D6EF3D41-FE83-40A5-87F0-4FACCB86F63B}"/>
    <cellStyle name="Normal 9 4 3 2 6 2" xfId="4946" xr:uid="{7D43C87B-329E-4591-8876-31CFDDB051E7}"/>
    <cellStyle name="Normal 9 4 3 2 7" xfId="4934" xr:uid="{C134899D-2D0A-41C9-8E1B-116F6C06AD8D}"/>
    <cellStyle name="Normal 9 4 3 3" xfId="3316" xr:uid="{0EB9B34C-C7A0-48D3-A018-215627B03ED0}"/>
    <cellStyle name="Normal 9 4 3 3 2" xfId="3317" xr:uid="{5E546510-F2FB-4604-ABE5-1910C3E6F3E2}"/>
    <cellStyle name="Normal 9 4 3 3 2 2" xfId="3318" xr:uid="{4AAE99A9-E888-465F-A1F6-AB9D5A7C7CDF}"/>
    <cellStyle name="Normal 9 4 3 3 2 2 2" xfId="4676" xr:uid="{E8582234-63CF-4883-A1C3-AC8751104689}"/>
    <cellStyle name="Normal 9 4 3 3 2 2 2 2" xfId="5313" xr:uid="{D5B2E50B-99F9-4E9A-A60C-C1CDCCF46BA3}"/>
    <cellStyle name="Normal 9 4 3 3 2 2 2 3" xfId="4949" xr:uid="{3BD6B844-E8C4-469A-B58A-CEDF8188DCE5}"/>
    <cellStyle name="Normal 9 4 3 3 2 3" xfId="3319" xr:uid="{43E2C3DB-76B9-4376-BABE-49EEC11C25DB}"/>
    <cellStyle name="Normal 9 4 3 3 2 3 2" xfId="4950" xr:uid="{E99AD6A3-95C1-450E-9B6B-9BA80F3C98A7}"/>
    <cellStyle name="Normal 9 4 3 3 2 4" xfId="3320" xr:uid="{2F9E1F14-263E-49E2-B1BC-C61461C3F8D1}"/>
    <cellStyle name="Normal 9 4 3 3 2 4 2" xfId="4951" xr:uid="{E9EDDEF6-F9A7-4F9A-AB9F-157113C4DB54}"/>
    <cellStyle name="Normal 9 4 3 3 2 5" xfId="4948" xr:uid="{CD970B07-14A0-4FFF-8C82-AD990B83D611}"/>
    <cellStyle name="Normal 9 4 3 3 3" xfId="3321" xr:uid="{4D0DEE6A-DE41-4065-9080-D9F725AD58B1}"/>
    <cellStyle name="Normal 9 4 3 3 3 2" xfId="4677" xr:uid="{009DE50B-9A8C-4FAE-8BEB-ADEAD7FEA3DD}"/>
    <cellStyle name="Normal 9 4 3 3 3 2 2" xfId="5314" xr:uid="{E33F9152-063D-413F-A0F9-3D39E68ABA71}"/>
    <cellStyle name="Normal 9 4 3 3 3 2 3" xfId="4952" xr:uid="{E035B5F3-8642-4F2B-B9CD-174844F0EFAC}"/>
    <cellStyle name="Normal 9 4 3 3 4" xfId="3322" xr:uid="{4EEAFF6D-D0CF-49C8-8BFF-F1F82CC2EC32}"/>
    <cellStyle name="Normal 9 4 3 3 4 2" xfId="4953" xr:uid="{D1F943DC-3E9C-4A58-9035-C047253022C0}"/>
    <cellStyle name="Normal 9 4 3 3 5" xfId="3323" xr:uid="{70FEC622-FF54-4C23-A86D-0579415746D1}"/>
    <cellStyle name="Normal 9 4 3 3 5 2" xfId="4954" xr:uid="{5A725BE4-EDA0-42A7-9F68-EC5D12C377E7}"/>
    <cellStyle name="Normal 9 4 3 3 6" xfId="4947" xr:uid="{D86B6DD5-67F5-4425-BF1E-075D2E02A953}"/>
    <cellStyle name="Normal 9 4 3 4" xfId="3324" xr:uid="{8E8D2CD5-E95A-42D1-91D3-F51FC8B38E0D}"/>
    <cellStyle name="Normal 9 4 3 4 2" xfId="3325" xr:uid="{1DB03BC8-793F-4FA7-A0CE-31C611E74A6D}"/>
    <cellStyle name="Normal 9 4 3 4 2 2" xfId="4678" xr:uid="{150EBAC0-3024-4D65-984B-B1CE359E9C7A}"/>
    <cellStyle name="Normal 9 4 3 4 2 2 2" xfId="5315" xr:uid="{9B94FF62-58A0-4474-B8D0-D85C4B961FB1}"/>
    <cellStyle name="Normal 9 4 3 4 2 2 3" xfId="4956" xr:uid="{894A719B-1D1D-4CE1-9CB1-1FEE4E693218}"/>
    <cellStyle name="Normal 9 4 3 4 3" xfId="3326" xr:uid="{A1D6108F-E63D-4FC0-9269-AD9C2EEB9C7C}"/>
    <cellStyle name="Normal 9 4 3 4 3 2" xfId="4957" xr:uid="{49BB214F-4A34-48DA-9084-7D2FE92012A4}"/>
    <cellStyle name="Normal 9 4 3 4 4" xfId="3327" xr:uid="{8C9FC7E2-E042-41DE-ACE2-F4E6477696E0}"/>
    <cellStyle name="Normal 9 4 3 4 4 2" xfId="4958" xr:uid="{BAD541CF-A589-47C9-84E3-BFD6BF3C14DB}"/>
    <cellStyle name="Normal 9 4 3 4 5" xfId="4955" xr:uid="{EBBEE077-CEF2-4E12-A40F-CB6226CE56F4}"/>
    <cellStyle name="Normal 9 4 3 5" xfId="3328" xr:uid="{3C26EDE2-32D7-4993-933E-E14903153EEC}"/>
    <cellStyle name="Normal 9 4 3 5 2" xfId="3329" xr:uid="{1472E580-B2EF-49E1-B540-AA716F3FF9DE}"/>
    <cellStyle name="Normal 9 4 3 5 2 2" xfId="4960" xr:uid="{6A40065F-AB66-4E0E-9455-65B8FEB7D458}"/>
    <cellStyle name="Normal 9 4 3 5 3" xfId="3330" xr:uid="{9F46CA6F-F8D8-4CC5-BF05-24637AE92ED7}"/>
    <cellStyle name="Normal 9 4 3 5 3 2" xfId="4961" xr:uid="{D9F46E36-5777-43BB-B3FF-471666403E7D}"/>
    <cellStyle name="Normal 9 4 3 5 4" xfId="3331" xr:uid="{19C0A7ED-1177-4AD4-8C58-21C375E951EE}"/>
    <cellStyle name="Normal 9 4 3 5 4 2" xfId="4962" xr:uid="{FC52C301-6B7A-468F-A848-D76BF03D940D}"/>
    <cellStyle name="Normal 9 4 3 5 5" xfId="4959" xr:uid="{8CACD68B-4838-4F26-A9C2-18E3056525B4}"/>
    <cellStyle name="Normal 9 4 3 6" xfId="3332" xr:uid="{41193773-BA09-4F79-808D-73BB041AC5B2}"/>
    <cellStyle name="Normal 9 4 3 6 2" xfId="4963" xr:uid="{C5E4ECBC-5BA8-46E5-BE66-0D058156BA9A}"/>
    <cellStyle name="Normal 9 4 3 7" xfId="3333" xr:uid="{CE774B72-9013-43E9-A9BD-3404ADC17570}"/>
    <cellStyle name="Normal 9 4 3 7 2" xfId="4964" xr:uid="{280CD272-1D2F-4B54-B2EA-3DDCD2EA2EDF}"/>
    <cellStyle name="Normal 9 4 3 8" xfId="3334" xr:uid="{6610DAA6-0634-4EE5-B790-86CEFEB0788D}"/>
    <cellStyle name="Normal 9 4 3 8 2" xfId="4965" xr:uid="{1FA86B05-D830-4BF5-9A15-E195F2B2D757}"/>
    <cellStyle name="Normal 9 4 3 9" xfId="4933" xr:uid="{C49AE354-49D8-46C9-8A20-8F37808DA901}"/>
    <cellStyle name="Normal 9 4 4" xfId="3335" xr:uid="{8DF3ED80-1866-4B3A-827E-BED2D7F0125B}"/>
    <cellStyle name="Normal 9 4 4 2" xfId="3336" xr:uid="{34E5C0DF-DF13-4B90-8BC4-ED3FDA66572A}"/>
    <cellStyle name="Normal 9 4 4 2 2" xfId="3337" xr:uid="{B2753953-0D1E-436A-99BC-556529CDBBD6}"/>
    <cellStyle name="Normal 9 4 4 2 2 2" xfId="3338" xr:uid="{63EE116F-00D1-41CE-BEBB-5488D836A114}"/>
    <cellStyle name="Normal 9 4 4 2 2 2 2" xfId="4269" xr:uid="{CACEE1C6-E37D-41B5-A4E4-E1652B564C3E}"/>
    <cellStyle name="Normal 9 4 4 2 2 2 2 2" xfId="4970" xr:uid="{31720A78-577E-48E9-BDC7-75B0B409D884}"/>
    <cellStyle name="Normal 9 4 4 2 2 2 3" xfId="4969" xr:uid="{22763CC8-0135-42AE-A508-C9A146301522}"/>
    <cellStyle name="Normal 9 4 4 2 2 3" xfId="3339" xr:uid="{2F645F41-DD80-4D7D-A02D-EA0BADAE308B}"/>
    <cellStyle name="Normal 9 4 4 2 2 3 2" xfId="4971" xr:uid="{C5D389CB-284B-4ED8-8D5E-5E700F3AD76F}"/>
    <cellStyle name="Normal 9 4 4 2 2 4" xfId="3340" xr:uid="{AE53AECE-4ECA-444D-BB69-ED921F082589}"/>
    <cellStyle name="Normal 9 4 4 2 2 4 2" xfId="4972" xr:uid="{4697051D-A4BE-43E9-AA47-0BDE1FD970E2}"/>
    <cellStyle name="Normal 9 4 4 2 2 5" xfId="4968" xr:uid="{4BBCE41F-A8B6-4411-A245-62B5D0E71B3D}"/>
    <cellStyle name="Normal 9 4 4 2 3" xfId="3341" xr:uid="{E8D6D43C-20EB-46CB-AEE2-EE73AE02E4D7}"/>
    <cellStyle name="Normal 9 4 4 2 3 2" xfId="4270" xr:uid="{7E68995D-2DF0-4625-8984-24D3EAC49413}"/>
    <cellStyle name="Normal 9 4 4 2 3 2 2" xfId="4974" xr:uid="{B47E3A51-A4B0-41FB-80E6-3DDB2C92B723}"/>
    <cellStyle name="Normal 9 4 4 2 3 3" xfId="4973" xr:uid="{366FE9F6-5F70-488D-8ADC-088B27E143C7}"/>
    <cellStyle name="Normal 9 4 4 2 4" xfId="3342" xr:uid="{D6F2E4C0-2125-414B-8FE6-FD63271D6ACC}"/>
    <cellStyle name="Normal 9 4 4 2 4 2" xfId="4975" xr:uid="{0F7C4B06-9FAE-4630-A5A2-7E0265E61B9E}"/>
    <cellStyle name="Normal 9 4 4 2 5" xfId="3343" xr:uid="{D2ED4703-A803-4521-BF0B-4414C14F2273}"/>
    <cellStyle name="Normal 9 4 4 2 5 2" xfId="4976" xr:uid="{65F3DCEB-3F6F-4AC5-96E1-BF24836EE271}"/>
    <cellStyle name="Normal 9 4 4 2 6" xfId="4967" xr:uid="{31E44E87-8EEF-4CCC-B871-D48807DD28B9}"/>
    <cellStyle name="Normal 9 4 4 3" xfId="3344" xr:uid="{14474819-A1BE-4E6D-B249-D0F2EDA685CA}"/>
    <cellStyle name="Normal 9 4 4 3 2" xfId="3345" xr:uid="{4531223D-BDA2-4DC8-A64F-42FC5CC5D830}"/>
    <cellStyle name="Normal 9 4 4 3 2 2" xfId="4271" xr:uid="{B86CC327-7A45-4DCB-93CB-3507041AA7CD}"/>
    <cellStyle name="Normal 9 4 4 3 2 2 2" xfId="4979" xr:uid="{F34308AB-C25D-4BD7-A48D-40A5F3512848}"/>
    <cellStyle name="Normal 9 4 4 3 2 3" xfId="4978" xr:uid="{BE8D0C9B-53D0-402B-8325-7AA7D131094B}"/>
    <cellStyle name="Normal 9 4 4 3 3" xfId="3346" xr:uid="{D4DFE3AD-CB8F-4AFC-B3DF-C02496722D3C}"/>
    <cellStyle name="Normal 9 4 4 3 3 2" xfId="4980" xr:uid="{05C768F0-9943-49AA-A296-4D54441EA32F}"/>
    <cellStyle name="Normal 9 4 4 3 4" xfId="3347" xr:uid="{08B2018B-BBB6-464F-92A3-9E633C0A460D}"/>
    <cellStyle name="Normal 9 4 4 3 4 2" xfId="4981" xr:uid="{37FAAA71-C667-462C-B485-9206FFBA224D}"/>
    <cellStyle name="Normal 9 4 4 3 5" xfId="4977" xr:uid="{753D3F3B-D919-4056-B13F-2B7C9A23AD2D}"/>
    <cellStyle name="Normal 9 4 4 4" xfId="3348" xr:uid="{935130A7-2461-4DFE-BA5D-37BAF8768219}"/>
    <cellStyle name="Normal 9 4 4 4 2" xfId="3349" xr:uid="{C88AB460-4565-49F7-9172-F41530B32D75}"/>
    <cellStyle name="Normal 9 4 4 4 2 2" xfId="4983" xr:uid="{379459DC-11FA-4F1E-8464-37E2B70D33D0}"/>
    <cellStyle name="Normal 9 4 4 4 3" xfId="3350" xr:uid="{B99FB416-C069-4765-AA4D-B580E7029006}"/>
    <cellStyle name="Normal 9 4 4 4 3 2" xfId="4984" xr:uid="{1C658FDE-2029-4694-B799-4283DCD7F681}"/>
    <cellStyle name="Normal 9 4 4 4 4" xfId="3351" xr:uid="{DB40741B-8092-4266-9B2A-334C90CB76D7}"/>
    <cellStyle name="Normal 9 4 4 4 4 2" xfId="4985" xr:uid="{1FA54753-BF33-4D2C-886B-0BEEA49247CE}"/>
    <cellStyle name="Normal 9 4 4 4 5" xfId="4982" xr:uid="{EDF1C6FC-1C2C-430E-BC4E-33C829462815}"/>
    <cellStyle name="Normal 9 4 4 5" xfId="3352" xr:uid="{9C058815-3C22-4E4E-93E8-F259C61CE862}"/>
    <cellStyle name="Normal 9 4 4 5 2" xfId="4986" xr:uid="{B2732DB3-8700-4DCC-872D-6B7A1082370C}"/>
    <cellStyle name="Normal 9 4 4 6" xfId="3353" xr:uid="{E5D4EBF2-C5EB-4769-B710-011E12A10DD5}"/>
    <cellStyle name="Normal 9 4 4 6 2" xfId="4987" xr:uid="{B93A0440-FD0D-4678-A91E-4539A7B733C2}"/>
    <cellStyle name="Normal 9 4 4 7" xfId="3354" xr:uid="{66AB6A31-0387-4E3F-B398-542FEB3D751A}"/>
    <cellStyle name="Normal 9 4 4 7 2" xfId="4988" xr:uid="{832F6C05-4F22-4077-9AC2-80682D026DBC}"/>
    <cellStyle name="Normal 9 4 4 8" xfId="4966" xr:uid="{96D1806B-DB83-41AD-98E5-36826B9ED268}"/>
    <cellStyle name="Normal 9 4 5" xfId="3355" xr:uid="{154F90BE-4E56-41E8-B6F2-3A7F7CD76C9A}"/>
    <cellStyle name="Normal 9 4 5 2" xfId="3356" xr:uid="{7FBFBB6E-4ADB-452D-8128-99187A111854}"/>
    <cellStyle name="Normal 9 4 5 2 2" xfId="3357" xr:uid="{12B7AD47-1597-4CBB-A207-1FF96CEE33C9}"/>
    <cellStyle name="Normal 9 4 5 2 2 2" xfId="4272" xr:uid="{4059F0C2-0DCE-4F8C-9A48-1CFDA7CF92F2}"/>
    <cellStyle name="Normal 9 4 5 2 2 2 2" xfId="4992" xr:uid="{5D146D7F-75C0-42E0-9145-42B029335B62}"/>
    <cellStyle name="Normal 9 4 5 2 2 3" xfId="4991" xr:uid="{8FB2AD5F-451D-46E3-9060-C290053ADC49}"/>
    <cellStyle name="Normal 9 4 5 2 3" xfId="3358" xr:uid="{04BF2842-6C0A-4455-AB26-595EE8F3888D}"/>
    <cellStyle name="Normal 9 4 5 2 3 2" xfId="4993" xr:uid="{8B69D58F-857F-4CD0-9789-1225E6EF71C5}"/>
    <cellStyle name="Normal 9 4 5 2 4" xfId="3359" xr:uid="{15ECB9D1-934D-4E1D-A848-21A0FC2C42B6}"/>
    <cellStyle name="Normal 9 4 5 2 4 2" xfId="4994" xr:uid="{A7BA03F3-DE6B-466C-AA5F-B52D5921CE13}"/>
    <cellStyle name="Normal 9 4 5 2 5" xfId="4990" xr:uid="{9F7A4D63-0FB7-4280-B5AF-411A57418797}"/>
    <cellStyle name="Normal 9 4 5 3" xfId="3360" xr:uid="{CA765709-3388-48B1-85AB-743D5FCC9561}"/>
    <cellStyle name="Normal 9 4 5 3 2" xfId="3361" xr:uid="{DBE5279C-9D37-402A-8FE1-44DA1EFEDE71}"/>
    <cellStyle name="Normal 9 4 5 3 2 2" xfId="4996" xr:uid="{4DC7C20B-D84B-4C61-BE3C-2FD244510C73}"/>
    <cellStyle name="Normal 9 4 5 3 3" xfId="3362" xr:uid="{C1791F25-F3A1-4FCC-90D0-F883E85CA97A}"/>
    <cellStyle name="Normal 9 4 5 3 3 2" xfId="4997" xr:uid="{BAB5F806-0EAE-4BF8-A332-84B5ADE54FFD}"/>
    <cellStyle name="Normal 9 4 5 3 4" xfId="3363" xr:uid="{C3249F01-1365-44E8-801D-DC03BC9F5801}"/>
    <cellStyle name="Normal 9 4 5 3 4 2" xfId="4998" xr:uid="{F581EDEE-CA5C-438F-9A73-B2C81E0D2A11}"/>
    <cellStyle name="Normal 9 4 5 3 5" xfId="4995" xr:uid="{2C6A2927-2B70-461F-9056-FAF62D2A9E52}"/>
    <cellStyle name="Normal 9 4 5 4" xfId="3364" xr:uid="{3E7E0330-4E4C-44D8-ACD9-66043CEDB748}"/>
    <cellStyle name="Normal 9 4 5 4 2" xfId="4999" xr:uid="{751885AD-E5D7-4A6F-8564-9E09CD226471}"/>
    <cellStyle name="Normal 9 4 5 5" xfId="3365" xr:uid="{4F6463EB-93CA-4CFC-B48D-C26054D2AC48}"/>
    <cellStyle name="Normal 9 4 5 5 2" xfId="5000" xr:uid="{9DA5D8C9-C583-499B-AA46-6C58003F9E00}"/>
    <cellStyle name="Normal 9 4 5 6" xfId="3366" xr:uid="{0C1069E0-B4E2-416F-800A-2548C980F14B}"/>
    <cellStyle name="Normal 9 4 5 6 2" xfId="5001" xr:uid="{83293D43-0D44-43B9-B0EE-1B314496ED22}"/>
    <cellStyle name="Normal 9 4 5 7" xfId="4989" xr:uid="{99843CE3-1767-4712-A612-E4AFC2F542AC}"/>
    <cellStyle name="Normal 9 4 6" xfId="3367" xr:uid="{AB665DC5-B17B-4D4F-93BA-4B39F9A7D588}"/>
    <cellStyle name="Normal 9 4 6 2" xfId="3368" xr:uid="{C8F351B5-79E9-4E3A-87CD-43C42387A454}"/>
    <cellStyle name="Normal 9 4 6 2 2" xfId="3369" xr:uid="{2FCECBC5-9DBF-4DF9-95ED-877004775759}"/>
    <cellStyle name="Normal 9 4 6 2 2 2" xfId="5004" xr:uid="{0FDD2837-BA39-4CC8-A414-86EB8D478042}"/>
    <cellStyle name="Normal 9 4 6 2 3" xfId="3370" xr:uid="{55A812E5-253A-4651-9547-4817DA290B7F}"/>
    <cellStyle name="Normal 9 4 6 2 3 2" xfId="5005" xr:uid="{38647135-6859-45A6-9FCC-5D82DAD063A1}"/>
    <cellStyle name="Normal 9 4 6 2 4" xfId="3371" xr:uid="{8104CF86-7757-4B4A-938F-86D2DEC0A7DA}"/>
    <cellStyle name="Normal 9 4 6 2 4 2" xfId="5006" xr:uid="{6EEC0C86-62C6-4EFC-A110-DE24ACDC05A6}"/>
    <cellStyle name="Normal 9 4 6 2 5" xfId="5003" xr:uid="{04613358-64CC-43ED-BB41-073FBDECAF9B}"/>
    <cellStyle name="Normal 9 4 6 3" xfId="3372" xr:uid="{9834B1DF-DC2A-4574-9E87-3933994FF9ED}"/>
    <cellStyle name="Normal 9 4 6 3 2" xfId="5007" xr:uid="{563B3FF6-2487-4BCC-96A4-BFAB51335FE0}"/>
    <cellStyle name="Normal 9 4 6 4" xfId="3373" xr:uid="{06017A8A-5BFC-4099-9309-C5AF47D9B649}"/>
    <cellStyle name="Normal 9 4 6 4 2" xfId="5008" xr:uid="{77526268-BBF4-4AF4-B6E1-B70E4F700096}"/>
    <cellStyle name="Normal 9 4 6 5" xfId="3374" xr:uid="{1BD55B11-8BBB-49CD-A22E-F22C1FF83D8A}"/>
    <cellStyle name="Normal 9 4 6 5 2" xfId="5009" xr:uid="{719BCB96-C992-4D92-B132-BE378C070FAB}"/>
    <cellStyle name="Normal 9 4 6 6" xfId="5002" xr:uid="{964E0108-3523-4818-B1B4-CA8A0125F723}"/>
    <cellStyle name="Normal 9 4 7" xfId="3375" xr:uid="{CD1CD8D7-FC51-4869-B2E0-407B48FE0DCA}"/>
    <cellStyle name="Normal 9 4 7 2" xfId="3376" xr:uid="{5679F04E-1182-4676-BF07-261C6D8C2835}"/>
    <cellStyle name="Normal 9 4 7 2 2" xfId="5011" xr:uid="{6D634084-6279-48B3-BD50-CED40A09107B}"/>
    <cellStyle name="Normal 9 4 7 3" xfId="3377" xr:uid="{BE3DEA96-9FDA-4C53-A0E8-C1754934EE13}"/>
    <cellStyle name="Normal 9 4 7 3 2" xfId="5012" xr:uid="{13290393-E674-4E8F-9300-12C2D5729F72}"/>
    <cellStyle name="Normal 9 4 7 4" xfId="3378" xr:uid="{7AFCE882-A993-40C7-99A2-60CC61B53F86}"/>
    <cellStyle name="Normal 9 4 7 4 2" xfId="5013" xr:uid="{E9C7417C-F591-4158-A471-5D4969F48F66}"/>
    <cellStyle name="Normal 9 4 7 5" xfId="5010" xr:uid="{8C3FCF8F-785B-40BE-A9C4-DD4A9E2FACE4}"/>
    <cellStyle name="Normal 9 4 8" xfId="3379" xr:uid="{F962DF32-0784-47B4-B83E-1D08B53FD311}"/>
    <cellStyle name="Normal 9 4 8 2" xfId="3380" xr:uid="{3B0EB321-9C3C-412A-9555-03C4A6755565}"/>
    <cellStyle name="Normal 9 4 8 2 2" xfId="5015" xr:uid="{37554064-679F-49F7-927C-3D521A66DA7A}"/>
    <cellStyle name="Normal 9 4 8 3" xfId="3381" xr:uid="{54B77212-DB0C-4115-B1DE-0FB22A81AC6D}"/>
    <cellStyle name="Normal 9 4 8 3 2" xfId="5016" xr:uid="{A76A9EFA-7EF2-4914-A2B9-203C0AA9899A}"/>
    <cellStyle name="Normal 9 4 8 4" xfId="3382" xr:uid="{66E7EC59-9F5E-492E-8753-52C12ADA1ED9}"/>
    <cellStyle name="Normal 9 4 8 4 2" xfId="5017" xr:uid="{5469B144-52E1-4B3D-8725-96302E85C6C7}"/>
    <cellStyle name="Normal 9 4 8 5" xfId="5014" xr:uid="{2B8222E6-D0AE-4D91-86CA-3C36AF403929}"/>
    <cellStyle name="Normal 9 4 9" xfId="3383" xr:uid="{D4C96163-7B63-4B07-A9C5-EAAD94C8F502}"/>
    <cellStyle name="Normal 9 4 9 2" xfId="5018" xr:uid="{7A3AE6C6-4429-42AC-86FB-614353636CA2}"/>
    <cellStyle name="Normal 9 5" xfId="3384" xr:uid="{ACDA02FF-2FC9-4AE0-90FD-F91F40ACB3C3}"/>
    <cellStyle name="Normal 9 5 10" xfId="3385" xr:uid="{934770DC-680B-4B61-986F-FDA2438AB340}"/>
    <cellStyle name="Normal 9 5 10 2" xfId="5020" xr:uid="{B5B78622-3A78-4AB1-932B-FBB9EBFA2FE8}"/>
    <cellStyle name="Normal 9 5 11" xfId="3386" xr:uid="{C61BD120-0C52-4E11-AB67-7BA69D66FA65}"/>
    <cellStyle name="Normal 9 5 11 2" xfId="5021" xr:uid="{2B96BF7E-9663-4D59-B321-D4B9C6D2798D}"/>
    <cellStyle name="Normal 9 5 12" xfId="5019" xr:uid="{714A7D61-BADB-4001-A814-E48257E62D93}"/>
    <cellStyle name="Normal 9 5 2" xfId="3387" xr:uid="{E2D03E7B-0630-4A76-870B-21C0C4FA90C6}"/>
    <cellStyle name="Normal 9 5 2 10" xfId="5022" xr:uid="{125A1209-9F04-4CA2-A8A1-A3E6FA00B80D}"/>
    <cellStyle name="Normal 9 5 2 2" xfId="3388" xr:uid="{5FA9346B-41F5-4F6B-ADD7-E23D04CB7A1C}"/>
    <cellStyle name="Normal 9 5 2 2 2" xfId="3389" xr:uid="{BFAB4525-CF72-4D4F-9781-CC1C9E624EFA}"/>
    <cellStyle name="Normal 9 5 2 2 2 2" xfId="3390" xr:uid="{4F3F3FA8-B2AD-48BF-9C54-59361B30EC29}"/>
    <cellStyle name="Normal 9 5 2 2 2 2 2" xfId="3391" xr:uid="{D279596F-D374-4E4D-BBE3-D23E03BDA9A9}"/>
    <cellStyle name="Normal 9 5 2 2 2 2 2 2" xfId="5026" xr:uid="{C842BEB5-3090-4331-8FBC-A7E6EA95CEB0}"/>
    <cellStyle name="Normal 9 5 2 2 2 2 3" xfId="3392" xr:uid="{82EE01A1-ED69-4B44-9CA3-FF135C2AE63B}"/>
    <cellStyle name="Normal 9 5 2 2 2 2 3 2" xfId="5027" xr:uid="{777E8515-35C6-42F4-AE64-67D549D560C5}"/>
    <cellStyle name="Normal 9 5 2 2 2 2 4" xfId="3393" xr:uid="{8065EBBF-05EA-4903-BE66-275D9E45AFA2}"/>
    <cellStyle name="Normal 9 5 2 2 2 2 4 2" xfId="5028" xr:uid="{40DAB0F6-FA4E-400B-A40A-89380F8433D0}"/>
    <cellStyle name="Normal 9 5 2 2 2 2 5" xfId="5025" xr:uid="{57D5AC3E-69E5-462B-BFA4-A6C7C57C827C}"/>
    <cellStyle name="Normal 9 5 2 2 2 3" xfId="3394" xr:uid="{CE6C8B9C-D281-4AEB-9EAB-0B53A328A74E}"/>
    <cellStyle name="Normal 9 5 2 2 2 3 2" xfId="3395" xr:uid="{80FC4B06-969A-4AEC-AF42-85FFA2A786DA}"/>
    <cellStyle name="Normal 9 5 2 2 2 3 2 2" xfId="5030" xr:uid="{39B0E3E4-019E-4A80-B329-250A3D8AA537}"/>
    <cellStyle name="Normal 9 5 2 2 2 3 3" xfId="3396" xr:uid="{DF506599-BDEC-477E-87F4-C360C71A5C17}"/>
    <cellStyle name="Normal 9 5 2 2 2 3 3 2" xfId="5031" xr:uid="{4BD721DE-1336-4D4F-96CC-6BADD1253E54}"/>
    <cellStyle name="Normal 9 5 2 2 2 3 4" xfId="3397" xr:uid="{189E384B-C720-431B-885F-7A7A597367E6}"/>
    <cellStyle name="Normal 9 5 2 2 2 3 4 2" xfId="5032" xr:uid="{59FDF549-6EF0-4739-A305-F8495D6E6B0F}"/>
    <cellStyle name="Normal 9 5 2 2 2 3 5" xfId="5029" xr:uid="{1DAECE37-9204-4F4A-9E89-7FABD1738215}"/>
    <cellStyle name="Normal 9 5 2 2 2 4" xfId="3398" xr:uid="{1984B52D-5701-4E00-A934-548CCA04669C}"/>
    <cellStyle name="Normal 9 5 2 2 2 4 2" xfId="5033" xr:uid="{2C0A54A0-8BC2-44A7-B50A-AA6FE5601E7D}"/>
    <cellStyle name="Normal 9 5 2 2 2 5" xfId="3399" xr:uid="{AB0752B9-8D01-4617-88CA-F18B553049CD}"/>
    <cellStyle name="Normal 9 5 2 2 2 5 2" xfId="5034" xr:uid="{B4FF611A-E7FD-4A67-9D05-BABE2D75636B}"/>
    <cellStyle name="Normal 9 5 2 2 2 6" xfId="3400" xr:uid="{8F832586-04F0-4369-AB47-29625B191930}"/>
    <cellStyle name="Normal 9 5 2 2 2 6 2" xfId="5035" xr:uid="{0DCBACB9-7143-4A1F-979B-2A65DE062346}"/>
    <cellStyle name="Normal 9 5 2 2 2 7" xfId="5024" xr:uid="{EE927EE5-C9CC-4A7C-8CA9-09F121D23988}"/>
    <cellStyle name="Normal 9 5 2 2 3" xfId="3401" xr:uid="{3E2EEC98-EF08-4B55-A4B7-68D94C350849}"/>
    <cellStyle name="Normal 9 5 2 2 3 2" xfId="3402" xr:uid="{7F8A18E7-B4A5-42E4-9392-0654F3615FCF}"/>
    <cellStyle name="Normal 9 5 2 2 3 2 2" xfId="3403" xr:uid="{8B64D87E-3777-4982-96C8-DA50F5E2BA5F}"/>
    <cellStyle name="Normal 9 5 2 2 3 2 2 2" xfId="5038" xr:uid="{8A4EA487-B277-469B-A28A-9F89AF8FCADB}"/>
    <cellStyle name="Normal 9 5 2 2 3 2 3" xfId="3404" xr:uid="{6B711C50-9A57-47CB-8487-391C20B53E7E}"/>
    <cellStyle name="Normal 9 5 2 2 3 2 3 2" xfId="5039" xr:uid="{B35973B7-F9B8-40A9-A1CB-1AE22093A8CA}"/>
    <cellStyle name="Normal 9 5 2 2 3 2 4" xfId="3405" xr:uid="{059BA3D1-D132-492B-8257-AED3F1A19654}"/>
    <cellStyle name="Normal 9 5 2 2 3 2 4 2" xfId="5040" xr:uid="{84929884-D1C7-4D24-A287-E84463F94206}"/>
    <cellStyle name="Normal 9 5 2 2 3 2 5" xfId="5037" xr:uid="{954EC2B0-D265-4E19-A4EC-B6627A06A130}"/>
    <cellStyle name="Normal 9 5 2 2 3 3" xfId="3406" xr:uid="{845C46FC-6DC3-43A3-96A0-6F3430B72292}"/>
    <cellStyle name="Normal 9 5 2 2 3 3 2" xfId="5041" xr:uid="{B1271C34-9FDA-48A0-9D6C-2C4E06C6F1FB}"/>
    <cellStyle name="Normal 9 5 2 2 3 4" xfId="3407" xr:uid="{1FC8B24D-1DA3-4802-A197-9FB2853641B0}"/>
    <cellStyle name="Normal 9 5 2 2 3 4 2" xfId="5042" xr:uid="{BEF2B339-4376-4290-B70B-01CB6A9E2849}"/>
    <cellStyle name="Normal 9 5 2 2 3 5" xfId="3408" xr:uid="{46D0C24E-207C-4116-8746-12552FE52421}"/>
    <cellStyle name="Normal 9 5 2 2 3 5 2" xfId="5043" xr:uid="{E2DC410F-7948-4676-9A77-1BCD9B3F4241}"/>
    <cellStyle name="Normal 9 5 2 2 3 6" xfId="5036" xr:uid="{FDD50B20-CADB-431F-AFE7-9D8EE8ED98F9}"/>
    <cellStyle name="Normal 9 5 2 2 4" xfId="3409" xr:uid="{45ED19FB-0B06-488C-8EC1-331995CB6888}"/>
    <cellStyle name="Normal 9 5 2 2 4 2" xfId="3410" xr:uid="{343BD73B-13BE-447E-AAF3-B2455FFCAF33}"/>
    <cellStyle name="Normal 9 5 2 2 4 2 2" xfId="5045" xr:uid="{D7CEF373-6D52-4657-B637-BE99DB86612A}"/>
    <cellStyle name="Normal 9 5 2 2 4 3" xfId="3411" xr:uid="{D5C170A4-DA4F-4A03-982B-4A7D84928E1B}"/>
    <cellStyle name="Normal 9 5 2 2 4 3 2" xfId="5046" xr:uid="{53F20450-25B3-428E-8F5C-6DF48ACDEF35}"/>
    <cellStyle name="Normal 9 5 2 2 4 4" xfId="3412" xr:uid="{6FC929EB-B1DC-4E6F-BCD0-5ACAC1396594}"/>
    <cellStyle name="Normal 9 5 2 2 4 4 2" xfId="5047" xr:uid="{ACF5511D-AD0D-4661-B9C6-773BD4306BAF}"/>
    <cellStyle name="Normal 9 5 2 2 4 5" xfId="5044" xr:uid="{1734F04E-6744-4382-92F1-4212CA4EE1F1}"/>
    <cellStyle name="Normal 9 5 2 2 5" xfId="3413" xr:uid="{539C2D52-FF48-492C-B901-C0D3B10CBC13}"/>
    <cellStyle name="Normal 9 5 2 2 5 2" xfId="3414" xr:uid="{67889F1F-458C-4770-ACC3-BD95ECAB28EA}"/>
    <cellStyle name="Normal 9 5 2 2 5 2 2" xfId="5049" xr:uid="{0B72F6D1-32B3-47DC-A531-22213D38BD64}"/>
    <cellStyle name="Normal 9 5 2 2 5 3" xfId="3415" xr:uid="{882C7C8F-BD81-471F-9AC2-E25BDF5A8BD6}"/>
    <cellStyle name="Normal 9 5 2 2 5 3 2" xfId="5050" xr:uid="{B77BE067-05C7-45DF-8C32-0F59E068DE80}"/>
    <cellStyle name="Normal 9 5 2 2 5 4" xfId="3416" xr:uid="{B4F29A67-806B-4F95-A0AA-C46F9C9B796B}"/>
    <cellStyle name="Normal 9 5 2 2 5 4 2" xfId="5051" xr:uid="{59123B75-E66D-46C7-9408-998F0AD5143F}"/>
    <cellStyle name="Normal 9 5 2 2 5 5" xfId="5048" xr:uid="{D610CD4F-A7A1-4CB5-9783-D74F99FA4E44}"/>
    <cellStyle name="Normal 9 5 2 2 6" xfId="3417" xr:uid="{237E3E1E-28ED-48DA-A15C-D44791DE7947}"/>
    <cellStyle name="Normal 9 5 2 2 6 2" xfId="5052" xr:uid="{3F6771FB-D3A3-46E8-87D9-32EEAD0EAB02}"/>
    <cellStyle name="Normal 9 5 2 2 7" xfId="3418" xr:uid="{552476DF-F3C5-4494-A759-0AE4FACAE148}"/>
    <cellStyle name="Normal 9 5 2 2 7 2" xfId="5053" xr:uid="{CAB376F8-9CEA-472A-AF7B-FCB0E4AF398F}"/>
    <cellStyle name="Normal 9 5 2 2 8" xfId="3419" xr:uid="{BCC3DCB2-1782-4420-8E02-4F5E04A3AB41}"/>
    <cellStyle name="Normal 9 5 2 2 8 2" xfId="5054" xr:uid="{84709E91-45EB-47B3-841B-594B4450B8EB}"/>
    <cellStyle name="Normal 9 5 2 2 9" xfId="5023" xr:uid="{FDF06AC5-AA65-48F4-AEB8-B4ED31267177}"/>
    <cellStyle name="Normal 9 5 2 3" xfId="3420" xr:uid="{F65A7F5A-CFCF-4F46-8025-2CEF5C709EE1}"/>
    <cellStyle name="Normal 9 5 2 3 2" xfId="3421" xr:uid="{10126CF3-DEA8-4284-A8E0-8807B867B5C1}"/>
    <cellStyle name="Normal 9 5 2 3 2 2" xfId="3422" xr:uid="{014E1DBC-5D8D-4C0C-83F9-3E0897D1360F}"/>
    <cellStyle name="Normal 9 5 2 3 2 2 2" xfId="5057" xr:uid="{38DC074C-7B03-4509-862D-3DEF9939C7BB}"/>
    <cellStyle name="Normal 9 5 2 3 2 3" xfId="3423" xr:uid="{12644EE5-1579-4BE7-B21E-6352CF467630}"/>
    <cellStyle name="Normal 9 5 2 3 2 3 2" xfId="5058" xr:uid="{69463BC7-EA82-4795-8030-5C1AB1E5E62E}"/>
    <cellStyle name="Normal 9 5 2 3 2 4" xfId="3424" xr:uid="{FD2016B2-F1C0-49A8-AA17-6CF139103A15}"/>
    <cellStyle name="Normal 9 5 2 3 2 4 2" xfId="5059" xr:uid="{1AD9AD05-59D4-4C92-B2CA-6014D8DCB114}"/>
    <cellStyle name="Normal 9 5 2 3 2 5" xfId="5056" xr:uid="{84861495-5D2D-49D7-857C-AA4B55A8088A}"/>
    <cellStyle name="Normal 9 5 2 3 3" xfId="3425" xr:uid="{B4B6B2BB-8848-4B03-B465-8FE0620208D7}"/>
    <cellStyle name="Normal 9 5 2 3 3 2" xfId="3426" xr:uid="{05502F4B-68E8-488A-BFC2-1F14ECEB1225}"/>
    <cellStyle name="Normal 9 5 2 3 3 2 2" xfId="5061" xr:uid="{37B1CE23-7DB9-40B6-929A-FBC30E6E104F}"/>
    <cellStyle name="Normal 9 5 2 3 3 3" xfId="3427" xr:uid="{52651DE1-DF01-48BF-8BEF-11ABB87509DB}"/>
    <cellStyle name="Normal 9 5 2 3 3 3 2" xfId="5062" xr:uid="{AECF348D-ADA2-4440-89BF-37D71D8BA952}"/>
    <cellStyle name="Normal 9 5 2 3 3 4" xfId="3428" xr:uid="{4C39A697-A76F-4BAC-9782-11C6B41D4307}"/>
    <cellStyle name="Normal 9 5 2 3 3 4 2" xfId="5063" xr:uid="{EEFD9214-CD2F-4B2D-8E15-F548317ED11E}"/>
    <cellStyle name="Normal 9 5 2 3 3 5" xfId="5060" xr:uid="{3292A706-EBB2-4946-B12F-189633AD09D2}"/>
    <cellStyle name="Normal 9 5 2 3 4" xfId="3429" xr:uid="{1F938865-049C-4146-A545-1223C18228BF}"/>
    <cellStyle name="Normal 9 5 2 3 4 2" xfId="5064" xr:uid="{150F09EB-47FB-4424-82FB-2BA9C784F5F6}"/>
    <cellStyle name="Normal 9 5 2 3 5" xfId="3430" xr:uid="{0C1D0855-8711-4AFD-A60D-1AA900DF6EF4}"/>
    <cellStyle name="Normal 9 5 2 3 5 2" xfId="5065" xr:uid="{28BF3A34-26BA-47A3-8823-00A0FD02DF04}"/>
    <cellStyle name="Normal 9 5 2 3 6" xfId="3431" xr:uid="{BE77DE8B-789B-44B7-A133-5AB4E2563F47}"/>
    <cellStyle name="Normal 9 5 2 3 6 2" xfId="5066" xr:uid="{DB6C7326-6D4A-4A7B-95AC-33367FB062B3}"/>
    <cellStyle name="Normal 9 5 2 3 7" xfId="5055" xr:uid="{3FB0D2DF-ADDD-49D4-8403-1936F968A1AF}"/>
    <cellStyle name="Normal 9 5 2 4" xfId="3432" xr:uid="{581B310B-BFCE-4959-B39D-A147DCC6BB78}"/>
    <cellStyle name="Normal 9 5 2 4 2" xfId="3433" xr:uid="{A508254C-96B1-4FA0-B510-6BAECEC14B29}"/>
    <cellStyle name="Normal 9 5 2 4 2 2" xfId="3434" xr:uid="{C36E27E7-3446-440F-AEB0-143C067731D9}"/>
    <cellStyle name="Normal 9 5 2 4 2 2 2" xfId="5069" xr:uid="{EE7FCF00-A5DE-4318-B303-EC13894C1ED7}"/>
    <cellStyle name="Normal 9 5 2 4 2 3" xfId="3435" xr:uid="{8FE786D2-11DA-4D27-AEEA-D999DBCD0C4B}"/>
    <cellStyle name="Normal 9 5 2 4 2 3 2" xfId="5070" xr:uid="{FCC0B46A-806C-47C8-96BE-20CA77AB1F38}"/>
    <cellStyle name="Normal 9 5 2 4 2 4" xfId="3436" xr:uid="{E52D9857-C165-42F6-BF3C-9F1E51415084}"/>
    <cellStyle name="Normal 9 5 2 4 2 4 2" xfId="5071" xr:uid="{3EB24642-0971-45CF-AF82-9C109E81A1BA}"/>
    <cellStyle name="Normal 9 5 2 4 2 5" xfId="5068" xr:uid="{AAB81184-E5D5-4DC9-8E8D-D1C7820525AF}"/>
    <cellStyle name="Normal 9 5 2 4 3" xfId="3437" xr:uid="{82266918-C3F6-4AFA-847E-7649E2F189DD}"/>
    <cellStyle name="Normal 9 5 2 4 3 2" xfId="5072" xr:uid="{5FB20775-4E30-46E6-82A2-5E1822495FE6}"/>
    <cellStyle name="Normal 9 5 2 4 4" xfId="3438" xr:uid="{4D6EA3A3-F631-4BD2-AB8C-E90015FAF19D}"/>
    <cellStyle name="Normal 9 5 2 4 4 2" xfId="5073" xr:uid="{79816EFC-E0F9-420C-AF7D-28EDF71D4145}"/>
    <cellStyle name="Normal 9 5 2 4 5" xfId="3439" xr:uid="{3D25F01F-3ACC-43FF-A8F6-87F6E945E912}"/>
    <cellStyle name="Normal 9 5 2 4 5 2" xfId="5074" xr:uid="{ADBEC8D4-B9B1-47EE-A777-48C5C46D1520}"/>
    <cellStyle name="Normal 9 5 2 4 6" xfId="5067" xr:uid="{1B7A22B9-6237-4743-9ECD-3456608C08AE}"/>
    <cellStyle name="Normal 9 5 2 5" xfId="3440" xr:uid="{3C134B54-8276-45B6-8424-2D772F19D8A6}"/>
    <cellStyle name="Normal 9 5 2 5 2" xfId="3441" xr:uid="{25B0C7E7-75B1-43D9-A711-2C06B6090DD8}"/>
    <cellStyle name="Normal 9 5 2 5 2 2" xfId="5076" xr:uid="{F1A3B1A9-AE7C-4171-A6A5-D5B265D21693}"/>
    <cellStyle name="Normal 9 5 2 5 3" xfId="3442" xr:uid="{B99501C7-F75A-443F-BBEF-0087939A2D05}"/>
    <cellStyle name="Normal 9 5 2 5 3 2" xfId="5077" xr:uid="{B12E9F71-B878-46AE-AC15-1AA8AAD91869}"/>
    <cellStyle name="Normal 9 5 2 5 4" xfId="3443" xr:uid="{BD5EF08A-B4AC-4A6E-861B-AA0F84F66B92}"/>
    <cellStyle name="Normal 9 5 2 5 4 2" xfId="5078" xr:uid="{8E910589-2446-4D00-804A-2E99521F362B}"/>
    <cellStyle name="Normal 9 5 2 5 5" xfId="5075" xr:uid="{34F0E749-DCAE-4C99-B166-1CD49E647740}"/>
    <cellStyle name="Normal 9 5 2 6" xfId="3444" xr:uid="{B4232A2E-21E2-4CA8-B6A7-88135D80DBAC}"/>
    <cellStyle name="Normal 9 5 2 6 2" xfId="3445" xr:uid="{3084B18B-7969-4548-B8BC-F3001296DC51}"/>
    <cellStyle name="Normal 9 5 2 6 2 2" xfId="5080" xr:uid="{8CF7F0B2-6720-4E44-A360-1401D1569C78}"/>
    <cellStyle name="Normal 9 5 2 6 3" xfId="3446" xr:uid="{DD18678E-C94D-4B13-8A95-AD2E4EDEF656}"/>
    <cellStyle name="Normal 9 5 2 6 3 2" xfId="5081" xr:uid="{E7D80761-A626-44CF-84E4-F9A09021BA3D}"/>
    <cellStyle name="Normal 9 5 2 6 4" xfId="3447" xr:uid="{55C89064-CF5B-469C-A036-61B91466FCAA}"/>
    <cellStyle name="Normal 9 5 2 6 4 2" xfId="5082" xr:uid="{29CB35FA-4627-45C9-9227-66C79919E9B8}"/>
    <cellStyle name="Normal 9 5 2 6 5" xfId="5079" xr:uid="{76C1589A-7B70-421E-8B41-55D923564C05}"/>
    <cellStyle name="Normal 9 5 2 7" xfId="3448" xr:uid="{24FC19FB-080D-46E2-A823-7A22BDE7FFE1}"/>
    <cellStyle name="Normal 9 5 2 7 2" xfId="5083" xr:uid="{82230F75-1191-4C89-8AC2-3C9338C847AF}"/>
    <cellStyle name="Normal 9 5 2 8" xfId="3449" xr:uid="{EB30AE8A-F31D-434D-BE3A-F4C2A075A264}"/>
    <cellStyle name="Normal 9 5 2 8 2" xfId="5084" xr:uid="{99B74255-D3BB-4F97-B2ED-16AE4E2B9ED6}"/>
    <cellStyle name="Normal 9 5 2 9" xfId="3450" xr:uid="{E9E7BE5F-96EF-4AD9-9C59-01293402802F}"/>
    <cellStyle name="Normal 9 5 2 9 2" xfId="5085" xr:uid="{362FD48D-4765-4414-A9C1-393FA79DF902}"/>
    <cellStyle name="Normal 9 5 3" xfId="3451" xr:uid="{B6685BA4-B964-4389-8168-A34345E5FD38}"/>
    <cellStyle name="Normal 9 5 3 2" xfId="3452" xr:uid="{DF404566-434C-457C-99B6-17653BB11422}"/>
    <cellStyle name="Normal 9 5 3 2 2" xfId="3453" xr:uid="{B8E9DC75-D5A4-4821-89A0-00216ED23574}"/>
    <cellStyle name="Normal 9 5 3 2 2 2" xfId="3454" xr:uid="{10F1026D-EB29-42A9-93FE-5F1567C05A9A}"/>
    <cellStyle name="Normal 9 5 3 2 2 2 2" xfId="4273" xr:uid="{73B653ED-4B6B-42E5-939B-9BD62327C0BD}"/>
    <cellStyle name="Normal 9 5 3 2 2 2 2 2" xfId="5090" xr:uid="{CB1B4C15-2107-4768-99CC-1EAF3BCCCA1F}"/>
    <cellStyle name="Normal 9 5 3 2 2 2 3" xfId="5089" xr:uid="{01242F08-9139-43CA-8607-C5A1E3BAA6DC}"/>
    <cellStyle name="Normal 9 5 3 2 2 3" xfId="3455" xr:uid="{AFB5F0D8-E9DF-418C-9CDC-3CD0EF41D959}"/>
    <cellStyle name="Normal 9 5 3 2 2 3 2" xfId="5091" xr:uid="{19A7C2C1-E272-45F9-AD78-A3F526C540F4}"/>
    <cellStyle name="Normal 9 5 3 2 2 4" xfId="3456" xr:uid="{6960975F-6670-4A51-99BA-B615BC984131}"/>
    <cellStyle name="Normal 9 5 3 2 2 4 2" xfId="5092" xr:uid="{2F21538A-EBE4-419C-94AA-78E9257E1D5D}"/>
    <cellStyle name="Normal 9 5 3 2 2 5" xfId="5088" xr:uid="{DD327E73-C643-4240-A573-C45E71C712C1}"/>
    <cellStyle name="Normal 9 5 3 2 3" xfId="3457" xr:uid="{8A1AC91D-D401-4A07-AB74-1D4B7A0749C7}"/>
    <cellStyle name="Normal 9 5 3 2 3 2" xfId="3458" xr:uid="{07890DC3-506F-4FE3-BC00-F9A6CBA9C690}"/>
    <cellStyle name="Normal 9 5 3 2 3 2 2" xfId="5094" xr:uid="{601E8C02-9C15-4853-ADDE-79F7F8650242}"/>
    <cellStyle name="Normal 9 5 3 2 3 3" xfId="3459" xr:uid="{4A2F0920-04F2-446B-AD76-71080666A68D}"/>
    <cellStyle name="Normal 9 5 3 2 3 3 2" xfId="5095" xr:uid="{96A014F1-D91E-44F2-BDE1-C9410AE7C346}"/>
    <cellStyle name="Normal 9 5 3 2 3 4" xfId="3460" xr:uid="{DE4BB8E8-D5AC-4787-81E3-93E37E7CF479}"/>
    <cellStyle name="Normal 9 5 3 2 3 4 2" xfId="5096" xr:uid="{5DB0A670-BECE-451B-AE92-D4A2BB3F3CB8}"/>
    <cellStyle name="Normal 9 5 3 2 3 5" xfId="5093" xr:uid="{70C39C35-F03F-4EB6-ADC2-E05B745E9F11}"/>
    <cellStyle name="Normal 9 5 3 2 4" xfId="3461" xr:uid="{0BF73BEA-D10A-4024-B906-0F46193C75BA}"/>
    <cellStyle name="Normal 9 5 3 2 4 2" xfId="5097" xr:uid="{E0E76A71-B171-49AB-B854-CF023DED4E38}"/>
    <cellStyle name="Normal 9 5 3 2 5" xfId="3462" xr:uid="{8CD30A20-0422-4EFD-B003-7B82F20A41EA}"/>
    <cellStyle name="Normal 9 5 3 2 5 2" xfId="5098" xr:uid="{3C17C5E3-8AA6-4FE7-BEAA-4ACEB3EF3DBE}"/>
    <cellStyle name="Normal 9 5 3 2 6" xfId="3463" xr:uid="{6B451535-86E1-4910-B2DB-3BDEDC7E36D6}"/>
    <cellStyle name="Normal 9 5 3 2 6 2" xfId="5099" xr:uid="{D325B944-143F-4F4E-BCD9-819B3509D0E5}"/>
    <cellStyle name="Normal 9 5 3 2 7" xfId="5087" xr:uid="{82CE2CA1-A894-4DD7-90B9-F849EB6C1E03}"/>
    <cellStyle name="Normal 9 5 3 3" xfId="3464" xr:uid="{CF3C20C0-4DD0-4FC6-9703-1591501B1772}"/>
    <cellStyle name="Normal 9 5 3 3 2" xfId="3465" xr:uid="{2D8D4E85-280A-4DD2-9E14-7D3CC04ABE72}"/>
    <cellStyle name="Normal 9 5 3 3 2 2" xfId="3466" xr:uid="{C29F2D4C-FF27-4628-A7EE-ACBF3B46E36B}"/>
    <cellStyle name="Normal 9 5 3 3 2 2 2" xfId="5102" xr:uid="{53366F9C-5EFB-4297-8242-E9B1CE98351F}"/>
    <cellStyle name="Normal 9 5 3 3 2 3" xfId="3467" xr:uid="{6FC1E5D5-BA7B-4D0D-86EC-496946AED921}"/>
    <cellStyle name="Normal 9 5 3 3 2 3 2" xfId="5103" xr:uid="{18BC7785-DEB2-4FEB-B8D0-A5626720B2E2}"/>
    <cellStyle name="Normal 9 5 3 3 2 4" xfId="3468" xr:uid="{1C8B5BBC-35FF-484C-8BDE-2A794253CA1A}"/>
    <cellStyle name="Normal 9 5 3 3 2 4 2" xfId="5104" xr:uid="{792EC48F-84FB-4184-88CC-322763030D8B}"/>
    <cellStyle name="Normal 9 5 3 3 2 5" xfId="5101" xr:uid="{584C6D0A-BA5B-4672-93D5-D2C26A594ECF}"/>
    <cellStyle name="Normal 9 5 3 3 3" xfId="3469" xr:uid="{0BCB4372-B4FA-43FF-8BBB-FEEBCCE231B0}"/>
    <cellStyle name="Normal 9 5 3 3 3 2" xfId="5105" xr:uid="{4048C463-3EA3-483F-B153-D5E044F5328B}"/>
    <cellStyle name="Normal 9 5 3 3 4" xfId="3470" xr:uid="{54484FFC-5DB7-4469-A212-163DE74ADBD4}"/>
    <cellStyle name="Normal 9 5 3 3 4 2" xfId="5106" xr:uid="{2DB550EC-AAD4-4053-9E0B-08075342DD35}"/>
    <cellStyle name="Normal 9 5 3 3 5" xfId="3471" xr:uid="{DF31ED91-8A44-460A-9E31-B0C4FB433868}"/>
    <cellStyle name="Normal 9 5 3 3 5 2" xfId="5107" xr:uid="{8E74FF41-ABEB-40B7-9C30-091BE0286D71}"/>
    <cellStyle name="Normal 9 5 3 3 6" xfId="5100" xr:uid="{0EAC60B4-3A67-4055-8977-D8D17A6557DC}"/>
    <cellStyle name="Normal 9 5 3 4" xfId="3472" xr:uid="{D78C3307-F0E6-4577-AFC8-C5551C6BBBD8}"/>
    <cellStyle name="Normal 9 5 3 4 2" xfId="3473" xr:uid="{3842436E-E1F2-4219-B704-8350613A1540}"/>
    <cellStyle name="Normal 9 5 3 4 2 2" xfId="5109" xr:uid="{62572F93-444B-4D73-92A7-F998DA2EE90A}"/>
    <cellStyle name="Normal 9 5 3 4 3" xfId="3474" xr:uid="{C487F8F4-7DDF-4579-B76A-EE998022B7B7}"/>
    <cellStyle name="Normal 9 5 3 4 3 2" xfId="5110" xr:uid="{C04371B8-8490-4595-84E7-2813006413E5}"/>
    <cellStyle name="Normal 9 5 3 4 4" xfId="3475" xr:uid="{6087BCA1-F826-494B-A547-0B43A5CD166C}"/>
    <cellStyle name="Normal 9 5 3 4 4 2" xfId="5111" xr:uid="{74A39A6C-BDAA-4EFC-BA79-53FE93981CF5}"/>
    <cellStyle name="Normal 9 5 3 4 5" xfId="5108" xr:uid="{A40C67F2-48CC-4E5A-9842-FC94025E8E21}"/>
    <cellStyle name="Normal 9 5 3 5" xfId="3476" xr:uid="{7CA16321-6E15-48AC-A6ED-4A56096CA516}"/>
    <cellStyle name="Normal 9 5 3 5 2" xfId="3477" xr:uid="{AFD58CE6-E033-45C0-91BD-4FFE533CF1CB}"/>
    <cellStyle name="Normal 9 5 3 5 2 2" xfId="5113" xr:uid="{B51A1BA0-F6EE-415F-8472-B5DE08D73FC4}"/>
    <cellStyle name="Normal 9 5 3 5 3" xfId="3478" xr:uid="{EEB0B681-1AB7-4377-B17B-3381B3BAB070}"/>
    <cellStyle name="Normal 9 5 3 5 3 2" xfId="5114" xr:uid="{15EF7F91-274E-4BB9-9966-7C39F07DFF7B}"/>
    <cellStyle name="Normal 9 5 3 5 4" xfId="3479" xr:uid="{2DBBB3B6-A149-4D3E-9CB9-55995641FE22}"/>
    <cellStyle name="Normal 9 5 3 5 4 2" xfId="5115" xr:uid="{2734A8F3-C7D4-419F-83A6-4979C46018A9}"/>
    <cellStyle name="Normal 9 5 3 5 5" xfId="5112" xr:uid="{CC772120-2865-4831-8AF3-66CCF7972A13}"/>
    <cellStyle name="Normal 9 5 3 6" xfId="3480" xr:uid="{70734EA2-0FCB-4EBC-B919-3A1BA434CA31}"/>
    <cellStyle name="Normal 9 5 3 6 2" xfId="5116" xr:uid="{C511381F-C81D-40C0-9FE9-5D3454DA7EF0}"/>
    <cellStyle name="Normal 9 5 3 7" xfId="3481" xr:uid="{94AAD24C-06D3-4375-8732-249A663A01DC}"/>
    <cellStyle name="Normal 9 5 3 7 2" xfId="5117" xr:uid="{9838E12F-F2DD-4C1C-8E18-7D6CD5EDCA95}"/>
    <cellStyle name="Normal 9 5 3 8" xfId="3482" xr:uid="{A19C69C1-2F2D-4DED-A25C-2F1911BFF622}"/>
    <cellStyle name="Normal 9 5 3 8 2" xfId="5118" xr:uid="{DB0C2D9B-5DCA-4517-86E2-33B23C405E02}"/>
    <cellStyle name="Normal 9 5 3 9" xfId="5086" xr:uid="{B9D77521-CCDC-4872-8AC2-45ABA9867CE5}"/>
    <cellStyle name="Normal 9 5 4" xfId="3483" xr:uid="{D065A00E-2765-4338-9727-606494DF0E7F}"/>
    <cellStyle name="Normal 9 5 4 2" xfId="3484" xr:uid="{8DE872CE-F1A6-4CBF-AA32-70E382E25DF5}"/>
    <cellStyle name="Normal 9 5 4 2 2" xfId="3485" xr:uid="{C9697F8E-4902-4D84-B9D1-B38F10E536C5}"/>
    <cellStyle name="Normal 9 5 4 2 2 2" xfId="3486" xr:uid="{0420961A-D956-4161-B600-C636F68148EC}"/>
    <cellStyle name="Normal 9 5 4 2 2 2 2" xfId="5122" xr:uid="{3EF9C24F-8498-4FFF-91EB-71B6C8F9BD11}"/>
    <cellStyle name="Normal 9 5 4 2 2 3" xfId="3487" xr:uid="{B9FAC72E-A6F9-4555-A604-D2DBDDF8EE99}"/>
    <cellStyle name="Normal 9 5 4 2 2 3 2" xfId="5123" xr:uid="{54F1C371-FC4E-40C2-9557-6E589B6D95D2}"/>
    <cellStyle name="Normal 9 5 4 2 2 4" xfId="3488" xr:uid="{37C93E70-7AFA-499E-A0EC-A91131BC8CDD}"/>
    <cellStyle name="Normal 9 5 4 2 2 4 2" xfId="5124" xr:uid="{6CE3A0C6-D371-459A-A8D3-6341AA9A4402}"/>
    <cellStyle name="Normal 9 5 4 2 2 5" xfId="5121" xr:uid="{74D50081-A525-4A5C-A775-6E424C2821BC}"/>
    <cellStyle name="Normal 9 5 4 2 3" xfId="3489" xr:uid="{94EC98B7-3797-41FD-BF1B-38D7BC27097A}"/>
    <cellStyle name="Normal 9 5 4 2 3 2" xfId="5125" xr:uid="{8B231CC3-530D-4C16-9C64-7D9BC91FAA3A}"/>
    <cellStyle name="Normal 9 5 4 2 4" xfId="3490" xr:uid="{E85601C9-36BD-4EA6-98D7-76CCF3A1BB6C}"/>
    <cellStyle name="Normal 9 5 4 2 4 2" xfId="5126" xr:uid="{AF6006DA-D0FF-4B43-BCCB-954C6097B247}"/>
    <cellStyle name="Normal 9 5 4 2 5" xfId="3491" xr:uid="{01201877-2A47-435B-B182-63C0C41C32B9}"/>
    <cellStyle name="Normal 9 5 4 2 5 2" xfId="5127" xr:uid="{655E6EF4-33E6-44D4-8C8E-10F193A12C91}"/>
    <cellStyle name="Normal 9 5 4 2 6" xfId="5120" xr:uid="{665ABE38-B3FA-4244-841B-1942624F56E1}"/>
    <cellStyle name="Normal 9 5 4 3" xfId="3492" xr:uid="{6F617ABF-DBA9-46C7-957B-5D0496561C0E}"/>
    <cellStyle name="Normal 9 5 4 3 2" xfId="3493" xr:uid="{06C9DBE7-0636-4D00-82DF-5987D7C3BC83}"/>
    <cellStyle name="Normal 9 5 4 3 2 2" xfId="5129" xr:uid="{8E7C2C1F-3CD7-4C07-ABFD-ABE849A2827D}"/>
    <cellStyle name="Normal 9 5 4 3 3" xfId="3494" xr:uid="{BB939C85-02C3-4A60-B844-E3A93D372C29}"/>
    <cellStyle name="Normal 9 5 4 3 3 2" xfId="5130" xr:uid="{A49E1928-ED46-425D-AEBD-B473E3F5B852}"/>
    <cellStyle name="Normal 9 5 4 3 4" xfId="3495" xr:uid="{65368300-BB4A-4877-B943-24FB7B267F72}"/>
    <cellStyle name="Normal 9 5 4 3 4 2" xfId="5131" xr:uid="{3AA59720-CF51-44ED-8356-E25038BC4265}"/>
    <cellStyle name="Normal 9 5 4 3 5" xfId="5128" xr:uid="{1C5A0863-4528-44D0-B5FD-8D42A9A27A7B}"/>
    <cellStyle name="Normal 9 5 4 4" xfId="3496" xr:uid="{620B1AB5-B637-4276-8AE8-33342297D2CA}"/>
    <cellStyle name="Normal 9 5 4 4 2" xfId="3497" xr:uid="{FF57D834-B5EA-4B6A-99B7-6F5D18D0D3C1}"/>
    <cellStyle name="Normal 9 5 4 4 2 2" xfId="5133" xr:uid="{3F3D01FD-70AB-4747-8254-713F51CDBA14}"/>
    <cellStyle name="Normal 9 5 4 4 3" xfId="3498" xr:uid="{EE698A7A-FAAB-44CD-9F2C-CD3C94D7B5EC}"/>
    <cellStyle name="Normal 9 5 4 4 3 2" xfId="5134" xr:uid="{9D5C8014-0246-4267-A630-DA34ACC14A6A}"/>
    <cellStyle name="Normal 9 5 4 4 4" xfId="3499" xr:uid="{0A051EC6-BE18-4D5B-9016-AD555EE141E4}"/>
    <cellStyle name="Normal 9 5 4 4 4 2" xfId="5135" xr:uid="{275ACE70-EE87-4F3A-8165-1AD2D35748B9}"/>
    <cellStyle name="Normal 9 5 4 4 5" xfId="5132" xr:uid="{2763AF99-2BC4-438A-851C-02DD474807D1}"/>
    <cellStyle name="Normal 9 5 4 5" xfId="3500" xr:uid="{29C1FA22-EEE5-4ED3-9FFC-8FBEBF218FAC}"/>
    <cellStyle name="Normal 9 5 4 5 2" xfId="5136" xr:uid="{91DE5AFC-8C6B-47AC-9556-624C38D1ECFC}"/>
    <cellStyle name="Normal 9 5 4 6" xfId="3501" xr:uid="{67558BB9-7691-4A63-8493-175F23E05C4A}"/>
    <cellStyle name="Normal 9 5 4 6 2" xfId="5137" xr:uid="{43048838-7AA0-4FFD-A7E0-313AED820508}"/>
    <cellStyle name="Normal 9 5 4 7" xfId="3502" xr:uid="{CB223612-8E3C-4032-B4AB-1860D6EAB565}"/>
    <cellStyle name="Normal 9 5 4 7 2" xfId="5138" xr:uid="{30632361-2DD3-4C5F-AE1C-2D1204F773A5}"/>
    <cellStyle name="Normal 9 5 4 8" xfId="5119" xr:uid="{BAFB76CD-355D-49EA-8CB4-E05D87E6F74B}"/>
    <cellStyle name="Normal 9 5 5" xfId="3503" xr:uid="{7E576092-0932-4329-873E-4DB560FFB8D2}"/>
    <cellStyle name="Normal 9 5 5 2" xfId="3504" xr:uid="{587E9680-0447-482C-B7D3-43F25AC7A46D}"/>
    <cellStyle name="Normal 9 5 5 2 2" xfId="3505" xr:uid="{DADE534E-630A-4DC6-8140-D5E42C657731}"/>
    <cellStyle name="Normal 9 5 5 2 2 2" xfId="5141" xr:uid="{C6EB88E3-60C9-4D8C-B611-361BB1BB9CB6}"/>
    <cellStyle name="Normal 9 5 5 2 3" xfId="3506" xr:uid="{3764C33E-B29F-407B-8A02-385C8B9668C6}"/>
    <cellStyle name="Normal 9 5 5 2 3 2" xfId="5142" xr:uid="{A911D57D-74EB-408C-97B2-BB579B201413}"/>
    <cellStyle name="Normal 9 5 5 2 4" xfId="3507" xr:uid="{C1718B46-B3A8-4AE6-B548-14ABD7E0F233}"/>
    <cellStyle name="Normal 9 5 5 2 4 2" xfId="5143" xr:uid="{F7DF5127-7E9F-4120-AAAF-3CB2BE4C4F4C}"/>
    <cellStyle name="Normal 9 5 5 2 5" xfId="5140" xr:uid="{013B8E51-7107-48EE-BDF7-E03A150E9E22}"/>
    <cellStyle name="Normal 9 5 5 3" xfId="3508" xr:uid="{380834CE-7566-4634-958D-4FCAD5FF039B}"/>
    <cellStyle name="Normal 9 5 5 3 2" xfId="3509" xr:uid="{AF3663D5-0A14-407C-A9F3-8D6F889C0636}"/>
    <cellStyle name="Normal 9 5 5 3 2 2" xfId="5145" xr:uid="{11674C5A-6E5E-4743-AF0D-A7046A2ADFF7}"/>
    <cellStyle name="Normal 9 5 5 3 3" xfId="3510" xr:uid="{EDA48492-F910-4645-8BC9-2384E6EC2C75}"/>
    <cellStyle name="Normal 9 5 5 3 3 2" xfId="5146" xr:uid="{3EB1A539-DA59-417F-B020-E2690677A0EE}"/>
    <cellStyle name="Normal 9 5 5 3 4" xfId="3511" xr:uid="{01C5E4D6-1F6B-42AC-8424-2A7905F3D9A0}"/>
    <cellStyle name="Normal 9 5 5 3 4 2" xfId="5147" xr:uid="{C167E76A-B28E-4B8E-81ED-B90822496F7A}"/>
    <cellStyle name="Normal 9 5 5 3 5" xfId="5144" xr:uid="{C5A9786D-CEA4-4257-B67E-0EE5AEAB43F1}"/>
    <cellStyle name="Normal 9 5 5 4" xfId="3512" xr:uid="{B3CAC115-4C82-4CA6-8528-DA8C3274022F}"/>
    <cellStyle name="Normal 9 5 5 4 2" xfId="5148" xr:uid="{8EC8F295-94DB-4F48-AC4C-C616FEC0F928}"/>
    <cellStyle name="Normal 9 5 5 5" xfId="3513" xr:uid="{9934FE71-C729-4069-BD9B-CEBE483EBA7F}"/>
    <cellStyle name="Normal 9 5 5 5 2" xfId="5149" xr:uid="{07BE3017-A99F-4776-8827-052803FA8DD7}"/>
    <cellStyle name="Normal 9 5 5 6" xfId="3514" xr:uid="{074360EC-9CD0-41F9-AD43-68220E5144EE}"/>
    <cellStyle name="Normal 9 5 5 6 2" xfId="5150" xr:uid="{CC40E975-2036-4483-85B2-126DBB0AF1D0}"/>
    <cellStyle name="Normal 9 5 5 7" xfId="5139" xr:uid="{F7012F6B-B8EB-4F89-87F1-D3D32A63B61F}"/>
    <cellStyle name="Normal 9 5 6" xfId="3515" xr:uid="{E6673B83-39AD-4FFF-BB9A-98D96A0C79BF}"/>
    <cellStyle name="Normal 9 5 6 2" xfId="3516" xr:uid="{118A37F2-CB86-45DD-B7B5-4879BD567067}"/>
    <cellStyle name="Normal 9 5 6 2 2" xfId="3517" xr:uid="{A3AF3443-CA4A-4CAB-A3B6-E4A7F1EC825C}"/>
    <cellStyle name="Normal 9 5 6 2 2 2" xfId="5153" xr:uid="{59025851-B38B-4603-B8C7-B72B36449D66}"/>
    <cellStyle name="Normal 9 5 6 2 3" xfId="3518" xr:uid="{AD546851-9CF5-407B-AEE3-44F5C08DF71D}"/>
    <cellStyle name="Normal 9 5 6 2 3 2" xfId="5154" xr:uid="{CD5C98AF-6D16-453A-9F83-AA390C317A88}"/>
    <cellStyle name="Normal 9 5 6 2 4" xfId="3519" xr:uid="{42EAA653-1A03-4C63-8FE0-C212424405F1}"/>
    <cellStyle name="Normal 9 5 6 2 4 2" xfId="5155" xr:uid="{D35131C0-83BF-4B96-B02E-7DF2B2B8DFFF}"/>
    <cellStyle name="Normal 9 5 6 2 5" xfId="5152" xr:uid="{28405307-F8AC-475A-9F9F-D3EF554AC686}"/>
    <cellStyle name="Normal 9 5 6 3" xfId="3520" xr:uid="{C9A4115C-CFDA-49F2-87B4-DF471AA1ABF1}"/>
    <cellStyle name="Normal 9 5 6 3 2" xfId="5156" xr:uid="{FE394F10-ABFF-4D79-A0C9-CF305AD98400}"/>
    <cellStyle name="Normal 9 5 6 4" xfId="3521" xr:uid="{EDB680B3-378D-45CF-83A9-8A9ACEDC773E}"/>
    <cellStyle name="Normal 9 5 6 4 2" xfId="5157" xr:uid="{E3D324FA-4803-4D0F-983C-1FE3BCD89343}"/>
    <cellStyle name="Normal 9 5 6 5" xfId="3522" xr:uid="{18E851A0-85E0-4717-B372-486E8BE7EA82}"/>
    <cellStyle name="Normal 9 5 6 5 2" xfId="5158" xr:uid="{5923EB89-1999-49C9-88AB-45D002906B51}"/>
    <cellStyle name="Normal 9 5 6 6" xfId="5151" xr:uid="{1F59B39D-7D98-4DC2-81D7-BC487183F715}"/>
    <cellStyle name="Normal 9 5 7" xfId="3523" xr:uid="{277B49B9-FB5F-4177-8F6A-2391B5C821FB}"/>
    <cellStyle name="Normal 9 5 7 2" xfId="3524" xr:uid="{A7FDC158-3E44-4764-9667-64F0F2B79A47}"/>
    <cellStyle name="Normal 9 5 7 2 2" xfId="5160" xr:uid="{142DB9EE-BE83-4071-93F8-947F5DEA1B9F}"/>
    <cellStyle name="Normal 9 5 7 3" xfId="3525" xr:uid="{C8091550-B595-4D1F-AB44-FE3EEFA6FE4D}"/>
    <cellStyle name="Normal 9 5 7 3 2" xfId="5161" xr:uid="{86D35752-266A-4D64-8A55-72A7B0E1A36E}"/>
    <cellStyle name="Normal 9 5 7 4" xfId="3526" xr:uid="{72CA77AA-1B0F-4884-861D-B432FFF22357}"/>
    <cellStyle name="Normal 9 5 7 4 2" xfId="5162" xr:uid="{2877F798-5FC0-4DA4-BFCC-93EC37686DD0}"/>
    <cellStyle name="Normal 9 5 7 5" xfId="5159" xr:uid="{6479512D-9D0B-4E0A-9E0F-CE4AE738D285}"/>
    <cellStyle name="Normal 9 5 8" xfId="3527" xr:uid="{E7ADA83D-160A-4840-9B8B-4E9F79F98755}"/>
    <cellStyle name="Normal 9 5 8 2" xfId="3528" xr:uid="{DA7DF1C6-8697-4939-A826-B73C7FA62A89}"/>
    <cellStyle name="Normal 9 5 8 2 2" xfId="5164" xr:uid="{F4E2EBAA-912C-44A3-90A7-3809B915FA26}"/>
    <cellStyle name="Normal 9 5 8 3" xfId="3529" xr:uid="{C8DCA6BB-B18B-4214-A1EB-9EF57793CC52}"/>
    <cellStyle name="Normal 9 5 8 3 2" xfId="5165" xr:uid="{42165490-6704-4BF9-A8BA-4597A90963A2}"/>
    <cellStyle name="Normal 9 5 8 4" xfId="3530" xr:uid="{D524DB22-5D67-4F2F-8F9E-2841896B900E}"/>
    <cellStyle name="Normal 9 5 8 4 2" xfId="5166" xr:uid="{78D6446E-5BDB-4D02-A9CB-15D09498AABB}"/>
    <cellStyle name="Normal 9 5 8 5" xfId="5163" xr:uid="{1261DA83-7E92-4934-9AEA-232EE7F40355}"/>
    <cellStyle name="Normal 9 5 9" xfId="3531" xr:uid="{DCCFB282-BCF4-4FD3-84B1-C3415604418A}"/>
    <cellStyle name="Normal 9 5 9 2" xfId="5167" xr:uid="{18FE594F-16AA-43A7-9E1C-5403CB8C1FEE}"/>
    <cellStyle name="Normal 9 6" xfId="3532" xr:uid="{D95A2597-3E08-453F-9F89-0FA47AE777C5}"/>
    <cellStyle name="Normal 9 6 10" xfId="5168" xr:uid="{7A5CA884-130D-4E16-BB6E-6E6E4AEDC6A3}"/>
    <cellStyle name="Normal 9 6 2" xfId="3533" xr:uid="{C5EAB1A6-6DF0-4920-A817-D00A8E54A76C}"/>
    <cellStyle name="Normal 9 6 2 2" xfId="3534" xr:uid="{128E3A37-E240-4C94-96D7-158F6490766C}"/>
    <cellStyle name="Normal 9 6 2 2 2" xfId="3535" xr:uid="{3E215761-79E2-4BC3-BC7A-734311816665}"/>
    <cellStyle name="Normal 9 6 2 2 2 2" xfId="3536" xr:uid="{AA11691E-6F0F-4A0C-B059-B73A1DF04472}"/>
    <cellStyle name="Normal 9 6 2 2 2 2 2" xfId="5172" xr:uid="{4E40734F-B805-4CBB-8FB1-FE377BA0F054}"/>
    <cellStyle name="Normal 9 6 2 2 2 3" xfId="3537" xr:uid="{055BF51C-01B0-411F-8F2D-6E270E93D3AF}"/>
    <cellStyle name="Normal 9 6 2 2 2 3 2" xfId="5173" xr:uid="{0F569A38-CD55-422A-916B-C0C114375C28}"/>
    <cellStyle name="Normal 9 6 2 2 2 4" xfId="3538" xr:uid="{E296DC2D-B1B6-47FF-ADC1-47CC6A281D63}"/>
    <cellStyle name="Normal 9 6 2 2 2 4 2" xfId="5174" xr:uid="{BE748215-AD9A-4229-8685-2B90B9882973}"/>
    <cellStyle name="Normal 9 6 2 2 2 5" xfId="5171" xr:uid="{0F568CC0-D062-443F-AB46-A01C67F9F24D}"/>
    <cellStyle name="Normal 9 6 2 2 3" xfId="3539" xr:uid="{E4E9C606-C89C-4615-AE99-A118A1AF5649}"/>
    <cellStyle name="Normal 9 6 2 2 3 2" xfId="3540" xr:uid="{CD3EA73F-7CC6-409F-AE70-DDE89929926A}"/>
    <cellStyle name="Normal 9 6 2 2 3 2 2" xfId="5176" xr:uid="{053FA2A2-F025-470C-A278-66250EEBCB99}"/>
    <cellStyle name="Normal 9 6 2 2 3 3" xfId="3541" xr:uid="{77B2063A-530A-4BDA-8418-243281F0AE08}"/>
    <cellStyle name="Normal 9 6 2 2 3 3 2" xfId="5177" xr:uid="{F18247C1-26F1-4514-A3E7-5EA3911260C5}"/>
    <cellStyle name="Normal 9 6 2 2 3 4" xfId="3542" xr:uid="{DD3F2E9B-5E74-43C0-82F8-C24826E24675}"/>
    <cellStyle name="Normal 9 6 2 2 3 4 2" xfId="5178" xr:uid="{1446CA60-9EC1-4966-A605-83C368DD5ADD}"/>
    <cellStyle name="Normal 9 6 2 2 3 5" xfId="5175" xr:uid="{EB39BA31-555F-4EE9-A591-D7ABF21535B1}"/>
    <cellStyle name="Normal 9 6 2 2 4" xfId="3543" xr:uid="{33F5C4AC-68D9-4A9B-B0BF-9622A1CDBE0A}"/>
    <cellStyle name="Normal 9 6 2 2 4 2" xfId="5179" xr:uid="{4F035987-AE94-4BDB-9847-EC7CBC3F855E}"/>
    <cellStyle name="Normal 9 6 2 2 5" xfId="3544" xr:uid="{9BB8F495-05FF-419B-B001-7CB8C6C9CFA3}"/>
    <cellStyle name="Normal 9 6 2 2 5 2" xfId="5180" xr:uid="{06141B10-C08E-46B8-88DC-8E6FB9B477D4}"/>
    <cellStyle name="Normal 9 6 2 2 6" xfId="3545" xr:uid="{A98CF864-FE5B-4C5C-8C70-2BCFD7FA214F}"/>
    <cellStyle name="Normal 9 6 2 2 6 2" xfId="5181" xr:uid="{BDCBF309-F9CB-40E4-8DA7-6EE117A9DDED}"/>
    <cellStyle name="Normal 9 6 2 2 7" xfId="5170" xr:uid="{EE5B7F6B-2F6F-4667-BF3E-A0B3082DD566}"/>
    <cellStyle name="Normal 9 6 2 3" xfId="3546" xr:uid="{FECAD75D-2DCF-4A90-8EC4-A55EB7AC6D5B}"/>
    <cellStyle name="Normal 9 6 2 3 2" xfId="3547" xr:uid="{6FA7FA09-2EB5-43C9-9E71-D9EF13DD24E9}"/>
    <cellStyle name="Normal 9 6 2 3 2 2" xfId="3548" xr:uid="{BECDD54C-2336-4532-888A-A68C913E5E47}"/>
    <cellStyle name="Normal 9 6 2 3 2 2 2" xfId="5184" xr:uid="{50E54F07-27C7-4AA6-BD26-334528D7030D}"/>
    <cellStyle name="Normal 9 6 2 3 2 3" xfId="3549" xr:uid="{7CF18C8D-7747-40AA-96A1-E541025B6BE2}"/>
    <cellStyle name="Normal 9 6 2 3 2 3 2" xfId="5185" xr:uid="{EB9F5194-3C64-4260-B6E8-59AF13209630}"/>
    <cellStyle name="Normal 9 6 2 3 2 4" xfId="3550" xr:uid="{0CEADB47-5FE7-453B-B7CC-3E4A41BEFDF3}"/>
    <cellStyle name="Normal 9 6 2 3 2 4 2" xfId="5186" xr:uid="{F90A45D4-1FA2-4F83-98F9-C5D5F6FD2550}"/>
    <cellStyle name="Normal 9 6 2 3 2 5" xfId="5183" xr:uid="{27663ABD-82B4-42D3-9A66-9F344B424456}"/>
    <cellStyle name="Normal 9 6 2 3 3" xfId="3551" xr:uid="{C7B5928D-C799-4D40-8F43-6A72B94CB45F}"/>
    <cellStyle name="Normal 9 6 2 3 3 2" xfId="5187" xr:uid="{3DE3B8D2-2A93-4AD9-86E8-247079091915}"/>
    <cellStyle name="Normal 9 6 2 3 4" xfId="3552" xr:uid="{2E971D50-0701-499E-848C-6E45FE689C20}"/>
    <cellStyle name="Normal 9 6 2 3 4 2" xfId="5188" xr:uid="{46E04229-A71A-4CED-A544-682EB88876AF}"/>
    <cellStyle name="Normal 9 6 2 3 5" xfId="3553" xr:uid="{923DCEAD-BC91-4EF5-82D7-399AE0696A41}"/>
    <cellStyle name="Normal 9 6 2 3 5 2" xfId="5189" xr:uid="{66A1538C-B232-49D0-9016-70264884B91B}"/>
    <cellStyle name="Normal 9 6 2 3 6" xfId="5182" xr:uid="{6F80425C-312A-434F-B445-64A633E71272}"/>
    <cellStyle name="Normal 9 6 2 4" xfId="3554" xr:uid="{3F056E67-C544-4FFD-9A71-B133F9A77AF6}"/>
    <cellStyle name="Normal 9 6 2 4 2" xfId="3555" xr:uid="{ED741D09-1856-44CC-A718-CDBF8242F5A3}"/>
    <cellStyle name="Normal 9 6 2 4 2 2" xfId="5191" xr:uid="{00F419CD-4557-4EE5-BC11-FB7C46F40983}"/>
    <cellStyle name="Normal 9 6 2 4 3" xfId="3556" xr:uid="{81669A72-C9E2-462F-899A-9F7B1F92B0E6}"/>
    <cellStyle name="Normal 9 6 2 4 3 2" xfId="5192" xr:uid="{EDBE5465-EFA3-44D3-A6A5-4D3B36ECA867}"/>
    <cellStyle name="Normal 9 6 2 4 4" xfId="3557" xr:uid="{FC5E83F2-678C-43E6-A68E-D6983BD1AA1C}"/>
    <cellStyle name="Normal 9 6 2 4 4 2" xfId="5193" xr:uid="{68CFA565-08B5-44A1-A366-6E26A0B27981}"/>
    <cellStyle name="Normal 9 6 2 4 5" xfId="5190" xr:uid="{E17C51E4-7B79-41C5-96B2-7BB365D9A22E}"/>
    <cellStyle name="Normal 9 6 2 5" xfId="3558" xr:uid="{538AF36D-3947-4A8B-8FBD-BB75C424BC93}"/>
    <cellStyle name="Normal 9 6 2 5 2" xfId="3559" xr:uid="{CA1CDA42-1559-45FF-8D74-D8A978E7E80E}"/>
    <cellStyle name="Normal 9 6 2 5 2 2" xfId="5195" xr:uid="{FC213846-675D-4746-959E-D6E193BBD58F}"/>
    <cellStyle name="Normal 9 6 2 5 3" xfId="3560" xr:uid="{E9DA9875-8A6A-45B3-A7E2-6F1B4D981B7F}"/>
    <cellStyle name="Normal 9 6 2 5 3 2" xfId="5196" xr:uid="{0E48A7F6-E017-41D3-8F9C-6E5F15BA6980}"/>
    <cellStyle name="Normal 9 6 2 5 4" xfId="3561" xr:uid="{C3768FE9-26D1-4E3A-815D-679C6793631A}"/>
    <cellStyle name="Normal 9 6 2 5 4 2" xfId="5197" xr:uid="{4D512B3A-009F-49C5-8B3A-E68F48444A4E}"/>
    <cellStyle name="Normal 9 6 2 5 5" xfId="5194" xr:uid="{1C898BCC-9E8A-4B07-9F4A-E65DDB8DDD09}"/>
    <cellStyle name="Normal 9 6 2 6" xfId="3562" xr:uid="{605BA0CC-6428-4AE9-81EE-D1488F41CA8A}"/>
    <cellStyle name="Normal 9 6 2 6 2" xfId="5198" xr:uid="{06EBCF4A-CC1F-4E61-A783-B02CB264B5A3}"/>
    <cellStyle name="Normal 9 6 2 7" xfId="3563" xr:uid="{77E932C6-2753-4037-A886-2A2D5E2224DC}"/>
    <cellStyle name="Normal 9 6 2 7 2" xfId="5199" xr:uid="{7E73F043-A4C9-4EE6-AC48-6A1BBA7ACF89}"/>
    <cellStyle name="Normal 9 6 2 8" xfId="3564" xr:uid="{29996B0E-6053-4C64-9B65-C94EDB33E86E}"/>
    <cellStyle name="Normal 9 6 2 8 2" xfId="5200" xr:uid="{FCED4E89-5C6A-4CED-A2FA-FB1328A59B90}"/>
    <cellStyle name="Normal 9 6 2 9" xfId="5169" xr:uid="{6429BF8A-31E8-49DC-90BC-68FA251BD741}"/>
    <cellStyle name="Normal 9 6 3" xfId="3565" xr:uid="{B4408ED6-EC0D-43B5-B9A4-83B7F680E6E9}"/>
    <cellStyle name="Normal 9 6 3 2" xfId="3566" xr:uid="{DD400228-ADA5-4331-821F-F4FEA5813D25}"/>
    <cellStyle name="Normal 9 6 3 2 2" xfId="3567" xr:uid="{641FC588-AD1C-4501-B837-CDF7F96507CB}"/>
    <cellStyle name="Normal 9 6 3 2 2 2" xfId="5203" xr:uid="{CA475C13-6004-4CE9-B325-C56967926D20}"/>
    <cellStyle name="Normal 9 6 3 2 3" xfId="3568" xr:uid="{FECFE017-0C6C-4B4B-A191-004700D68932}"/>
    <cellStyle name="Normal 9 6 3 2 3 2" xfId="5204" xr:uid="{58D06E36-BF75-4683-BE38-B4D8093E74DC}"/>
    <cellStyle name="Normal 9 6 3 2 4" xfId="3569" xr:uid="{A88F79D7-606E-4730-B3F1-8F68AA2202F6}"/>
    <cellStyle name="Normal 9 6 3 2 4 2" xfId="5205" xr:uid="{8763DC1C-22FC-4FD5-BD41-6B00251C56FC}"/>
    <cellStyle name="Normal 9 6 3 2 5" xfId="5202" xr:uid="{0CB81DA3-4467-4427-8A6A-85CB9AD89462}"/>
    <cellStyle name="Normal 9 6 3 3" xfId="3570" xr:uid="{84D34DA2-F3F6-40E7-B9E6-A71038FA979F}"/>
    <cellStyle name="Normal 9 6 3 3 2" xfId="3571" xr:uid="{B463BFA5-3266-4FF0-8B2D-8D32E72A63E3}"/>
    <cellStyle name="Normal 9 6 3 3 2 2" xfId="5207" xr:uid="{765ABD40-BCE4-48BA-B787-F63C868B4033}"/>
    <cellStyle name="Normal 9 6 3 3 3" xfId="3572" xr:uid="{51C242DD-FB0D-4DC1-B8FD-2E22B5768A09}"/>
    <cellStyle name="Normal 9 6 3 3 3 2" xfId="5208" xr:uid="{1444D7DD-7B18-4C65-97C9-D1BB321024D1}"/>
    <cellStyle name="Normal 9 6 3 3 4" xfId="3573" xr:uid="{15C967AA-E2E3-4F87-895F-C3E2D703DC40}"/>
    <cellStyle name="Normal 9 6 3 3 4 2" xfId="5209" xr:uid="{30622932-E1A0-4558-AADE-DCA854CAB545}"/>
    <cellStyle name="Normal 9 6 3 3 5" xfId="5206" xr:uid="{88E25438-5D0B-43CE-A146-35851BAA1EE0}"/>
    <cellStyle name="Normal 9 6 3 4" xfId="3574" xr:uid="{04EE1CBD-79F6-4B2B-A78C-FE231C0E9EBA}"/>
    <cellStyle name="Normal 9 6 3 4 2" xfId="5210" xr:uid="{FE2B7B26-54E3-4CB4-9AF3-C062C42D3CA0}"/>
    <cellStyle name="Normal 9 6 3 5" xfId="3575" xr:uid="{F9A1BCED-9813-48CC-928C-E9B7CC5336F7}"/>
    <cellStyle name="Normal 9 6 3 5 2" xfId="5211" xr:uid="{B095AFD7-3673-4D74-82B1-58A293A2AC3C}"/>
    <cellStyle name="Normal 9 6 3 6" xfId="3576" xr:uid="{DE512E7A-6E1F-4883-88AB-D56DCD2E786D}"/>
    <cellStyle name="Normal 9 6 3 6 2" xfId="5212" xr:uid="{6B433B0C-0FB9-4DBA-A39D-A1C9446F1E7A}"/>
    <cellStyle name="Normal 9 6 3 7" xfId="5201" xr:uid="{D1F577FF-3113-418A-B697-ED32865F076D}"/>
    <cellStyle name="Normal 9 6 4" xfId="3577" xr:uid="{1ECE6926-5493-40DA-8F8C-4C4DE24CAA64}"/>
    <cellStyle name="Normal 9 6 4 2" xfId="3578" xr:uid="{0A100752-E336-4DE2-AFA4-3F9CCB69836C}"/>
    <cellStyle name="Normal 9 6 4 2 2" xfId="3579" xr:uid="{4729B2A4-F97B-4198-9F3B-BCAEC562E433}"/>
    <cellStyle name="Normal 9 6 4 2 2 2" xfId="5215" xr:uid="{7CDCBF86-4FF5-446A-B701-5624D3E91A62}"/>
    <cellStyle name="Normal 9 6 4 2 3" xfId="3580" xr:uid="{F70D3170-DBEE-4373-9509-16B1A1574B19}"/>
    <cellStyle name="Normal 9 6 4 2 3 2" xfId="5216" xr:uid="{027D5F7E-F591-4C2A-A1B6-5FC6A6E4C446}"/>
    <cellStyle name="Normal 9 6 4 2 4" xfId="3581" xr:uid="{531C4B17-C04F-42F8-B9FD-58C4CFD6EFA2}"/>
    <cellStyle name="Normal 9 6 4 2 4 2" xfId="5217" xr:uid="{92C87AD3-1B25-4A7C-8980-D683642B004F}"/>
    <cellStyle name="Normal 9 6 4 2 5" xfId="5214" xr:uid="{EE9FF6B2-C7FA-4ED8-A635-D1627D4CD04E}"/>
    <cellStyle name="Normal 9 6 4 3" xfId="3582" xr:uid="{08E288EC-ACF5-4FBA-A7C1-27C9947E8433}"/>
    <cellStyle name="Normal 9 6 4 3 2" xfId="5218" xr:uid="{C92939B2-154A-408B-BB09-EEFCE68408E0}"/>
    <cellStyle name="Normal 9 6 4 4" xfId="3583" xr:uid="{2D45F48C-7A56-46B8-8B37-9C34D94B9122}"/>
    <cellStyle name="Normal 9 6 4 4 2" xfId="5219" xr:uid="{88D4D55C-8FB1-4F8D-830D-9C7EFF8A5BE0}"/>
    <cellStyle name="Normal 9 6 4 5" xfId="3584" xr:uid="{21320E60-2ACC-45B4-B964-DACBC54AA808}"/>
    <cellStyle name="Normal 9 6 4 5 2" xfId="5220" xr:uid="{F7F675A3-181F-419D-9E8F-D7FFAE1871E6}"/>
    <cellStyle name="Normal 9 6 4 6" xfId="5213" xr:uid="{2114ED9A-7857-45D7-B750-FEBDDDC605E8}"/>
    <cellStyle name="Normal 9 6 5" xfId="3585" xr:uid="{810DAA94-D161-4131-B19B-7AF9A603CADF}"/>
    <cellStyle name="Normal 9 6 5 2" xfId="3586" xr:uid="{6EB16037-5ECC-4922-BA01-7345427B77AB}"/>
    <cellStyle name="Normal 9 6 5 2 2" xfId="5222" xr:uid="{F5108C95-0B9D-4953-9B61-4CD8E881FD78}"/>
    <cellStyle name="Normal 9 6 5 3" xfId="3587" xr:uid="{EA5CC0F7-73DC-4ED5-B1EA-4D398DA50638}"/>
    <cellStyle name="Normal 9 6 5 3 2" xfId="5223" xr:uid="{3A3E8490-4D5A-455F-9F9A-82485740ECA9}"/>
    <cellStyle name="Normal 9 6 5 4" xfId="3588" xr:uid="{E365F74A-72C5-4592-91B0-EB1F06E3F7CB}"/>
    <cellStyle name="Normal 9 6 5 4 2" xfId="5224" xr:uid="{1BCF69BA-1FAD-4666-87B1-C1EF5305ACA5}"/>
    <cellStyle name="Normal 9 6 5 5" xfId="5221" xr:uid="{3C70CA09-28C7-4A6D-B7B4-13ACEB7A0F82}"/>
    <cellStyle name="Normal 9 6 6" xfId="3589" xr:uid="{F74E9823-332E-48E4-A730-ADC126A46D16}"/>
    <cellStyle name="Normal 9 6 6 2" xfId="3590" xr:uid="{2DB56F33-593C-42B0-A3B6-55FC44F920C4}"/>
    <cellStyle name="Normal 9 6 6 2 2" xfId="5226" xr:uid="{79B1CD51-6CC7-43E6-9032-0A4334023B71}"/>
    <cellStyle name="Normal 9 6 6 3" xfId="3591" xr:uid="{F9D654F5-E2D6-4660-BD2E-934D306C64C8}"/>
    <cellStyle name="Normal 9 6 6 3 2" xfId="5227" xr:uid="{76A864C7-9251-46FB-B942-08228346DBFF}"/>
    <cellStyle name="Normal 9 6 6 4" xfId="3592" xr:uid="{2B5B04D2-582B-42B1-9359-EAA15B035E3D}"/>
    <cellStyle name="Normal 9 6 6 4 2" xfId="5228" xr:uid="{7134E244-1168-449A-BA7A-A2979AC79363}"/>
    <cellStyle name="Normal 9 6 6 5" xfId="5225" xr:uid="{500F1442-BD47-4729-BF13-72E97E098EE1}"/>
    <cellStyle name="Normal 9 6 7" xfId="3593" xr:uid="{52E9BA28-AE61-483E-BC9A-AD83C03C9A2C}"/>
    <cellStyle name="Normal 9 6 7 2" xfId="5229" xr:uid="{2EAF966B-8F85-454B-842C-22EDE5EECE47}"/>
    <cellStyle name="Normal 9 6 8" xfId="3594" xr:uid="{06EFF14C-35A1-4378-9FC0-8609FCB16F90}"/>
    <cellStyle name="Normal 9 6 8 2" xfId="5230" xr:uid="{95F00394-8665-40AB-88E6-98E98CF1C864}"/>
    <cellStyle name="Normal 9 6 9" xfId="3595" xr:uid="{A371C15C-5D7F-4390-9FA1-25001E6ED090}"/>
    <cellStyle name="Normal 9 6 9 2" xfId="5231" xr:uid="{0CFE98B7-2F74-4BA5-8595-5A4E3BDFDD28}"/>
    <cellStyle name="Normal 9 7" xfId="3596" xr:uid="{2D6853BF-F5FC-4087-B25C-C795E7EC1C79}"/>
    <cellStyle name="Normal 9 7 2" xfId="3597" xr:uid="{B9ECDBF0-32FA-410F-B8DA-4B50557DE770}"/>
    <cellStyle name="Normal 9 7 2 2" xfId="3598" xr:uid="{109E71F2-E0BD-4113-B5BF-8867C969E6B0}"/>
    <cellStyle name="Normal 9 7 2 2 2" xfId="3599" xr:uid="{56BB7E53-5462-43EF-B5C5-475570121347}"/>
    <cellStyle name="Normal 9 7 2 2 2 2" xfId="4274" xr:uid="{B75F80AB-3CB1-443A-B705-5BFFBD69A7D9}"/>
    <cellStyle name="Normal 9 7 2 2 2 2 2" xfId="5236" xr:uid="{B8740B69-E7F9-47FD-B865-80558A96A2B5}"/>
    <cellStyle name="Normal 9 7 2 2 2 3" xfId="5235" xr:uid="{8C47438F-6F3C-45B0-99D0-9BF75087E866}"/>
    <cellStyle name="Normal 9 7 2 2 3" xfId="3600" xr:uid="{0860C38A-8369-42BB-A8DD-2D04275EC21E}"/>
    <cellStyle name="Normal 9 7 2 2 3 2" xfId="5237" xr:uid="{36B9824A-21D6-4688-974A-E8CEFF5DF58C}"/>
    <cellStyle name="Normal 9 7 2 2 4" xfId="3601" xr:uid="{0AAA732B-D025-4D49-B807-6888B703D132}"/>
    <cellStyle name="Normal 9 7 2 2 4 2" xfId="5238" xr:uid="{63B4FA65-FABD-4C74-AFC6-C9E7A74A3FA5}"/>
    <cellStyle name="Normal 9 7 2 2 5" xfId="5234" xr:uid="{1064903B-B6AC-4009-A7DB-D00A8F35EBB4}"/>
    <cellStyle name="Normal 9 7 2 3" xfId="3602" xr:uid="{CD81955C-C080-4CA3-99DF-BFA1615B4493}"/>
    <cellStyle name="Normal 9 7 2 3 2" xfId="3603" xr:uid="{E3BE6923-8FD5-4D94-8F94-0D1FEE967700}"/>
    <cellStyle name="Normal 9 7 2 3 2 2" xfId="5240" xr:uid="{BD731832-66D0-4F95-8E5A-AFB60F1235DA}"/>
    <cellStyle name="Normal 9 7 2 3 3" xfId="3604" xr:uid="{C4700D50-4653-4545-A0CF-9BBEFE5685CB}"/>
    <cellStyle name="Normal 9 7 2 3 3 2" xfId="5241" xr:uid="{9561001D-C010-4A40-A061-746C43BED8EA}"/>
    <cellStyle name="Normal 9 7 2 3 4" xfId="3605" xr:uid="{01C57441-A423-4C12-BE49-2B4BDCFA7CAA}"/>
    <cellStyle name="Normal 9 7 2 3 4 2" xfId="5242" xr:uid="{4B36BE25-3D8F-490E-AF94-D5CA20EABF6B}"/>
    <cellStyle name="Normal 9 7 2 3 5" xfId="5239" xr:uid="{61124CFB-119C-47F8-A139-E34E370C9CE6}"/>
    <cellStyle name="Normal 9 7 2 4" xfId="3606" xr:uid="{E290D9FC-5771-4FA5-8650-9B8AADCA955A}"/>
    <cellStyle name="Normal 9 7 2 4 2" xfId="5243" xr:uid="{F798582D-E514-4AB7-A7F7-995B0BCC299F}"/>
    <cellStyle name="Normal 9 7 2 5" xfId="3607" xr:uid="{72EECA93-DD4E-4DCA-B48F-971AA61ACD27}"/>
    <cellStyle name="Normal 9 7 2 5 2" xfId="5244" xr:uid="{5E1B23ED-7665-4E06-AC44-99A23C64BFDC}"/>
    <cellStyle name="Normal 9 7 2 6" xfId="3608" xr:uid="{926855C1-CC27-4D29-9199-FB9A5C33BA34}"/>
    <cellStyle name="Normal 9 7 2 6 2" xfId="5245" xr:uid="{D19D056A-7666-4F6C-BCD5-5AFD78524AD5}"/>
    <cellStyle name="Normal 9 7 2 7" xfId="5233" xr:uid="{19596ACA-2CDC-4686-8651-41E72277C60D}"/>
    <cellStyle name="Normal 9 7 3" xfId="3609" xr:uid="{7C91FA23-F7B3-458D-B00F-BCCF3E6438DF}"/>
    <cellStyle name="Normal 9 7 3 2" xfId="3610" xr:uid="{28933FD3-6B35-4D05-A574-D9EB42BF1A57}"/>
    <cellStyle name="Normal 9 7 3 2 2" xfId="3611" xr:uid="{853AA390-BD79-4DD1-915A-D1AF7DD2676A}"/>
    <cellStyle name="Normal 9 7 3 2 2 2" xfId="5248" xr:uid="{DB2DD183-E0AF-42CF-AA3B-A1447957A1EB}"/>
    <cellStyle name="Normal 9 7 3 2 3" xfId="3612" xr:uid="{8C613D7C-53A1-4CE0-AE10-89503A97079E}"/>
    <cellStyle name="Normal 9 7 3 2 3 2" xfId="5249" xr:uid="{AFDB32B6-F7C8-43F2-983D-DD46ABD50843}"/>
    <cellStyle name="Normal 9 7 3 2 4" xfId="3613" xr:uid="{418387BD-ACAA-4BD0-8191-E6C5FADEA83E}"/>
    <cellStyle name="Normal 9 7 3 2 4 2" xfId="5250" xr:uid="{EB60B4AD-99B7-45CE-979A-F895F846C3C6}"/>
    <cellStyle name="Normal 9 7 3 2 5" xfId="5247" xr:uid="{907C7606-50D0-43B7-89F0-AC819198648F}"/>
    <cellStyle name="Normal 9 7 3 3" xfId="3614" xr:uid="{BA259448-F661-4C5A-9314-2D3D4BF81989}"/>
    <cellStyle name="Normal 9 7 3 3 2" xfId="5251" xr:uid="{9C82B5A8-1F63-42C4-AC0A-1E4ECB85DBC1}"/>
    <cellStyle name="Normal 9 7 3 4" xfId="3615" xr:uid="{DA112EA7-308D-4EB2-8B0E-CDCBAACAED8A}"/>
    <cellStyle name="Normal 9 7 3 4 2" xfId="5252" xr:uid="{A13681A6-D1D3-49F0-9295-4DE29708521E}"/>
    <cellStyle name="Normal 9 7 3 5" xfId="3616" xr:uid="{DCC4A22D-FB02-43C1-9B0F-714016B59106}"/>
    <cellStyle name="Normal 9 7 3 5 2" xfId="5253" xr:uid="{AD69DB7A-C952-47EA-8CC2-36EE4FEF8B81}"/>
    <cellStyle name="Normal 9 7 3 6" xfId="5246" xr:uid="{8A11AF8D-F115-4E14-B936-E1ECC5C303FF}"/>
    <cellStyle name="Normal 9 7 4" xfId="3617" xr:uid="{5F4C48F8-2034-4043-85F3-0287D2682BFE}"/>
    <cellStyle name="Normal 9 7 4 2" xfId="3618" xr:uid="{7AC2D298-3FF2-4F1F-9853-E31B59A4A0D6}"/>
    <cellStyle name="Normal 9 7 4 2 2" xfId="5255" xr:uid="{7D3730E2-9449-4D13-89F8-F6B369366C43}"/>
    <cellStyle name="Normal 9 7 4 3" xfId="3619" xr:uid="{3567FC06-DF38-4F25-AA97-9A8A02588ECA}"/>
    <cellStyle name="Normal 9 7 4 3 2" xfId="5256" xr:uid="{1AB3296C-371A-4FED-8DF4-D4DE752407C2}"/>
    <cellStyle name="Normal 9 7 4 4" xfId="3620" xr:uid="{04BEF8CC-0022-4EA0-95AD-7B20AF7180DF}"/>
    <cellStyle name="Normal 9 7 4 4 2" xfId="5257" xr:uid="{5D51D04F-1138-467B-B7BA-CC211537D6D8}"/>
    <cellStyle name="Normal 9 7 4 5" xfId="5254" xr:uid="{E3160A4F-66BF-4E2D-A084-54FC3D1274C3}"/>
    <cellStyle name="Normal 9 7 5" xfId="3621" xr:uid="{42DD7AB9-9D70-4F2A-9638-A6D95CECABF5}"/>
    <cellStyle name="Normal 9 7 5 2" xfId="3622" xr:uid="{35FA43C4-A0D5-4802-A9E6-E524915628FD}"/>
    <cellStyle name="Normal 9 7 5 2 2" xfId="5259" xr:uid="{49240848-583C-4608-B96B-2B0C9695BC16}"/>
    <cellStyle name="Normal 9 7 5 3" xfId="3623" xr:uid="{73AAFF44-C005-4EF5-B940-7AF469220F57}"/>
    <cellStyle name="Normal 9 7 5 3 2" xfId="5260" xr:uid="{55A196D8-1A1D-43B9-A1CC-608EE45A0E79}"/>
    <cellStyle name="Normal 9 7 5 4" xfId="3624" xr:uid="{92161C4B-22DB-45E4-9877-9F4072DCAD60}"/>
    <cellStyle name="Normal 9 7 5 4 2" xfId="5261" xr:uid="{87D7CC89-4701-4489-89E6-162BE9A92040}"/>
    <cellStyle name="Normal 9 7 5 5" xfId="5258" xr:uid="{3547F956-04B6-43E0-A9E7-69659AE241AE}"/>
    <cellStyle name="Normal 9 7 6" xfId="3625" xr:uid="{BCB49C32-4816-49B4-A534-2B7E0E922D37}"/>
    <cellStyle name="Normal 9 7 6 2" xfId="5262" xr:uid="{A0E94870-25B2-44EC-8567-20717BDF06A1}"/>
    <cellStyle name="Normal 9 7 7" xfId="3626" xr:uid="{78C9B167-A8F2-44DE-AA07-0F56F1CF8328}"/>
    <cellStyle name="Normal 9 7 7 2" xfId="5263" xr:uid="{F5D4CD9A-E784-4BF9-9A79-31D5424093F3}"/>
    <cellStyle name="Normal 9 7 8" xfId="3627" xr:uid="{55346BB5-8194-4C5C-AB84-D7981C481D64}"/>
    <cellStyle name="Normal 9 7 8 2" xfId="5264" xr:uid="{4F799A6E-EC92-472D-80D8-CAFED15AE1E9}"/>
    <cellStyle name="Normal 9 7 9" xfId="5232" xr:uid="{7F51DFBB-D3ED-42E8-B2AF-48037AD00FA4}"/>
    <cellStyle name="Normal 9 8" xfId="3628" xr:uid="{5121D642-AB98-4286-B159-FC924EA17675}"/>
    <cellStyle name="Normal 9 8 2" xfId="3629" xr:uid="{F0CCF595-3F53-4714-BC33-AB3504C4AD01}"/>
    <cellStyle name="Normal 9 8 2 2" xfId="3630" xr:uid="{A7EF2501-D302-407C-BFD4-264E895F2899}"/>
    <cellStyle name="Normal 9 8 2 2 2" xfId="3631" xr:uid="{4E35EA59-952E-4112-87BB-4864C0E6F896}"/>
    <cellStyle name="Normal 9 8 2 2 2 2" xfId="5268" xr:uid="{6EFF63A3-C5AA-4BC5-85D4-5E542A275495}"/>
    <cellStyle name="Normal 9 8 2 2 3" xfId="3632" xr:uid="{B8B58DF6-CBA4-4B46-B0D9-6A66B446D7C8}"/>
    <cellStyle name="Normal 9 8 2 2 3 2" xfId="5269" xr:uid="{6977229E-7315-48D9-8691-3D836A265EE4}"/>
    <cellStyle name="Normal 9 8 2 2 4" xfId="3633" xr:uid="{6F06067B-D122-4653-AD75-55F85A4F6F86}"/>
    <cellStyle name="Normal 9 8 2 2 4 2" xfId="5270" xr:uid="{A4B371DF-7BB5-4C1F-96B3-7F82097D7B46}"/>
    <cellStyle name="Normal 9 8 2 2 5" xfId="5267" xr:uid="{E613A267-17CF-44EC-B481-450E31D6D6EB}"/>
    <cellStyle name="Normal 9 8 2 3" xfId="3634" xr:uid="{6E5971E1-372F-4654-B226-C8D74B8BB27F}"/>
    <cellStyle name="Normal 9 8 2 3 2" xfId="5271" xr:uid="{B69CCF2A-47C7-4182-90C0-6D9996E16E1B}"/>
    <cellStyle name="Normal 9 8 2 4" xfId="3635" xr:uid="{E9256D15-4844-4C1D-B75E-A3CEF3E8A21F}"/>
    <cellStyle name="Normal 9 8 2 4 2" xfId="5272" xr:uid="{F11EDC1B-3D1B-4AAE-B74C-E6E70D71BA3B}"/>
    <cellStyle name="Normal 9 8 2 5" xfId="3636" xr:uid="{4DA13A1A-CA93-4B02-BB9F-5E1C439B0376}"/>
    <cellStyle name="Normal 9 8 2 5 2" xfId="5273" xr:uid="{34FC4406-7BA9-4994-B52F-E45B03C3FF87}"/>
    <cellStyle name="Normal 9 8 2 6" xfId="5266" xr:uid="{2055FE72-0A4F-49CB-958F-CE1B22181867}"/>
    <cellStyle name="Normal 9 8 3" xfId="3637" xr:uid="{DD30D3C1-7188-4DA8-BF1F-80BF52A0DDB1}"/>
    <cellStyle name="Normal 9 8 3 2" xfId="3638" xr:uid="{530D2688-166C-4F2A-80A2-E6A41905CDC3}"/>
    <cellStyle name="Normal 9 8 3 2 2" xfId="5275" xr:uid="{A7F88347-9AE4-4B97-A521-6EBBA3D9BCAC}"/>
    <cellStyle name="Normal 9 8 3 3" xfId="3639" xr:uid="{6A68F7A7-51AA-4C8B-9C5C-E9827A85DD3E}"/>
    <cellStyle name="Normal 9 8 3 3 2" xfId="5276" xr:uid="{5DEFDE8D-0B88-43ED-95C5-421B52CECE8C}"/>
    <cellStyle name="Normal 9 8 3 4" xfId="3640" xr:uid="{94E073F7-51C3-486A-8EAF-F7C252CD879B}"/>
    <cellStyle name="Normal 9 8 3 4 2" xfId="5277" xr:uid="{73B9CBF1-9158-4F3F-ADC1-6421A56E2FF3}"/>
    <cellStyle name="Normal 9 8 3 5" xfId="5274" xr:uid="{1F6EA4DF-E9E8-49BB-97A8-F64B47D8B172}"/>
    <cellStyle name="Normal 9 8 4" xfId="3641" xr:uid="{07A25BDC-36A9-4F3C-B25A-4CCE23273578}"/>
    <cellStyle name="Normal 9 8 4 2" xfId="3642" xr:uid="{74A70C05-8410-4BD7-9544-08B62FD01A33}"/>
    <cellStyle name="Normal 9 8 4 2 2" xfId="5279" xr:uid="{3764D8A3-4995-457D-9A29-9896FA30A168}"/>
    <cellStyle name="Normal 9 8 4 3" xfId="3643" xr:uid="{B60563BC-2511-4F3E-B085-93F47F46BB7F}"/>
    <cellStyle name="Normal 9 8 4 3 2" xfId="5280" xr:uid="{1B66C9B3-FF93-4B5F-B90C-C3908089EB51}"/>
    <cellStyle name="Normal 9 8 4 4" xfId="3644" xr:uid="{85B6ACCD-440D-4CCD-87F9-FD369AE1C1FD}"/>
    <cellStyle name="Normal 9 8 4 4 2" xfId="5281" xr:uid="{00F5019C-7E12-456A-8A33-A3035EEF5F0B}"/>
    <cellStyle name="Normal 9 8 4 5" xfId="5278" xr:uid="{43B8B5AB-B254-4AB5-B1A0-FEAF05C118D0}"/>
    <cellStyle name="Normal 9 8 5" xfId="3645" xr:uid="{6DC1E7A2-1F20-4601-8118-8F719B3D6AC1}"/>
    <cellStyle name="Normal 9 8 5 2" xfId="5282" xr:uid="{95A99B4E-1655-4D64-9047-4BD31875D34E}"/>
    <cellStyle name="Normal 9 8 6" xfId="3646" xr:uid="{C854B6D8-4ADF-4FFE-A582-289C8930870A}"/>
    <cellStyle name="Normal 9 8 6 2" xfId="5283" xr:uid="{6571444B-1C12-43F9-BFDF-968B25434795}"/>
    <cellStyle name="Normal 9 8 7" xfId="3647" xr:uid="{D9FEA5B3-9D45-402E-99BA-DD4939573514}"/>
    <cellStyle name="Normal 9 8 7 2" xfId="5284" xr:uid="{9A1455EC-2DDB-4269-9ABC-125A19167763}"/>
    <cellStyle name="Normal 9 8 8" xfId="5265" xr:uid="{908D87E2-C634-4AD3-9317-1D036704A994}"/>
    <cellStyle name="Normal 9 9" xfId="3648" xr:uid="{DF3830A1-A80F-407E-A2AB-724B71F72781}"/>
    <cellStyle name="Normal 9 9 2" xfId="3649" xr:uid="{EFDB0B0A-E88F-4DB3-A233-4645D993524C}"/>
    <cellStyle name="Normal 9 9 2 2" xfId="3650" xr:uid="{99665B59-9991-47DD-90C4-E6DAD7AF1927}"/>
    <cellStyle name="Normal 9 9 2 2 2" xfId="5287" xr:uid="{314B10DE-AE4A-4A96-BC94-64A0E19B5CF1}"/>
    <cellStyle name="Normal 9 9 2 3" xfId="3651" xr:uid="{9ED932C3-088C-418E-B82B-A651D7FC09B9}"/>
    <cellStyle name="Normal 9 9 2 3 2" xfId="5288" xr:uid="{072855B3-D4F7-468B-9296-C10CABBD9898}"/>
    <cellStyle name="Normal 9 9 2 4" xfId="3652" xr:uid="{8565D0CB-DC87-440F-973B-FAE0FC569F0C}"/>
    <cellStyle name="Normal 9 9 2 4 2" xfId="5289" xr:uid="{485385E4-D00F-4F0C-A5DF-730724019701}"/>
    <cellStyle name="Normal 9 9 2 5" xfId="5286" xr:uid="{4652469D-DB2A-4A4E-8FC6-D67F0E4CF64E}"/>
    <cellStyle name="Normal 9 9 3" xfId="3653" xr:uid="{5F8477BA-8350-45B5-AA17-6C4C2D4738F4}"/>
    <cellStyle name="Normal 9 9 3 2" xfId="3654" xr:uid="{0754B3B2-AEDB-4C0A-A051-423DC61DD45A}"/>
    <cellStyle name="Normal 9 9 3 2 2" xfId="5291" xr:uid="{454A57C3-CF6F-461E-9F89-A4415AF44E08}"/>
    <cellStyle name="Normal 9 9 3 3" xfId="3655" xr:uid="{5C511865-2FF8-4D96-9CC5-F06B597A5493}"/>
    <cellStyle name="Normal 9 9 3 3 2" xfId="5292" xr:uid="{592E49E6-FC55-40BF-A759-88B54EA42781}"/>
    <cellStyle name="Normal 9 9 3 4" xfId="3656" xr:uid="{54EC98CC-BE2D-4F30-9D9F-959E366AB776}"/>
    <cellStyle name="Normal 9 9 3 4 2" xfId="5293" xr:uid="{5BD4044B-8C09-4AE0-A160-941082C81A8A}"/>
    <cellStyle name="Normal 9 9 3 5" xfId="5290" xr:uid="{6C66292B-C537-4776-A5B1-4BF42CB65F13}"/>
    <cellStyle name="Normal 9 9 4" xfId="3657" xr:uid="{BDCE7683-EC14-4286-A2AE-926C5A17E5BF}"/>
    <cellStyle name="Normal 9 9 4 2" xfId="5294" xr:uid="{8A11D34B-5C72-4D61-8F21-1B01A4C4BA8E}"/>
    <cellStyle name="Normal 9 9 5" xfId="3658" xr:uid="{97AD91E3-1A2B-485D-BFCF-9E38957E9E41}"/>
    <cellStyle name="Normal 9 9 5 2" xfId="5295" xr:uid="{EA871DD0-BB79-4D8A-AC5D-7ADC90C2601C}"/>
    <cellStyle name="Normal 9 9 6" xfId="3659" xr:uid="{22E01EE3-AE42-40C6-A2B1-9D912E048C7B}"/>
    <cellStyle name="Normal 9 9 6 2" xfId="5296" xr:uid="{98E40509-860F-40A1-919F-3DB5E73157CC}"/>
    <cellStyle name="Normal 9 9 7" xfId="5285" xr:uid="{A17F5B2B-EB9D-46E9-BCC3-FA86CB93E423}"/>
    <cellStyle name="Percent 2" xfId="92" xr:uid="{53CC43EF-3899-40FC-AF9D-F5DFC0AEB79C}"/>
    <cellStyle name="Percent 2 2" xfId="5297" xr:uid="{C102987E-4112-4C4A-BAEA-7990D86BC7A0}"/>
    <cellStyle name="Гиперссылка 2" xfId="4" xr:uid="{49BAA0F8-B3D3-41B5-87DD-435502328B29}"/>
    <cellStyle name="Гиперссылка 2 2" xfId="5298" xr:uid="{B9FBF9D0-4252-49A6-8440-090CCA0A4DBD}"/>
    <cellStyle name="Обычный 2" xfId="1" xr:uid="{A3CD5D5E-4502-4158-8112-08CDD679ACF5}"/>
    <cellStyle name="Обычный 2 2" xfId="5" xr:uid="{D19F253E-EE9B-4476-9D91-2EE3A6D7A3DC}"/>
    <cellStyle name="Обычный 2 2 2" xfId="5300" xr:uid="{90933C84-F912-42B9-84F6-86FE6F4C8071}"/>
    <cellStyle name="Обычный 2 3" xfId="5299" xr:uid="{DA03C4D0-1B4C-4633-948A-102A54400635}"/>
    <cellStyle name="常规_Sheet1_1" xfId="4382" xr:uid="{6BB76721-5C78-4F46-9281-CDD168CCAC97}"/>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19" sqref="E19"/>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7" t="s">
        <v>2</v>
      </c>
      <c r="C8" s="94"/>
      <c r="D8" s="94"/>
      <c r="E8" s="94"/>
      <c r="F8" s="94"/>
      <c r="G8" s="95"/>
    </row>
    <row r="9" spans="2:7" ht="14.25">
      <c r="B9" s="147"/>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2"/>
  <sheetViews>
    <sheetView tabSelected="1" zoomScale="90" zoomScaleNormal="90" workbookViewId="0">
      <selection activeCell="N54" sqref="N5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7" t="s">
        <v>139</v>
      </c>
      <c r="C2" s="132"/>
      <c r="D2" s="132"/>
      <c r="E2" s="132"/>
      <c r="F2" s="132"/>
      <c r="G2" s="132"/>
      <c r="H2" s="132"/>
      <c r="I2" s="132"/>
      <c r="J2" s="138" t="s">
        <v>145</v>
      </c>
      <c r="K2" s="127"/>
    </row>
    <row r="3" spans="1:11">
      <c r="A3" s="126"/>
      <c r="B3" s="134" t="s">
        <v>140</v>
      </c>
      <c r="C3" s="132"/>
      <c r="D3" s="132"/>
      <c r="E3" s="132"/>
      <c r="F3" s="132"/>
      <c r="G3" s="132"/>
      <c r="H3" s="132"/>
      <c r="I3" s="132"/>
      <c r="J3" s="132"/>
      <c r="K3" s="127"/>
    </row>
    <row r="4" spans="1:11">
      <c r="A4" s="126"/>
      <c r="B4" s="134" t="s">
        <v>141</v>
      </c>
      <c r="C4" s="132"/>
      <c r="D4" s="132"/>
      <c r="E4" s="132"/>
      <c r="F4" s="132"/>
      <c r="G4" s="132"/>
      <c r="H4" s="132"/>
      <c r="I4" s="132"/>
      <c r="J4" s="132"/>
      <c r="K4" s="127"/>
    </row>
    <row r="5" spans="1:11">
      <c r="A5" s="126"/>
      <c r="B5" s="134" t="s">
        <v>142</v>
      </c>
      <c r="C5" s="132"/>
      <c r="D5" s="132"/>
      <c r="E5" s="132"/>
      <c r="F5" s="132"/>
      <c r="G5" s="132"/>
      <c r="H5" s="132"/>
      <c r="I5" s="132"/>
      <c r="J5" s="132"/>
      <c r="K5" s="127"/>
    </row>
    <row r="6" spans="1:11">
      <c r="A6" s="126"/>
      <c r="B6" s="134" t="s">
        <v>143</v>
      </c>
      <c r="C6" s="132"/>
      <c r="D6" s="132"/>
      <c r="E6" s="132"/>
      <c r="F6" s="132"/>
      <c r="G6" s="132"/>
      <c r="H6" s="132"/>
      <c r="I6" s="132"/>
      <c r="J6" s="132"/>
      <c r="K6" s="127"/>
    </row>
    <row r="7" spans="1:11">
      <c r="A7" s="126"/>
      <c r="B7" s="134"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711</v>
      </c>
      <c r="C10" s="132"/>
      <c r="D10" s="132"/>
      <c r="E10" s="132"/>
      <c r="F10" s="127"/>
      <c r="G10" s="128"/>
      <c r="H10" s="128" t="s">
        <v>711</v>
      </c>
      <c r="I10" s="132"/>
      <c r="J10" s="152">
        <v>51253</v>
      </c>
      <c r="K10" s="127"/>
    </row>
    <row r="11" spans="1:11">
      <c r="A11" s="126"/>
      <c r="B11" s="126" t="s">
        <v>712</v>
      </c>
      <c r="C11" s="132"/>
      <c r="D11" s="132"/>
      <c r="E11" s="132"/>
      <c r="F11" s="127"/>
      <c r="G11" s="128"/>
      <c r="H11" s="128" t="s">
        <v>712</v>
      </c>
      <c r="I11" s="132"/>
      <c r="J11" s="153"/>
      <c r="K11" s="127"/>
    </row>
    <row r="12" spans="1:11">
      <c r="A12" s="126"/>
      <c r="B12" s="126" t="s">
        <v>713</v>
      </c>
      <c r="C12" s="132"/>
      <c r="D12" s="132"/>
      <c r="E12" s="132"/>
      <c r="F12" s="127"/>
      <c r="G12" s="128"/>
      <c r="H12" s="128" t="s">
        <v>713</v>
      </c>
      <c r="I12" s="132"/>
      <c r="J12" s="132"/>
      <c r="K12" s="127"/>
    </row>
    <row r="13" spans="1:11">
      <c r="A13" s="126"/>
      <c r="B13" s="126" t="s">
        <v>714</v>
      </c>
      <c r="C13" s="132"/>
      <c r="D13" s="132"/>
      <c r="E13" s="132"/>
      <c r="F13" s="127"/>
      <c r="G13" s="128"/>
      <c r="H13" s="128" t="s">
        <v>714</v>
      </c>
      <c r="I13" s="132"/>
      <c r="J13" s="111" t="s">
        <v>16</v>
      </c>
      <c r="K13" s="127"/>
    </row>
    <row r="14" spans="1:11" ht="15" customHeight="1">
      <c r="A14" s="126"/>
      <c r="B14" s="126" t="s">
        <v>715</v>
      </c>
      <c r="C14" s="132"/>
      <c r="D14" s="132"/>
      <c r="E14" s="132"/>
      <c r="F14" s="127"/>
      <c r="G14" s="128"/>
      <c r="H14" s="128" t="s">
        <v>715</v>
      </c>
      <c r="I14" s="132"/>
      <c r="J14" s="154">
        <v>45170</v>
      </c>
      <c r="K14" s="127"/>
    </row>
    <row r="15" spans="1:11" ht="15" customHeight="1">
      <c r="A15" s="126"/>
      <c r="B15" s="143" t="s">
        <v>757</v>
      </c>
      <c r="C15" s="7"/>
      <c r="D15" s="7"/>
      <c r="E15" s="7"/>
      <c r="F15" s="8"/>
      <c r="G15" s="128"/>
      <c r="H15" s="133" t="s">
        <v>757</v>
      </c>
      <c r="I15" s="132"/>
      <c r="J15" s="155"/>
      <c r="K15" s="127"/>
    </row>
    <row r="16" spans="1:11" ht="15" customHeight="1">
      <c r="A16" s="126"/>
      <c r="B16" s="132"/>
      <c r="C16" s="132"/>
      <c r="D16" s="132"/>
      <c r="E16" s="132"/>
      <c r="F16" s="132"/>
      <c r="G16" s="132"/>
      <c r="H16" s="132"/>
      <c r="I16" s="136" t="s">
        <v>147</v>
      </c>
      <c r="J16" s="142">
        <v>39819</v>
      </c>
      <c r="K16" s="127"/>
    </row>
    <row r="17" spans="1:11">
      <c r="A17" s="126"/>
      <c r="B17" s="132" t="s">
        <v>716</v>
      </c>
      <c r="C17" s="132"/>
      <c r="D17" s="132"/>
      <c r="E17" s="132"/>
      <c r="F17" s="132"/>
      <c r="G17" s="132"/>
      <c r="H17" s="132"/>
      <c r="I17" s="136" t="s">
        <v>148</v>
      </c>
      <c r="J17" s="142" t="s">
        <v>756</v>
      </c>
      <c r="K17" s="127"/>
    </row>
    <row r="18" spans="1:11" ht="18">
      <c r="A18" s="126"/>
      <c r="B18" s="132" t="s">
        <v>717</v>
      </c>
      <c r="C18" s="132"/>
      <c r="D18" s="132"/>
      <c r="E18" s="132"/>
      <c r="F18" s="132"/>
      <c r="G18" s="132"/>
      <c r="H18" s="145" t="s">
        <v>763</v>
      </c>
      <c r="I18" s="135" t="s">
        <v>264</v>
      </c>
      <c r="J18" s="116" t="s">
        <v>138</v>
      </c>
      <c r="K18" s="127"/>
    </row>
    <row r="19" spans="1:11">
      <c r="A19" s="126"/>
      <c r="B19" s="132"/>
      <c r="C19" s="132"/>
      <c r="D19" s="132"/>
      <c r="E19" s="132"/>
      <c r="F19" s="132"/>
      <c r="G19" s="132"/>
      <c r="H19" s="146" t="s">
        <v>764</v>
      </c>
      <c r="I19" s="132"/>
      <c r="J19" s="132"/>
      <c r="K19" s="127"/>
    </row>
    <row r="20" spans="1:11">
      <c r="A20" s="126"/>
      <c r="B20" s="112" t="s">
        <v>204</v>
      </c>
      <c r="C20" s="112" t="s">
        <v>205</v>
      </c>
      <c r="D20" s="129" t="s">
        <v>290</v>
      </c>
      <c r="E20" s="129" t="s">
        <v>206</v>
      </c>
      <c r="F20" s="156" t="s">
        <v>207</v>
      </c>
      <c r="G20" s="157"/>
      <c r="H20" s="112" t="s">
        <v>174</v>
      </c>
      <c r="I20" s="112" t="s">
        <v>208</v>
      </c>
      <c r="J20" s="112" t="s">
        <v>26</v>
      </c>
      <c r="K20" s="127"/>
    </row>
    <row r="21" spans="1:11" ht="47.25" customHeight="1">
      <c r="A21" s="126"/>
      <c r="B21" s="117"/>
      <c r="C21" s="117"/>
      <c r="D21" s="118"/>
      <c r="E21" s="118"/>
      <c r="F21" s="158"/>
      <c r="G21" s="159"/>
      <c r="H21" s="144" t="s">
        <v>765</v>
      </c>
      <c r="I21" s="117"/>
      <c r="J21" s="117"/>
      <c r="K21" s="127"/>
    </row>
    <row r="22" spans="1:11" ht="36">
      <c r="A22" s="126"/>
      <c r="B22" s="119">
        <v>2</v>
      </c>
      <c r="C22" s="10" t="s">
        <v>718</v>
      </c>
      <c r="D22" s="130" t="s">
        <v>749</v>
      </c>
      <c r="E22" s="130" t="s">
        <v>719</v>
      </c>
      <c r="F22" s="148"/>
      <c r="G22" s="149"/>
      <c r="H22" s="11" t="s">
        <v>720</v>
      </c>
      <c r="I22" s="14">
        <v>22.05</v>
      </c>
      <c r="J22" s="121">
        <f t="shared" ref="J22:J46" si="0">I22*B22</f>
        <v>44.1</v>
      </c>
      <c r="K22" s="127"/>
    </row>
    <row r="23" spans="1:11" ht="36">
      <c r="A23" s="126"/>
      <c r="B23" s="119">
        <v>2</v>
      </c>
      <c r="C23" s="10" t="s">
        <v>718</v>
      </c>
      <c r="D23" s="130" t="s">
        <v>750</v>
      </c>
      <c r="E23" s="130" t="s">
        <v>721</v>
      </c>
      <c r="F23" s="148"/>
      <c r="G23" s="149"/>
      <c r="H23" s="11" t="s">
        <v>720</v>
      </c>
      <c r="I23" s="14">
        <v>23.72</v>
      </c>
      <c r="J23" s="121">
        <f t="shared" si="0"/>
        <v>47.44</v>
      </c>
      <c r="K23" s="127"/>
    </row>
    <row r="24" spans="1:11" ht="36">
      <c r="A24" s="126"/>
      <c r="B24" s="119">
        <v>2</v>
      </c>
      <c r="C24" s="10" t="s">
        <v>718</v>
      </c>
      <c r="D24" s="130" t="s">
        <v>751</v>
      </c>
      <c r="E24" s="130" t="s">
        <v>232</v>
      </c>
      <c r="F24" s="148"/>
      <c r="G24" s="149"/>
      <c r="H24" s="11" t="s">
        <v>720</v>
      </c>
      <c r="I24" s="14">
        <v>24.95</v>
      </c>
      <c r="J24" s="121">
        <f t="shared" si="0"/>
        <v>49.9</v>
      </c>
      <c r="K24" s="127"/>
    </row>
    <row r="25" spans="1:11" ht="36">
      <c r="A25" s="126"/>
      <c r="B25" s="119">
        <v>2</v>
      </c>
      <c r="C25" s="10" t="s">
        <v>718</v>
      </c>
      <c r="D25" s="130" t="s">
        <v>752</v>
      </c>
      <c r="E25" s="130" t="s">
        <v>236</v>
      </c>
      <c r="F25" s="148"/>
      <c r="G25" s="149"/>
      <c r="H25" s="11" t="s">
        <v>720</v>
      </c>
      <c r="I25" s="14">
        <v>25.96</v>
      </c>
      <c r="J25" s="121">
        <f t="shared" si="0"/>
        <v>51.92</v>
      </c>
      <c r="K25" s="127"/>
    </row>
    <row r="26" spans="1:11" ht="14.25" customHeight="1">
      <c r="A26" s="126"/>
      <c r="B26" s="119">
        <v>30</v>
      </c>
      <c r="C26" s="10" t="s">
        <v>70</v>
      </c>
      <c r="D26" s="130" t="s">
        <v>70</v>
      </c>
      <c r="E26" s="130" t="s">
        <v>722</v>
      </c>
      <c r="F26" s="148"/>
      <c r="G26" s="149"/>
      <c r="H26" s="11" t="s">
        <v>723</v>
      </c>
      <c r="I26" s="14">
        <v>1.53</v>
      </c>
      <c r="J26" s="121">
        <f t="shared" si="0"/>
        <v>45.9</v>
      </c>
      <c r="K26" s="127"/>
    </row>
    <row r="27" spans="1:11" ht="14.25" customHeight="1">
      <c r="A27" s="126"/>
      <c r="B27" s="119">
        <v>30</v>
      </c>
      <c r="C27" s="10" t="s">
        <v>70</v>
      </c>
      <c r="D27" s="130" t="s">
        <v>70</v>
      </c>
      <c r="E27" s="130" t="s">
        <v>95</v>
      </c>
      <c r="F27" s="148"/>
      <c r="G27" s="149"/>
      <c r="H27" s="11" t="s">
        <v>723</v>
      </c>
      <c r="I27" s="14">
        <v>1.53</v>
      </c>
      <c r="J27" s="121">
        <f t="shared" si="0"/>
        <v>45.9</v>
      </c>
      <c r="K27" s="127"/>
    </row>
    <row r="28" spans="1:11" ht="14.25" customHeight="1">
      <c r="A28" s="126"/>
      <c r="B28" s="119">
        <v>30</v>
      </c>
      <c r="C28" s="10" t="s">
        <v>70</v>
      </c>
      <c r="D28" s="130" t="s">
        <v>70</v>
      </c>
      <c r="E28" s="130" t="s">
        <v>98</v>
      </c>
      <c r="F28" s="148"/>
      <c r="G28" s="149"/>
      <c r="H28" s="11" t="s">
        <v>723</v>
      </c>
      <c r="I28" s="14">
        <v>1.53</v>
      </c>
      <c r="J28" s="121">
        <f t="shared" si="0"/>
        <v>45.9</v>
      </c>
      <c r="K28" s="127"/>
    </row>
    <row r="29" spans="1:11">
      <c r="A29" s="126"/>
      <c r="B29" s="119">
        <v>3</v>
      </c>
      <c r="C29" s="10" t="s">
        <v>724</v>
      </c>
      <c r="D29" s="130" t="s">
        <v>724</v>
      </c>
      <c r="E29" s="130" t="s">
        <v>725</v>
      </c>
      <c r="F29" s="148" t="s">
        <v>279</v>
      </c>
      <c r="G29" s="149"/>
      <c r="H29" s="11" t="s">
        <v>726</v>
      </c>
      <c r="I29" s="14">
        <v>3.64</v>
      </c>
      <c r="J29" s="121">
        <f t="shared" si="0"/>
        <v>10.92</v>
      </c>
      <c r="K29" s="127"/>
    </row>
    <row r="30" spans="1:11">
      <c r="A30" s="126"/>
      <c r="B30" s="119">
        <v>1</v>
      </c>
      <c r="C30" s="10" t="s">
        <v>727</v>
      </c>
      <c r="D30" s="130" t="s">
        <v>727</v>
      </c>
      <c r="E30" s="130" t="s">
        <v>34</v>
      </c>
      <c r="F30" s="148"/>
      <c r="G30" s="149"/>
      <c r="H30" s="11" t="s">
        <v>728</v>
      </c>
      <c r="I30" s="14">
        <v>2.87</v>
      </c>
      <c r="J30" s="121">
        <f t="shared" si="0"/>
        <v>2.87</v>
      </c>
      <c r="K30" s="127"/>
    </row>
    <row r="31" spans="1:11" ht="24">
      <c r="A31" s="126"/>
      <c r="B31" s="119">
        <v>100</v>
      </c>
      <c r="C31" s="10" t="s">
        <v>729</v>
      </c>
      <c r="D31" s="130" t="s">
        <v>729</v>
      </c>
      <c r="E31" s="130" t="s">
        <v>30</v>
      </c>
      <c r="F31" s="148"/>
      <c r="G31" s="149"/>
      <c r="H31" s="11" t="s">
        <v>730</v>
      </c>
      <c r="I31" s="14">
        <v>0.23</v>
      </c>
      <c r="J31" s="121">
        <f t="shared" si="0"/>
        <v>23</v>
      </c>
      <c r="K31" s="127"/>
    </row>
    <row r="32" spans="1:11" ht="24">
      <c r="A32" s="126"/>
      <c r="B32" s="119">
        <v>30</v>
      </c>
      <c r="C32" s="10" t="s">
        <v>729</v>
      </c>
      <c r="D32" s="130" t="s">
        <v>729</v>
      </c>
      <c r="E32" s="130" t="s">
        <v>72</v>
      </c>
      <c r="F32" s="148"/>
      <c r="G32" s="149"/>
      <c r="H32" s="11" t="s">
        <v>730</v>
      </c>
      <c r="I32" s="14">
        <v>0.23</v>
      </c>
      <c r="J32" s="121">
        <f t="shared" si="0"/>
        <v>6.9</v>
      </c>
      <c r="K32" s="127"/>
    </row>
    <row r="33" spans="1:11">
      <c r="A33" s="126"/>
      <c r="B33" s="119">
        <v>20</v>
      </c>
      <c r="C33" s="10" t="s">
        <v>731</v>
      </c>
      <c r="D33" s="130" t="s">
        <v>753</v>
      </c>
      <c r="E33" s="130" t="s">
        <v>732</v>
      </c>
      <c r="F33" s="148" t="s">
        <v>279</v>
      </c>
      <c r="G33" s="149"/>
      <c r="H33" s="11" t="s">
        <v>733</v>
      </c>
      <c r="I33" s="14">
        <v>0.46</v>
      </c>
      <c r="J33" s="121">
        <f t="shared" si="0"/>
        <v>9.2000000000000011</v>
      </c>
      <c r="K33" s="127"/>
    </row>
    <row r="34" spans="1:11">
      <c r="A34" s="126"/>
      <c r="B34" s="119">
        <v>4</v>
      </c>
      <c r="C34" s="10" t="s">
        <v>731</v>
      </c>
      <c r="D34" s="130" t="s">
        <v>753</v>
      </c>
      <c r="E34" s="130" t="s">
        <v>732</v>
      </c>
      <c r="F34" s="148" t="s">
        <v>589</v>
      </c>
      <c r="G34" s="149"/>
      <c r="H34" s="11" t="s">
        <v>733</v>
      </c>
      <c r="I34" s="14">
        <v>0.46</v>
      </c>
      <c r="J34" s="121">
        <f t="shared" si="0"/>
        <v>1.84</v>
      </c>
      <c r="K34" s="127"/>
    </row>
    <row r="35" spans="1:11">
      <c r="A35" s="126"/>
      <c r="B35" s="119">
        <v>4</v>
      </c>
      <c r="C35" s="10" t="s">
        <v>731</v>
      </c>
      <c r="D35" s="130" t="s">
        <v>753</v>
      </c>
      <c r="E35" s="130" t="s">
        <v>732</v>
      </c>
      <c r="F35" s="148" t="s">
        <v>115</v>
      </c>
      <c r="G35" s="149"/>
      <c r="H35" s="11" t="s">
        <v>733</v>
      </c>
      <c r="I35" s="14">
        <v>0.46</v>
      </c>
      <c r="J35" s="121">
        <f t="shared" si="0"/>
        <v>1.84</v>
      </c>
      <c r="K35" s="127"/>
    </row>
    <row r="36" spans="1:11">
      <c r="A36" s="126"/>
      <c r="B36" s="119">
        <v>4</v>
      </c>
      <c r="C36" s="10" t="s">
        <v>731</v>
      </c>
      <c r="D36" s="130" t="s">
        <v>753</v>
      </c>
      <c r="E36" s="130" t="s">
        <v>732</v>
      </c>
      <c r="F36" s="148" t="s">
        <v>679</v>
      </c>
      <c r="G36" s="149"/>
      <c r="H36" s="11" t="s">
        <v>733</v>
      </c>
      <c r="I36" s="14">
        <v>0.46</v>
      </c>
      <c r="J36" s="121">
        <f t="shared" si="0"/>
        <v>1.84</v>
      </c>
      <c r="K36" s="127"/>
    </row>
    <row r="37" spans="1:11">
      <c r="A37" s="126"/>
      <c r="B37" s="119">
        <v>4</v>
      </c>
      <c r="C37" s="10" t="s">
        <v>731</v>
      </c>
      <c r="D37" s="130" t="s">
        <v>753</v>
      </c>
      <c r="E37" s="130" t="s">
        <v>732</v>
      </c>
      <c r="F37" s="148" t="s">
        <v>490</v>
      </c>
      <c r="G37" s="149"/>
      <c r="H37" s="11" t="s">
        <v>733</v>
      </c>
      <c r="I37" s="14">
        <v>0.46</v>
      </c>
      <c r="J37" s="121">
        <f t="shared" si="0"/>
        <v>1.84</v>
      </c>
      <c r="K37" s="127"/>
    </row>
    <row r="38" spans="1:11">
      <c r="A38" s="126"/>
      <c r="B38" s="119">
        <v>4</v>
      </c>
      <c r="C38" s="10" t="s">
        <v>731</v>
      </c>
      <c r="D38" s="130" t="s">
        <v>753</v>
      </c>
      <c r="E38" s="130" t="s">
        <v>732</v>
      </c>
      <c r="F38" s="148" t="s">
        <v>734</v>
      </c>
      <c r="G38" s="149"/>
      <c r="H38" s="11" t="s">
        <v>733</v>
      </c>
      <c r="I38" s="14">
        <v>0.46</v>
      </c>
      <c r="J38" s="121">
        <f t="shared" si="0"/>
        <v>1.84</v>
      </c>
      <c r="K38" s="127"/>
    </row>
    <row r="39" spans="1:11">
      <c r="A39" s="126"/>
      <c r="B39" s="119">
        <v>4</v>
      </c>
      <c r="C39" s="10" t="s">
        <v>731</v>
      </c>
      <c r="D39" s="130" t="s">
        <v>753</v>
      </c>
      <c r="E39" s="130" t="s">
        <v>732</v>
      </c>
      <c r="F39" s="148" t="s">
        <v>735</v>
      </c>
      <c r="G39" s="149"/>
      <c r="H39" s="11" t="s">
        <v>733</v>
      </c>
      <c r="I39" s="14">
        <v>0.46</v>
      </c>
      <c r="J39" s="121">
        <f t="shared" si="0"/>
        <v>1.84</v>
      </c>
      <c r="K39" s="127"/>
    </row>
    <row r="40" spans="1:11">
      <c r="A40" s="126"/>
      <c r="B40" s="119">
        <v>4</v>
      </c>
      <c r="C40" s="10" t="s">
        <v>731</v>
      </c>
      <c r="D40" s="130" t="s">
        <v>753</v>
      </c>
      <c r="E40" s="130" t="s">
        <v>732</v>
      </c>
      <c r="F40" s="148" t="s">
        <v>736</v>
      </c>
      <c r="G40" s="149"/>
      <c r="H40" s="11" t="s">
        <v>733</v>
      </c>
      <c r="I40" s="14">
        <v>0.46</v>
      </c>
      <c r="J40" s="121">
        <f t="shared" si="0"/>
        <v>1.84</v>
      </c>
      <c r="K40" s="127"/>
    </row>
    <row r="41" spans="1:11">
      <c r="A41" s="126"/>
      <c r="B41" s="119">
        <v>4</v>
      </c>
      <c r="C41" s="10" t="s">
        <v>731</v>
      </c>
      <c r="D41" s="130" t="s">
        <v>753</v>
      </c>
      <c r="E41" s="130" t="s">
        <v>732</v>
      </c>
      <c r="F41" s="148" t="s">
        <v>737</v>
      </c>
      <c r="G41" s="149"/>
      <c r="H41" s="11" t="s">
        <v>733</v>
      </c>
      <c r="I41" s="14">
        <v>0.46</v>
      </c>
      <c r="J41" s="121">
        <f t="shared" si="0"/>
        <v>1.84</v>
      </c>
      <c r="K41" s="127"/>
    </row>
    <row r="42" spans="1:11" ht="36">
      <c r="A42" s="126"/>
      <c r="B42" s="119">
        <v>1</v>
      </c>
      <c r="C42" s="10" t="s">
        <v>738</v>
      </c>
      <c r="D42" s="130" t="s">
        <v>754</v>
      </c>
      <c r="E42" s="130" t="s">
        <v>250</v>
      </c>
      <c r="F42" s="148" t="s">
        <v>30</v>
      </c>
      <c r="G42" s="149"/>
      <c r="H42" s="11" t="s">
        <v>739</v>
      </c>
      <c r="I42" s="14">
        <v>304.25</v>
      </c>
      <c r="J42" s="121">
        <f t="shared" si="0"/>
        <v>304.25</v>
      </c>
      <c r="K42" s="127"/>
    </row>
    <row r="43" spans="1:11" ht="24">
      <c r="A43" s="126"/>
      <c r="B43" s="119">
        <v>50</v>
      </c>
      <c r="C43" s="10" t="s">
        <v>740</v>
      </c>
      <c r="D43" s="130" t="s">
        <v>740</v>
      </c>
      <c r="E43" s="130" t="s">
        <v>112</v>
      </c>
      <c r="F43" s="148"/>
      <c r="G43" s="149"/>
      <c r="H43" s="11" t="s">
        <v>741</v>
      </c>
      <c r="I43" s="14">
        <v>1.08</v>
      </c>
      <c r="J43" s="121">
        <f t="shared" si="0"/>
        <v>54</v>
      </c>
      <c r="K43" s="127"/>
    </row>
    <row r="44" spans="1:11" ht="24">
      <c r="A44" s="126"/>
      <c r="B44" s="119">
        <v>20</v>
      </c>
      <c r="C44" s="10" t="s">
        <v>742</v>
      </c>
      <c r="D44" s="130" t="s">
        <v>742</v>
      </c>
      <c r="E44" s="130" t="s">
        <v>278</v>
      </c>
      <c r="F44" s="148"/>
      <c r="G44" s="149"/>
      <c r="H44" s="11" t="s">
        <v>743</v>
      </c>
      <c r="I44" s="14">
        <v>1.87</v>
      </c>
      <c r="J44" s="121">
        <f t="shared" si="0"/>
        <v>37.400000000000006</v>
      </c>
      <c r="K44" s="127"/>
    </row>
    <row r="45" spans="1:11" ht="27.75" customHeight="1">
      <c r="A45" s="126"/>
      <c r="B45" s="119">
        <v>10</v>
      </c>
      <c r="C45" s="10" t="s">
        <v>744</v>
      </c>
      <c r="D45" s="130" t="s">
        <v>744</v>
      </c>
      <c r="E45" s="130" t="s">
        <v>745</v>
      </c>
      <c r="F45" s="148"/>
      <c r="G45" s="149"/>
      <c r="H45" s="11" t="s">
        <v>746</v>
      </c>
      <c r="I45" s="14">
        <v>5.08</v>
      </c>
      <c r="J45" s="121">
        <f t="shared" si="0"/>
        <v>50.8</v>
      </c>
      <c r="K45" s="127"/>
    </row>
    <row r="46" spans="1:11" ht="24">
      <c r="A46" s="126"/>
      <c r="B46" s="120">
        <v>50</v>
      </c>
      <c r="C46" s="12" t="s">
        <v>747</v>
      </c>
      <c r="D46" s="131" t="s">
        <v>747</v>
      </c>
      <c r="E46" s="131"/>
      <c r="F46" s="150"/>
      <c r="G46" s="151"/>
      <c r="H46" s="13" t="s">
        <v>748</v>
      </c>
      <c r="I46" s="15">
        <v>0.66</v>
      </c>
      <c r="J46" s="122">
        <f t="shared" si="0"/>
        <v>33</v>
      </c>
      <c r="K46" s="127"/>
    </row>
    <row r="47" spans="1:11">
      <c r="A47" s="126"/>
      <c r="B47" s="139">
        <f>SUM(B22:B46)</f>
        <v>415</v>
      </c>
      <c r="C47" s="139" t="s">
        <v>762</v>
      </c>
      <c r="D47" s="139"/>
      <c r="E47" s="139"/>
      <c r="F47" s="139"/>
      <c r="G47" s="139"/>
      <c r="H47" s="139"/>
      <c r="I47" s="140" t="s">
        <v>261</v>
      </c>
      <c r="J47" s="141">
        <f>SUM(J22:J46)</f>
        <v>878.11999999999978</v>
      </c>
      <c r="K47" s="127"/>
    </row>
    <row r="48" spans="1:11">
      <c r="A48" s="126"/>
      <c r="B48" s="139"/>
      <c r="C48" s="139"/>
      <c r="D48" s="139"/>
      <c r="E48" s="139"/>
      <c r="F48" s="139"/>
      <c r="G48" s="139"/>
      <c r="H48" s="139"/>
      <c r="I48" s="140" t="s">
        <v>758</v>
      </c>
      <c r="J48" s="141">
        <v>-37.57</v>
      </c>
      <c r="K48" s="127"/>
    </row>
    <row r="49" spans="1:11">
      <c r="A49" s="126"/>
      <c r="B49" s="139"/>
      <c r="C49" s="139"/>
      <c r="D49" s="139"/>
      <c r="E49" s="139"/>
      <c r="F49" s="139"/>
      <c r="G49" s="139"/>
      <c r="H49" s="139"/>
      <c r="I49" s="140" t="s">
        <v>759</v>
      </c>
      <c r="J49" s="141">
        <f>J47*-0.03</f>
        <v>-26.343599999999991</v>
      </c>
      <c r="K49" s="127"/>
    </row>
    <row r="50" spans="1:11" outlineLevel="1">
      <c r="A50" s="126"/>
      <c r="B50" s="139"/>
      <c r="C50" s="139"/>
      <c r="D50" s="139"/>
      <c r="E50" s="139"/>
      <c r="F50" s="139"/>
      <c r="G50" s="139"/>
      <c r="H50" s="139"/>
      <c r="I50" s="140" t="s">
        <v>760</v>
      </c>
      <c r="J50" s="141">
        <v>0</v>
      </c>
      <c r="K50" s="127"/>
    </row>
    <row r="51" spans="1:11">
      <c r="A51" s="126"/>
      <c r="B51" s="139"/>
      <c r="C51" s="139"/>
      <c r="D51" s="139"/>
      <c r="E51" s="139"/>
      <c r="F51" s="139"/>
      <c r="G51" s="139"/>
      <c r="H51" s="139"/>
      <c r="I51" s="140" t="s">
        <v>263</v>
      </c>
      <c r="J51" s="141">
        <f>SUM(J47:J50)</f>
        <v>814.20639999999969</v>
      </c>
      <c r="K51" s="127"/>
    </row>
    <row r="52" spans="1:11">
      <c r="A52" s="6"/>
      <c r="B52" s="7"/>
      <c r="C52" s="7"/>
      <c r="D52" s="7"/>
      <c r="E52" s="7"/>
      <c r="F52" s="7"/>
      <c r="G52" s="7"/>
      <c r="H52" s="7" t="s">
        <v>761</v>
      </c>
      <c r="I52" s="7"/>
      <c r="J52" s="7"/>
      <c r="K52" s="8"/>
    </row>
  </sheetData>
  <mergeCells count="29">
    <mergeCell ref="F33:G33"/>
    <mergeCell ref="F34:G34"/>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5:G35"/>
    <mergeCell ref="F36:G36"/>
    <mergeCell ref="F37:G37"/>
    <mergeCell ref="F38:G38"/>
    <mergeCell ref="F39:G39"/>
    <mergeCell ref="F45:G45"/>
    <mergeCell ref="F46:G46"/>
    <mergeCell ref="F40:G40"/>
    <mergeCell ref="F41:G41"/>
    <mergeCell ref="F42:G42"/>
    <mergeCell ref="F43:G43"/>
    <mergeCell ref="F44:G4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415</v>
      </c>
      <c r="O1" t="s">
        <v>149</v>
      </c>
      <c r="T1" t="s">
        <v>261</v>
      </c>
      <c r="U1">
        <v>878.11999999999978</v>
      </c>
    </row>
    <row r="2" spans="1:21" ht="15.75">
      <c r="A2" s="126"/>
      <c r="B2" s="137" t="s">
        <v>139</v>
      </c>
      <c r="C2" s="132"/>
      <c r="D2" s="132"/>
      <c r="E2" s="132"/>
      <c r="F2" s="132"/>
      <c r="G2" s="132"/>
      <c r="H2" s="132"/>
      <c r="I2" s="138" t="s">
        <v>145</v>
      </c>
      <c r="J2" s="127"/>
      <c r="T2" t="s">
        <v>190</v>
      </c>
      <c r="U2">
        <v>26.34</v>
      </c>
    </row>
    <row r="3" spans="1:21">
      <c r="A3" s="126"/>
      <c r="B3" s="134" t="s">
        <v>140</v>
      </c>
      <c r="C3" s="132"/>
      <c r="D3" s="132"/>
      <c r="E3" s="132"/>
      <c r="F3" s="132"/>
      <c r="G3" s="132"/>
      <c r="H3" s="132"/>
      <c r="I3" s="132"/>
      <c r="J3" s="127"/>
      <c r="T3" t="s">
        <v>191</v>
      </c>
    </row>
    <row r="4" spans="1:21">
      <c r="A4" s="126"/>
      <c r="B4" s="134" t="s">
        <v>141</v>
      </c>
      <c r="C4" s="132"/>
      <c r="D4" s="132"/>
      <c r="E4" s="132"/>
      <c r="F4" s="132"/>
      <c r="G4" s="132"/>
      <c r="H4" s="132"/>
      <c r="I4" s="132"/>
      <c r="J4" s="127"/>
      <c r="T4" t="s">
        <v>263</v>
      </c>
      <c r="U4">
        <v>904.45999999999981</v>
      </c>
    </row>
    <row r="5" spans="1:21">
      <c r="A5" s="126"/>
      <c r="B5" s="134" t="s">
        <v>142</v>
      </c>
      <c r="C5" s="132"/>
      <c r="D5" s="132"/>
      <c r="E5" s="132"/>
      <c r="F5" s="132"/>
      <c r="G5" s="132"/>
      <c r="H5" s="132"/>
      <c r="I5" s="132"/>
      <c r="J5" s="127"/>
      <c r="S5" t="s">
        <v>755</v>
      </c>
    </row>
    <row r="6" spans="1:21">
      <c r="A6" s="126"/>
      <c r="B6" s="134" t="s">
        <v>143</v>
      </c>
      <c r="C6" s="132"/>
      <c r="D6" s="132"/>
      <c r="E6" s="132"/>
      <c r="F6" s="132"/>
      <c r="G6" s="132"/>
      <c r="H6" s="132"/>
      <c r="I6" s="132"/>
      <c r="J6" s="127"/>
    </row>
    <row r="7" spans="1:21">
      <c r="A7" s="126"/>
      <c r="B7" s="134"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711</v>
      </c>
      <c r="C10" s="132"/>
      <c r="D10" s="132"/>
      <c r="E10" s="127"/>
      <c r="F10" s="128"/>
      <c r="G10" s="128" t="s">
        <v>711</v>
      </c>
      <c r="H10" s="132"/>
      <c r="I10" s="152"/>
      <c r="J10" s="127"/>
    </row>
    <row r="11" spans="1:21">
      <c r="A11" s="126"/>
      <c r="B11" s="126" t="s">
        <v>712</v>
      </c>
      <c r="C11" s="132"/>
      <c r="D11" s="132"/>
      <c r="E11" s="127"/>
      <c r="F11" s="128"/>
      <c r="G11" s="128" t="s">
        <v>712</v>
      </c>
      <c r="H11" s="132"/>
      <c r="I11" s="153"/>
      <c r="J11" s="127"/>
    </row>
    <row r="12" spans="1:21">
      <c r="A12" s="126"/>
      <c r="B12" s="126" t="s">
        <v>713</v>
      </c>
      <c r="C12" s="132"/>
      <c r="D12" s="132"/>
      <c r="E12" s="127"/>
      <c r="F12" s="128"/>
      <c r="G12" s="128" t="s">
        <v>713</v>
      </c>
      <c r="H12" s="132"/>
      <c r="I12" s="132"/>
      <c r="J12" s="127"/>
    </row>
    <row r="13" spans="1:21">
      <c r="A13" s="126"/>
      <c r="B13" s="126" t="s">
        <v>714</v>
      </c>
      <c r="C13" s="132"/>
      <c r="D13" s="132"/>
      <c r="E13" s="127"/>
      <c r="F13" s="128"/>
      <c r="G13" s="128" t="s">
        <v>714</v>
      </c>
      <c r="H13" s="132"/>
      <c r="I13" s="111" t="s">
        <v>16</v>
      </c>
      <c r="J13" s="127"/>
    </row>
    <row r="14" spans="1:21">
      <c r="A14" s="126"/>
      <c r="B14" s="126" t="s">
        <v>715</v>
      </c>
      <c r="C14" s="132"/>
      <c r="D14" s="132"/>
      <c r="E14" s="127"/>
      <c r="F14" s="128"/>
      <c r="G14" s="128" t="s">
        <v>715</v>
      </c>
      <c r="H14" s="132"/>
      <c r="I14" s="154">
        <v>45169</v>
      </c>
      <c r="J14" s="127"/>
    </row>
    <row r="15" spans="1:21">
      <c r="A15" s="126"/>
      <c r="B15" s="6" t="s">
        <v>11</v>
      </c>
      <c r="C15" s="7"/>
      <c r="D15" s="7"/>
      <c r="E15" s="8"/>
      <c r="F15" s="128"/>
      <c r="G15" s="9" t="s">
        <v>11</v>
      </c>
      <c r="H15" s="132"/>
      <c r="I15" s="155"/>
      <c r="J15" s="127"/>
    </row>
    <row r="16" spans="1:21">
      <c r="A16" s="126"/>
      <c r="B16" s="132"/>
      <c r="C16" s="132"/>
      <c r="D16" s="132"/>
      <c r="E16" s="132"/>
      <c r="F16" s="132"/>
      <c r="G16" s="132"/>
      <c r="H16" s="136" t="s">
        <v>147</v>
      </c>
      <c r="I16" s="142">
        <v>39819</v>
      </c>
      <c r="J16" s="127"/>
    </row>
    <row r="17" spans="1:16">
      <c r="A17" s="126"/>
      <c r="B17" s="132" t="s">
        <v>716</v>
      </c>
      <c r="C17" s="132"/>
      <c r="D17" s="132"/>
      <c r="E17" s="132"/>
      <c r="F17" s="132"/>
      <c r="G17" s="132"/>
      <c r="H17" s="136" t="s">
        <v>148</v>
      </c>
      <c r="I17" s="142"/>
      <c r="J17" s="127"/>
    </row>
    <row r="18" spans="1:16" ht="18">
      <c r="A18" s="126"/>
      <c r="B18" s="132" t="s">
        <v>717</v>
      </c>
      <c r="C18" s="132"/>
      <c r="D18" s="132"/>
      <c r="E18" s="132"/>
      <c r="F18" s="132"/>
      <c r="G18" s="132"/>
      <c r="H18" s="135" t="s">
        <v>264</v>
      </c>
      <c r="I18" s="116" t="s">
        <v>138</v>
      </c>
      <c r="J18" s="127"/>
    </row>
    <row r="19" spans="1:16">
      <c r="A19" s="126"/>
      <c r="B19" s="132"/>
      <c r="C19" s="132"/>
      <c r="D19" s="132"/>
      <c r="E19" s="132"/>
      <c r="F19" s="132"/>
      <c r="G19" s="132"/>
      <c r="H19" s="132"/>
      <c r="I19" s="132"/>
      <c r="J19" s="127"/>
      <c r="P19">
        <v>45169</v>
      </c>
    </row>
    <row r="20" spans="1:16">
      <c r="A20" s="126"/>
      <c r="B20" s="112" t="s">
        <v>204</v>
      </c>
      <c r="C20" s="112" t="s">
        <v>205</v>
      </c>
      <c r="D20" s="129" t="s">
        <v>206</v>
      </c>
      <c r="E20" s="156" t="s">
        <v>207</v>
      </c>
      <c r="F20" s="157"/>
      <c r="G20" s="112" t="s">
        <v>174</v>
      </c>
      <c r="H20" s="112" t="s">
        <v>208</v>
      </c>
      <c r="I20" s="112" t="s">
        <v>26</v>
      </c>
      <c r="J20" s="127"/>
    </row>
    <row r="21" spans="1:16">
      <c r="A21" s="126"/>
      <c r="B21" s="117"/>
      <c r="C21" s="117"/>
      <c r="D21" s="118"/>
      <c r="E21" s="158"/>
      <c r="F21" s="159"/>
      <c r="G21" s="117" t="s">
        <v>146</v>
      </c>
      <c r="H21" s="117"/>
      <c r="I21" s="117"/>
      <c r="J21" s="127"/>
    </row>
    <row r="22" spans="1:16" ht="216">
      <c r="A22" s="126"/>
      <c r="B22" s="119">
        <v>2</v>
      </c>
      <c r="C22" s="10" t="s">
        <v>718</v>
      </c>
      <c r="D22" s="130" t="s">
        <v>719</v>
      </c>
      <c r="E22" s="148"/>
      <c r="F22" s="149"/>
      <c r="G22" s="11" t="s">
        <v>720</v>
      </c>
      <c r="H22" s="14">
        <v>22.05</v>
      </c>
      <c r="I22" s="121">
        <f t="shared" ref="I22:I46" si="0">H22*B22</f>
        <v>44.1</v>
      </c>
      <c r="J22" s="127"/>
    </row>
    <row r="23" spans="1:16" ht="216">
      <c r="A23" s="126"/>
      <c r="B23" s="119">
        <v>2</v>
      </c>
      <c r="C23" s="10" t="s">
        <v>718</v>
      </c>
      <c r="D23" s="130" t="s">
        <v>721</v>
      </c>
      <c r="E23" s="148"/>
      <c r="F23" s="149"/>
      <c r="G23" s="11" t="s">
        <v>720</v>
      </c>
      <c r="H23" s="14">
        <v>23.72</v>
      </c>
      <c r="I23" s="121">
        <f t="shared" si="0"/>
        <v>47.44</v>
      </c>
      <c r="J23" s="127"/>
    </row>
    <row r="24" spans="1:16" ht="216">
      <c r="A24" s="126"/>
      <c r="B24" s="119">
        <v>2</v>
      </c>
      <c r="C24" s="10" t="s">
        <v>718</v>
      </c>
      <c r="D24" s="130" t="s">
        <v>232</v>
      </c>
      <c r="E24" s="148"/>
      <c r="F24" s="149"/>
      <c r="G24" s="11" t="s">
        <v>720</v>
      </c>
      <c r="H24" s="14">
        <v>24.95</v>
      </c>
      <c r="I24" s="121">
        <f t="shared" si="0"/>
        <v>49.9</v>
      </c>
      <c r="J24" s="127"/>
    </row>
    <row r="25" spans="1:16" ht="216">
      <c r="A25" s="126"/>
      <c r="B25" s="119">
        <v>2</v>
      </c>
      <c r="C25" s="10" t="s">
        <v>718</v>
      </c>
      <c r="D25" s="130" t="s">
        <v>236</v>
      </c>
      <c r="E25" s="148"/>
      <c r="F25" s="149"/>
      <c r="G25" s="11" t="s">
        <v>720</v>
      </c>
      <c r="H25" s="14">
        <v>25.96</v>
      </c>
      <c r="I25" s="121">
        <f t="shared" si="0"/>
        <v>51.92</v>
      </c>
      <c r="J25" s="127"/>
    </row>
    <row r="26" spans="1:16" ht="96">
      <c r="A26" s="126"/>
      <c r="B26" s="119">
        <v>30</v>
      </c>
      <c r="C26" s="10" t="s">
        <v>70</v>
      </c>
      <c r="D26" s="130" t="s">
        <v>722</v>
      </c>
      <c r="E26" s="148"/>
      <c r="F26" s="149"/>
      <c r="G26" s="11" t="s">
        <v>723</v>
      </c>
      <c r="H26" s="14">
        <v>1.53</v>
      </c>
      <c r="I26" s="121">
        <f t="shared" si="0"/>
        <v>45.9</v>
      </c>
      <c r="J26" s="127"/>
    </row>
    <row r="27" spans="1:16" ht="96">
      <c r="A27" s="126"/>
      <c r="B27" s="119">
        <v>30</v>
      </c>
      <c r="C27" s="10" t="s">
        <v>70</v>
      </c>
      <c r="D27" s="130" t="s">
        <v>95</v>
      </c>
      <c r="E27" s="148"/>
      <c r="F27" s="149"/>
      <c r="G27" s="11" t="s">
        <v>723</v>
      </c>
      <c r="H27" s="14">
        <v>1.53</v>
      </c>
      <c r="I27" s="121">
        <f t="shared" si="0"/>
        <v>45.9</v>
      </c>
      <c r="J27" s="127"/>
    </row>
    <row r="28" spans="1:16" ht="96">
      <c r="A28" s="126"/>
      <c r="B28" s="119">
        <v>30</v>
      </c>
      <c r="C28" s="10" t="s">
        <v>70</v>
      </c>
      <c r="D28" s="130" t="s">
        <v>98</v>
      </c>
      <c r="E28" s="148"/>
      <c r="F28" s="149"/>
      <c r="G28" s="11" t="s">
        <v>723</v>
      </c>
      <c r="H28" s="14">
        <v>1.53</v>
      </c>
      <c r="I28" s="121">
        <f t="shared" si="0"/>
        <v>45.9</v>
      </c>
      <c r="J28" s="127"/>
    </row>
    <row r="29" spans="1:16" ht="96">
      <c r="A29" s="126"/>
      <c r="B29" s="119">
        <v>3</v>
      </c>
      <c r="C29" s="10" t="s">
        <v>724</v>
      </c>
      <c r="D29" s="130" t="s">
        <v>725</v>
      </c>
      <c r="E29" s="148" t="s">
        <v>279</v>
      </c>
      <c r="F29" s="149"/>
      <c r="G29" s="11" t="s">
        <v>726</v>
      </c>
      <c r="H29" s="14">
        <v>3.64</v>
      </c>
      <c r="I29" s="121">
        <f t="shared" si="0"/>
        <v>10.92</v>
      </c>
      <c r="J29" s="127"/>
    </row>
    <row r="30" spans="1:16" ht="96">
      <c r="A30" s="126"/>
      <c r="B30" s="119">
        <v>1</v>
      </c>
      <c r="C30" s="10" t="s">
        <v>727</v>
      </c>
      <c r="D30" s="130" t="s">
        <v>34</v>
      </c>
      <c r="E30" s="148"/>
      <c r="F30" s="149"/>
      <c r="G30" s="11" t="s">
        <v>728</v>
      </c>
      <c r="H30" s="14">
        <v>2.87</v>
      </c>
      <c r="I30" s="121">
        <f t="shared" si="0"/>
        <v>2.87</v>
      </c>
      <c r="J30" s="127"/>
    </row>
    <row r="31" spans="1:16" ht="108">
      <c r="A31" s="126"/>
      <c r="B31" s="119">
        <v>100</v>
      </c>
      <c r="C31" s="10" t="s">
        <v>729</v>
      </c>
      <c r="D31" s="130" t="s">
        <v>30</v>
      </c>
      <c r="E31" s="148"/>
      <c r="F31" s="149"/>
      <c r="G31" s="11" t="s">
        <v>730</v>
      </c>
      <c r="H31" s="14">
        <v>0.23</v>
      </c>
      <c r="I31" s="121">
        <f t="shared" si="0"/>
        <v>23</v>
      </c>
      <c r="J31" s="127"/>
    </row>
    <row r="32" spans="1:16" ht="108">
      <c r="A32" s="126"/>
      <c r="B32" s="119">
        <v>30</v>
      </c>
      <c r="C32" s="10" t="s">
        <v>729</v>
      </c>
      <c r="D32" s="130" t="s">
        <v>72</v>
      </c>
      <c r="E32" s="148"/>
      <c r="F32" s="149"/>
      <c r="G32" s="11" t="s">
        <v>730</v>
      </c>
      <c r="H32" s="14">
        <v>0.23</v>
      </c>
      <c r="I32" s="121">
        <f t="shared" si="0"/>
        <v>6.9</v>
      </c>
      <c r="J32" s="127"/>
    </row>
    <row r="33" spans="1:10" ht="72">
      <c r="A33" s="126"/>
      <c r="B33" s="119">
        <v>20</v>
      </c>
      <c r="C33" s="10" t="s">
        <v>731</v>
      </c>
      <c r="D33" s="130" t="s">
        <v>732</v>
      </c>
      <c r="E33" s="148" t="s">
        <v>279</v>
      </c>
      <c r="F33" s="149"/>
      <c r="G33" s="11" t="s">
        <v>733</v>
      </c>
      <c r="H33" s="14">
        <v>0.46</v>
      </c>
      <c r="I33" s="121">
        <f t="shared" si="0"/>
        <v>9.2000000000000011</v>
      </c>
      <c r="J33" s="127"/>
    </row>
    <row r="34" spans="1:10" ht="72">
      <c r="A34" s="126"/>
      <c r="B34" s="119">
        <v>4</v>
      </c>
      <c r="C34" s="10" t="s">
        <v>731</v>
      </c>
      <c r="D34" s="130" t="s">
        <v>732</v>
      </c>
      <c r="E34" s="148" t="s">
        <v>589</v>
      </c>
      <c r="F34" s="149"/>
      <c r="G34" s="11" t="s">
        <v>733</v>
      </c>
      <c r="H34" s="14">
        <v>0.46</v>
      </c>
      <c r="I34" s="121">
        <f t="shared" si="0"/>
        <v>1.84</v>
      </c>
      <c r="J34" s="127"/>
    </row>
    <row r="35" spans="1:10" ht="72">
      <c r="A35" s="126"/>
      <c r="B35" s="119">
        <v>4</v>
      </c>
      <c r="C35" s="10" t="s">
        <v>731</v>
      </c>
      <c r="D35" s="130" t="s">
        <v>732</v>
      </c>
      <c r="E35" s="148" t="s">
        <v>115</v>
      </c>
      <c r="F35" s="149"/>
      <c r="G35" s="11" t="s">
        <v>733</v>
      </c>
      <c r="H35" s="14">
        <v>0.46</v>
      </c>
      <c r="I35" s="121">
        <f t="shared" si="0"/>
        <v>1.84</v>
      </c>
      <c r="J35" s="127"/>
    </row>
    <row r="36" spans="1:10" ht="72">
      <c r="A36" s="126"/>
      <c r="B36" s="119">
        <v>4</v>
      </c>
      <c r="C36" s="10" t="s">
        <v>731</v>
      </c>
      <c r="D36" s="130" t="s">
        <v>732</v>
      </c>
      <c r="E36" s="148" t="s">
        <v>679</v>
      </c>
      <c r="F36" s="149"/>
      <c r="G36" s="11" t="s">
        <v>733</v>
      </c>
      <c r="H36" s="14">
        <v>0.46</v>
      </c>
      <c r="I36" s="121">
        <f t="shared" si="0"/>
        <v>1.84</v>
      </c>
      <c r="J36" s="127"/>
    </row>
    <row r="37" spans="1:10" ht="72">
      <c r="A37" s="126"/>
      <c r="B37" s="119">
        <v>4</v>
      </c>
      <c r="C37" s="10" t="s">
        <v>731</v>
      </c>
      <c r="D37" s="130" t="s">
        <v>732</v>
      </c>
      <c r="E37" s="148" t="s">
        <v>490</v>
      </c>
      <c r="F37" s="149"/>
      <c r="G37" s="11" t="s">
        <v>733</v>
      </c>
      <c r="H37" s="14">
        <v>0.46</v>
      </c>
      <c r="I37" s="121">
        <f t="shared" si="0"/>
        <v>1.84</v>
      </c>
      <c r="J37" s="127"/>
    </row>
    <row r="38" spans="1:10" ht="72">
      <c r="A38" s="126"/>
      <c r="B38" s="119">
        <v>4</v>
      </c>
      <c r="C38" s="10" t="s">
        <v>731</v>
      </c>
      <c r="D38" s="130" t="s">
        <v>732</v>
      </c>
      <c r="E38" s="148" t="s">
        <v>734</v>
      </c>
      <c r="F38" s="149"/>
      <c r="G38" s="11" t="s">
        <v>733</v>
      </c>
      <c r="H38" s="14">
        <v>0.46</v>
      </c>
      <c r="I38" s="121">
        <f t="shared" si="0"/>
        <v>1.84</v>
      </c>
      <c r="J38" s="127"/>
    </row>
    <row r="39" spans="1:10" ht="72">
      <c r="A39" s="126"/>
      <c r="B39" s="119">
        <v>4</v>
      </c>
      <c r="C39" s="10" t="s">
        <v>731</v>
      </c>
      <c r="D39" s="130" t="s">
        <v>732</v>
      </c>
      <c r="E39" s="148" t="s">
        <v>735</v>
      </c>
      <c r="F39" s="149"/>
      <c r="G39" s="11" t="s">
        <v>733</v>
      </c>
      <c r="H39" s="14">
        <v>0.46</v>
      </c>
      <c r="I39" s="121">
        <f t="shared" si="0"/>
        <v>1.84</v>
      </c>
      <c r="J39" s="127"/>
    </row>
    <row r="40" spans="1:10" ht="72">
      <c r="A40" s="126"/>
      <c r="B40" s="119">
        <v>4</v>
      </c>
      <c r="C40" s="10" t="s">
        <v>731</v>
      </c>
      <c r="D40" s="130" t="s">
        <v>732</v>
      </c>
      <c r="E40" s="148" t="s">
        <v>736</v>
      </c>
      <c r="F40" s="149"/>
      <c r="G40" s="11" t="s">
        <v>733</v>
      </c>
      <c r="H40" s="14">
        <v>0.46</v>
      </c>
      <c r="I40" s="121">
        <f t="shared" si="0"/>
        <v>1.84</v>
      </c>
      <c r="J40" s="127"/>
    </row>
    <row r="41" spans="1:10" ht="72">
      <c r="A41" s="126"/>
      <c r="B41" s="119">
        <v>4</v>
      </c>
      <c r="C41" s="10" t="s">
        <v>731</v>
      </c>
      <c r="D41" s="130" t="s">
        <v>732</v>
      </c>
      <c r="E41" s="148" t="s">
        <v>737</v>
      </c>
      <c r="F41" s="149"/>
      <c r="G41" s="11" t="s">
        <v>733</v>
      </c>
      <c r="H41" s="14">
        <v>0.46</v>
      </c>
      <c r="I41" s="121">
        <f t="shared" si="0"/>
        <v>1.84</v>
      </c>
      <c r="J41" s="127"/>
    </row>
    <row r="42" spans="1:10" ht="180">
      <c r="A42" s="126"/>
      <c r="B42" s="119">
        <v>1</v>
      </c>
      <c r="C42" s="10" t="s">
        <v>738</v>
      </c>
      <c r="D42" s="130" t="s">
        <v>250</v>
      </c>
      <c r="E42" s="148" t="s">
        <v>30</v>
      </c>
      <c r="F42" s="149"/>
      <c r="G42" s="11" t="s">
        <v>739</v>
      </c>
      <c r="H42" s="14">
        <v>304.25</v>
      </c>
      <c r="I42" s="121">
        <f t="shared" si="0"/>
        <v>304.25</v>
      </c>
      <c r="J42" s="127"/>
    </row>
    <row r="43" spans="1:10" ht="144">
      <c r="A43" s="126"/>
      <c r="B43" s="119">
        <v>50</v>
      </c>
      <c r="C43" s="10" t="s">
        <v>740</v>
      </c>
      <c r="D43" s="130" t="s">
        <v>112</v>
      </c>
      <c r="E43" s="148"/>
      <c r="F43" s="149"/>
      <c r="G43" s="11" t="s">
        <v>741</v>
      </c>
      <c r="H43" s="14">
        <v>1.08</v>
      </c>
      <c r="I43" s="121">
        <f t="shared" si="0"/>
        <v>54</v>
      </c>
      <c r="J43" s="127"/>
    </row>
    <row r="44" spans="1:10" ht="120">
      <c r="A44" s="126"/>
      <c r="B44" s="119">
        <v>20</v>
      </c>
      <c r="C44" s="10" t="s">
        <v>742</v>
      </c>
      <c r="D44" s="130" t="s">
        <v>278</v>
      </c>
      <c r="E44" s="148"/>
      <c r="F44" s="149"/>
      <c r="G44" s="11" t="s">
        <v>743</v>
      </c>
      <c r="H44" s="14">
        <v>1.87</v>
      </c>
      <c r="I44" s="121">
        <f t="shared" si="0"/>
        <v>37.400000000000006</v>
      </c>
      <c r="J44" s="127"/>
    </row>
    <row r="45" spans="1:10" ht="156">
      <c r="A45" s="126"/>
      <c r="B45" s="119">
        <v>10</v>
      </c>
      <c r="C45" s="10" t="s">
        <v>744</v>
      </c>
      <c r="D45" s="130" t="s">
        <v>745</v>
      </c>
      <c r="E45" s="148"/>
      <c r="F45" s="149"/>
      <c r="G45" s="11" t="s">
        <v>746</v>
      </c>
      <c r="H45" s="14">
        <v>5.08</v>
      </c>
      <c r="I45" s="121">
        <f t="shared" si="0"/>
        <v>50.8</v>
      </c>
      <c r="J45" s="127"/>
    </row>
    <row r="46" spans="1:10" ht="120">
      <c r="A46" s="126"/>
      <c r="B46" s="120">
        <v>50</v>
      </c>
      <c r="C46" s="12" t="s">
        <v>747</v>
      </c>
      <c r="D46" s="131"/>
      <c r="E46" s="150"/>
      <c r="F46" s="151"/>
      <c r="G46" s="13" t="s">
        <v>748</v>
      </c>
      <c r="H46" s="15">
        <v>0.66</v>
      </c>
      <c r="I46" s="122">
        <f t="shared" si="0"/>
        <v>33</v>
      </c>
      <c r="J46" s="127"/>
    </row>
  </sheetData>
  <mergeCells count="29">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35:F35"/>
    <mergeCell ref="E36:F36"/>
    <mergeCell ref="E37:F37"/>
    <mergeCell ref="E38:F38"/>
    <mergeCell ref="E39:F39"/>
    <mergeCell ref="E45:F45"/>
    <mergeCell ref="E46:F46"/>
    <mergeCell ref="E40:F40"/>
    <mergeCell ref="E41:F41"/>
    <mergeCell ref="E42:F42"/>
    <mergeCell ref="E43:F43"/>
    <mergeCell ref="E44:F4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8"/>
  <sheetViews>
    <sheetView topLeftCell="A34" zoomScale="90" zoomScaleNormal="90" workbookViewId="0">
      <selection activeCell="D22" sqref="D22:D46"/>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7" t="s">
        <v>139</v>
      </c>
      <c r="C2" s="132"/>
      <c r="D2" s="132"/>
      <c r="E2" s="132"/>
      <c r="F2" s="132"/>
      <c r="G2" s="132"/>
      <c r="H2" s="132"/>
      <c r="I2" s="132"/>
      <c r="J2" s="132"/>
      <c r="K2" s="138" t="s">
        <v>145</v>
      </c>
      <c r="L2" s="127"/>
      <c r="N2">
        <v>878.11999999999978</v>
      </c>
      <c r="O2" t="s">
        <v>188</v>
      </c>
    </row>
    <row r="3" spans="1:15" ht="12.75" customHeight="1">
      <c r="A3" s="126"/>
      <c r="B3" s="134" t="s">
        <v>140</v>
      </c>
      <c r="C3" s="132"/>
      <c r="D3" s="132"/>
      <c r="E3" s="132"/>
      <c r="F3" s="132"/>
      <c r="G3" s="132"/>
      <c r="H3" s="132"/>
      <c r="I3" s="132"/>
      <c r="J3" s="132"/>
      <c r="K3" s="132"/>
      <c r="L3" s="127"/>
      <c r="N3">
        <v>878.11999999999978</v>
      </c>
      <c r="O3" t="s">
        <v>189</v>
      </c>
    </row>
    <row r="4" spans="1:15" ht="12.75" customHeight="1">
      <c r="A4" s="126"/>
      <c r="B4" s="134" t="s">
        <v>141</v>
      </c>
      <c r="C4" s="132"/>
      <c r="D4" s="132"/>
      <c r="E4" s="132"/>
      <c r="F4" s="132"/>
      <c r="G4" s="132"/>
      <c r="H4" s="132"/>
      <c r="I4" s="132"/>
      <c r="J4" s="132"/>
      <c r="K4" s="132"/>
      <c r="L4" s="127"/>
    </row>
    <row r="5" spans="1:15" ht="12.75" customHeight="1">
      <c r="A5" s="126"/>
      <c r="B5" s="134" t="s">
        <v>142</v>
      </c>
      <c r="C5" s="132"/>
      <c r="D5" s="132"/>
      <c r="E5" s="132"/>
      <c r="F5" s="132"/>
      <c r="G5" s="132"/>
      <c r="H5" s="132"/>
      <c r="I5" s="132"/>
      <c r="J5" s="132"/>
      <c r="K5" s="132"/>
      <c r="L5" s="127"/>
    </row>
    <row r="6" spans="1:15" ht="12.75" customHeight="1">
      <c r="A6" s="126"/>
      <c r="B6" s="134" t="s">
        <v>143</v>
      </c>
      <c r="C6" s="132"/>
      <c r="D6" s="132"/>
      <c r="E6" s="132"/>
      <c r="F6" s="132"/>
      <c r="G6" s="132"/>
      <c r="H6" s="132"/>
      <c r="I6" s="132"/>
      <c r="J6" s="132"/>
      <c r="K6" s="132"/>
      <c r="L6" s="127"/>
    </row>
    <row r="7" spans="1:15" ht="12.75" customHeight="1">
      <c r="A7" s="126"/>
      <c r="B7" s="134"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711</v>
      </c>
      <c r="C10" s="132"/>
      <c r="D10" s="132"/>
      <c r="E10" s="132"/>
      <c r="F10" s="127"/>
      <c r="G10" s="128"/>
      <c r="H10" s="128" t="s">
        <v>711</v>
      </c>
      <c r="I10" s="132"/>
      <c r="J10" s="132"/>
      <c r="K10" s="152">
        <f>IF(Invoice!J10&lt;&gt;"",Invoice!J10,"")</f>
        <v>51253</v>
      </c>
      <c r="L10" s="127"/>
    </row>
    <row r="11" spans="1:15" ht="12.75" customHeight="1">
      <c r="A11" s="126"/>
      <c r="B11" s="126" t="s">
        <v>712</v>
      </c>
      <c r="C11" s="132"/>
      <c r="D11" s="132"/>
      <c r="E11" s="132"/>
      <c r="F11" s="127"/>
      <c r="G11" s="128"/>
      <c r="H11" s="128" t="s">
        <v>712</v>
      </c>
      <c r="I11" s="132"/>
      <c r="J11" s="132"/>
      <c r="K11" s="153"/>
      <c r="L11" s="127"/>
    </row>
    <row r="12" spans="1:15" ht="12.75" customHeight="1">
      <c r="A12" s="126"/>
      <c r="B12" s="126" t="s">
        <v>713</v>
      </c>
      <c r="C12" s="132"/>
      <c r="D12" s="132"/>
      <c r="E12" s="132"/>
      <c r="F12" s="127"/>
      <c r="G12" s="128"/>
      <c r="H12" s="128" t="s">
        <v>713</v>
      </c>
      <c r="I12" s="132"/>
      <c r="J12" s="132"/>
      <c r="K12" s="132"/>
      <c r="L12" s="127"/>
    </row>
    <row r="13" spans="1:15" ht="12.75" customHeight="1">
      <c r="A13" s="126"/>
      <c r="B13" s="126" t="s">
        <v>714</v>
      </c>
      <c r="C13" s="132"/>
      <c r="D13" s="132"/>
      <c r="E13" s="132"/>
      <c r="F13" s="127"/>
      <c r="G13" s="128"/>
      <c r="H13" s="128" t="s">
        <v>714</v>
      </c>
      <c r="I13" s="132"/>
      <c r="J13" s="132"/>
      <c r="K13" s="111" t="s">
        <v>16</v>
      </c>
      <c r="L13" s="127"/>
    </row>
    <row r="14" spans="1:15" ht="15" customHeight="1">
      <c r="A14" s="126"/>
      <c r="B14" s="126" t="s">
        <v>715</v>
      </c>
      <c r="C14" s="132"/>
      <c r="D14" s="132"/>
      <c r="E14" s="132"/>
      <c r="F14" s="127"/>
      <c r="G14" s="128"/>
      <c r="H14" s="128" t="s">
        <v>715</v>
      </c>
      <c r="I14" s="132"/>
      <c r="J14" s="132"/>
      <c r="K14" s="154">
        <f>Invoice!J14</f>
        <v>45170</v>
      </c>
      <c r="L14" s="127"/>
    </row>
    <row r="15" spans="1:15" ht="15" customHeight="1">
      <c r="A15" s="126"/>
      <c r="B15" s="6" t="s">
        <v>11</v>
      </c>
      <c r="C15" s="7"/>
      <c r="D15" s="7"/>
      <c r="E15" s="7"/>
      <c r="F15" s="8"/>
      <c r="G15" s="128"/>
      <c r="H15" s="9" t="s">
        <v>11</v>
      </c>
      <c r="I15" s="132"/>
      <c r="J15" s="132"/>
      <c r="K15" s="155"/>
      <c r="L15" s="127"/>
    </row>
    <row r="16" spans="1:15" ht="15" customHeight="1">
      <c r="A16" s="126"/>
      <c r="B16" s="132"/>
      <c r="C16" s="132"/>
      <c r="D16" s="132"/>
      <c r="E16" s="132"/>
      <c r="F16" s="132"/>
      <c r="G16" s="132"/>
      <c r="H16" s="132"/>
      <c r="I16" s="136" t="s">
        <v>147</v>
      </c>
      <c r="J16" s="136" t="s">
        <v>147</v>
      </c>
      <c r="K16" s="142">
        <v>39819</v>
      </c>
      <c r="L16" s="127"/>
    </row>
    <row r="17" spans="1:12" ht="12.75" customHeight="1">
      <c r="A17" s="126"/>
      <c r="B17" s="132" t="s">
        <v>716</v>
      </c>
      <c r="C17" s="132"/>
      <c r="D17" s="132"/>
      <c r="E17" s="132"/>
      <c r="F17" s="132"/>
      <c r="G17" s="132"/>
      <c r="H17" s="132"/>
      <c r="I17" s="136" t="s">
        <v>148</v>
      </c>
      <c r="J17" s="136" t="s">
        <v>148</v>
      </c>
      <c r="K17" s="142" t="str">
        <f>IF(Invoice!J17&lt;&gt;"",Invoice!J17,"")</f>
        <v>Sunny</v>
      </c>
      <c r="L17" s="127"/>
    </row>
    <row r="18" spans="1:12" ht="18" customHeight="1">
      <c r="A18" s="126"/>
      <c r="B18" s="132" t="s">
        <v>717</v>
      </c>
      <c r="C18" s="132"/>
      <c r="D18" s="132"/>
      <c r="E18" s="132"/>
      <c r="F18" s="132"/>
      <c r="G18" s="132"/>
      <c r="H18" s="132"/>
      <c r="I18" s="135" t="s">
        <v>264</v>
      </c>
      <c r="J18" s="135" t="s">
        <v>264</v>
      </c>
      <c r="K18" s="116" t="s">
        <v>138</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6" t="s">
        <v>207</v>
      </c>
      <c r="G20" s="157"/>
      <c r="H20" s="112" t="s">
        <v>174</v>
      </c>
      <c r="I20" s="112" t="s">
        <v>208</v>
      </c>
      <c r="J20" s="112" t="s">
        <v>208</v>
      </c>
      <c r="K20" s="112" t="s">
        <v>26</v>
      </c>
      <c r="L20" s="127"/>
    </row>
    <row r="21" spans="1:12" ht="12.75" customHeight="1">
      <c r="A21" s="126"/>
      <c r="B21" s="117"/>
      <c r="C21" s="117"/>
      <c r="D21" s="117"/>
      <c r="E21" s="118"/>
      <c r="F21" s="158"/>
      <c r="G21" s="159"/>
      <c r="H21" s="117" t="s">
        <v>146</v>
      </c>
      <c r="I21" s="117"/>
      <c r="J21" s="117"/>
      <c r="K21" s="117"/>
      <c r="L21" s="127"/>
    </row>
    <row r="22" spans="1:12" ht="36" customHeight="1">
      <c r="A22" s="126"/>
      <c r="B22" s="119">
        <f>'Tax Invoice'!D18</f>
        <v>2</v>
      </c>
      <c r="C22" s="10" t="s">
        <v>718</v>
      </c>
      <c r="D22" s="10" t="s">
        <v>749</v>
      </c>
      <c r="E22" s="130" t="s">
        <v>719</v>
      </c>
      <c r="F22" s="148"/>
      <c r="G22" s="149"/>
      <c r="H22" s="11" t="s">
        <v>720</v>
      </c>
      <c r="I22" s="14">
        <f t="shared" ref="I22:I46" si="0">ROUNDUP(J22*$N$1,2)</f>
        <v>22.05</v>
      </c>
      <c r="J22" s="14">
        <v>22.05</v>
      </c>
      <c r="K22" s="121">
        <f t="shared" ref="K22:K46" si="1">I22*B22</f>
        <v>44.1</v>
      </c>
      <c r="L22" s="127"/>
    </row>
    <row r="23" spans="1:12" ht="36" customHeight="1">
      <c r="A23" s="126"/>
      <c r="B23" s="119">
        <f>'Tax Invoice'!D19</f>
        <v>2</v>
      </c>
      <c r="C23" s="10" t="s">
        <v>718</v>
      </c>
      <c r="D23" s="10" t="s">
        <v>750</v>
      </c>
      <c r="E23" s="130" t="s">
        <v>721</v>
      </c>
      <c r="F23" s="148"/>
      <c r="G23" s="149"/>
      <c r="H23" s="11" t="s">
        <v>720</v>
      </c>
      <c r="I23" s="14">
        <f t="shared" si="0"/>
        <v>23.72</v>
      </c>
      <c r="J23" s="14">
        <v>23.72</v>
      </c>
      <c r="K23" s="121">
        <f t="shared" si="1"/>
        <v>47.44</v>
      </c>
      <c r="L23" s="127"/>
    </row>
    <row r="24" spans="1:12" ht="36" customHeight="1">
      <c r="A24" s="126"/>
      <c r="B24" s="119">
        <f>'Tax Invoice'!D20</f>
        <v>2</v>
      </c>
      <c r="C24" s="10" t="s">
        <v>718</v>
      </c>
      <c r="D24" s="10" t="s">
        <v>751</v>
      </c>
      <c r="E24" s="130" t="s">
        <v>232</v>
      </c>
      <c r="F24" s="148"/>
      <c r="G24" s="149"/>
      <c r="H24" s="11" t="s">
        <v>720</v>
      </c>
      <c r="I24" s="14">
        <f t="shared" si="0"/>
        <v>24.95</v>
      </c>
      <c r="J24" s="14">
        <v>24.95</v>
      </c>
      <c r="K24" s="121">
        <f t="shared" si="1"/>
        <v>49.9</v>
      </c>
      <c r="L24" s="127"/>
    </row>
    <row r="25" spans="1:12" ht="36" customHeight="1">
      <c r="A25" s="126"/>
      <c r="B25" s="119">
        <f>'Tax Invoice'!D21</f>
        <v>2</v>
      </c>
      <c r="C25" s="10" t="s">
        <v>718</v>
      </c>
      <c r="D25" s="10" t="s">
        <v>752</v>
      </c>
      <c r="E25" s="130" t="s">
        <v>236</v>
      </c>
      <c r="F25" s="148"/>
      <c r="G25" s="149"/>
      <c r="H25" s="11" t="s">
        <v>720</v>
      </c>
      <c r="I25" s="14">
        <f t="shared" si="0"/>
        <v>25.96</v>
      </c>
      <c r="J25" s="14">
        <v>25.96</v>
      </c>
      <c r="K25" s="121">
        <f t="shared" si="1"/>
        <v>51.92</v>
      </c>
      <c r="L25" s="127"/>
    </row>
    <row r="26" spans="1:12" ht="24" customHeight="1">
      <c r="A26" s="126"/>
      <c r="B26" s="119">
        <f>'Tax Invoice'!D22</f>
        <v>30</v>
      </c>
      <c r="C26" s="10" t="s">
        <v>70</v>
      </c>
      <c r="D26" s="10" t="s">
        <v>70</v>
      </c>
      <c r="E26" s="130" t="s">
        <v>722</v>
      </c>
      <c r="F26" s="148"/>
      <c r="G26" s="149"/>
      <c r="H26" s="11" t="s">
        <v>723</v>
      </c>
      <c r="I26" s="14">
        <f t="shared" si="0"/>
        <v>1.53</v>
      </c>
      <c r="J26" s="14">
        <v>1.53</v>
      </c>
      <c r="K26" s="121">
        <f t="shared" si="1"/>
        <v>45.9</v>
      </c>
      <c r="L26" s="127"/>
    </row>
    <row r="27" spans="1:12" ht="24" customHeight="1">
      <c r="A27" s="126"/>
      <c r="B27" s="119">
        <f>'Tax Invoice'!D23</f>
        <v>30</v>
      </c>
      <c r="C27" s="10" t="s">
        <v>70</v>
      </c>
      <c r="D27" s="10" t="s">
        <v>70</v>
      </c>
      <c r="E27" s="130" t="s">
        <v>95</v>
      </c>
      <c r="F27" s="148"/>
      <c r="G27" s="149"/>
      <c r="H27" s="11" t="s">
        <v>723</v>
      </c>
      <c r="I27" s="14">
        <f t="shared" si="0"/>
        <v>1.53</v>
      </c>
      <c r="J27" s="14">
        <v>1.53</v>
      </c>
      <c r="K27" s="121">
        <f t="shared" si="1"/>
        <v>45.9</v>
      </c>
      <c r="L27" s="127"/>
    </row>
    <row r="28" spans="1:12" ht="24" customHeight="1">
      <c r="A28" s="126"/>
      <c r="B28" s="119">
        <f>'Tax Invoice'!D24</f>
        <v>30</v>
      </c>
      <c r="C28" s="10" t="s">
        <v>70</v>
      </c>
      <c r="D28" s="10" t="s">
        <v>70</v>
      </c>
      <c r="E28" s="130" t="s">
        <v>98</v>
      </c>
      <c r="F28" s="148"/>
      <c r="G28" s="149"/>
      <c r="H28" s="11" t="s">
        <v>723</v>
      </c>
      <c r="I28" s="14">
        <f t="shared" si="0"/>
        <v>1.53</v>
      </c>
      <c r="J28" s="14">
        <v>1.53</v>
      </c>
      <c r="K28" s="121">
        <f t="shared" si="1"/>
        <v>45.9</v>
      </c>
      <c r="L28" s="127"/>
    </row>
    <row r="29" spans="1:12" ht="12.75" customHeight="1">
      <c r="A29" s="126"/>
      <c r="B29" s="119">
        <f>'Tax Invoice'!D25</f>
        <v>3</v>
      </c>
      <c r="C29" s="10" t="s">
        <v>724</v>
      </c>
      <c r="D29" s="10" t="s">
        <v>724</v>
      </c>
      <c r="E29" s="130" t="s">
        <v>725</v>
      </c>
      <c r="F29" s="148" t="s">
        <v>279</v>
      </c>
      <c r="G29" s="149"/>
      <c r="H29" s="11" t="s">
        <v>726</v>
      </c>
      <c r="I29" s="14">
        <f t="shared" si="0"/>
        <v>3.64</v>
      </c>
      <c r="J29" s="14">
        <v>3.64</v>
      </c>
      <c r="K29" s="121">
        <f t="shared" si="1"/>
        <v>10.92</v>
      </c>
      <c r="L29" s="127"/>
    </row>
    <row r="30" spans="1:12" ht="12.75" customHeight="1">
      <c r="A30" s="126"/>
      <c r="B30" s="119">
        <f>'Tax Invoice'!D26</f>
        <v>1</v>
      </c>
      <c r="C30" s="10" t="s">
        <v>727</v>
      </c>
      <c r="D30" s="10" t="s">
        <v>727</v>
      </c>
      <c r="E30" s="130" t="s">
        <v>34</v>
      </c>
      <c r="F30" s="148"/>
      <c r="G30" s="149"/>
      <c r="H30" s="11" t="s">
        <v>728</v>
      </c>
      <c r="I30" s="14">
        <f t="shared" si="0"/>
        <v>2.87</v>
      </c>
      <c r="J30" s="14">
        <v>2.87</v>
      </c>
      <c r="K30" s="121">
        <f t="shared" si="1"/>
        <v>2.87</v>
      </c>
      <c r="L30" s="127"/>
    </row>
    <row r="31" spans="1:12" ht="24" customHeight="1">
      <c r="A31" s="126"/>
      <c r="B31" s="119">
        <f>'Tax Invoice'!D27</f>
        <v>100</v>
      </c>
      <c r="C31" s="10" t="s">
        <v>729</v>
      </c>
      <c r="D31" s="10" t="s">
        <v>729</v>
      </c>
      <c r="E31" s="130" t="s">
        <v>30</v>
      </c>
      <c r="F31" s="148"/>
      <c r="G31" s="149"/>
      <c r="H31" s="11" t="s">
        <v>730</v>
      </c>
      <c r="I31" s="14">
        <f t="shared" si="0"/>
        <v>0.23</v>
      </c>
      <c r="J31" s="14">
        <v>0.23</v>
      </c>
      <c r="K31" s="121">
        <f t="shared" si="1"/>
        <v>23</v>
      </c>
      <c r="L31" s="127"/>
    </row>
    <row r="32" spans="1:12" ht="24" customHeight="1">
      <c r="A32" s="126"/>
      <c r="B32" s="119">
        <f>'Tax Invoice'!D28</f>
        <v>30</v>
      </c>
      <c r="C32" s="10" t="s">
        <v>729</v>
      </c>
      <c r="D32" s="10" t="s">
        <v>729</v>
      </c>
      <c r="E32" s="130" t="s">
        <v>72</v>
      </c>
      <c r="F32" s="148"/>
      <c r="G32" s="149"/>
      <c r="H32" s="11" t="s">
        <v>730</v>
      </c>
      <c r="I32" s="14">
        <f t="shared" si="0"/>
        <v>0.23</v>
      </c>
      <c r="J32" s="14">
        <v>0.23</v>
      </c>
      <c r="K32" s="121">
        <f t="shared" si="1"/>
        <v>6.9</v>
      </c>
      <c r="L32" s="127"/>
    </row>
    <row r="33" spans="1:12" ht="12.75" customHeight="1">
      <c r="A33" s="126"/>
      <c r="B33" s="119">
        <f>'Tax Invoice'!D29</f>
        <v>20</v>
      </c>
      <c r="C33" s="10" t="s">
        <v>731</v>
      </c>
      <c r="D33" s="10" t="s">
        <v>753</v>
      </c>
      <c r="E33" s="130" t="s">
        <v>732</v>
      </c>
      <c r="F33" s="148" t="s">
        <v>279</v>
      </c>
      <c r="G33" s="149"/>
      <c r="H33" s="11" t="s">
        <v>733</v>
      </c>
      <c r="I33" s="14">
        <f t="shared" si="0"/>
        <v>0.46</v>
      </c>
      <c r="J33" s="14">
        <v>0.46</v>
      </c>
      <c r="K33" s="121">
        <f t="shared" si="1"/>
        <v>9.2000000000000011</v>
      </c>
      <c r="L33" s="127"/>
    </row>
    <row r="34" spans="1:12" ht="12.75" customHeight="1">
      <c r="A34" s="126"/>
      <c r="B34" s="119">
        <f>'Tax Invoice'!D30</f>
        <v>4</v>
      </c>
      <c r="C34" s="10" t="s">
        <v>731</v>
      </c>
      <c r="D34" s="10" t="s">
        <v>753</v>
      </c>
      <c r="E34" s="130" t="s">
        <v>732</v>
      </c>
      <c r="F34" s="148" t="s">
        <v>589</v>
      </c>
      <c r="G34" s="149"/>
      <c r="H34" s="11" t="s">
        <v>733</v>
      </c>
      <c r="I34" s="14">
        <f t="shared" si="0"/>
        <v>0.46</v>
      </c>
      <c r="J34" s="14">
        <v>0.46</v>
      </c>
      <c r="K34" s="121">
        <f t="shared" si="1"/>
        <v>1.84</v>
      </c>
      <c r="L34" s="127"/>
    </row>
    <row r="35" spans="1:12" ht="12.75" customHeight="1">
      <c r="A35" s="126"/>
      <c r="B35" s="119">
        <f>'Tax Invoice'!D31</f>
        <v>4</v>
      </c>
      <c r="C35" s="10" t="s">
        <v>731</v>
      </c>
      <c r="D35" s="10" t="s">
        <v>753</v>
      </c>
      <c r="E35" s="130" t="s">
        <v>732</v>
      </c>
      <c r="F35" s="148" t="s">
        <v>115</v>
      </c>
      <c r="G35" s="149"/>
      <c r="H35" s="11" t="s">
        <v>733</v>
      </c>
      <c r="I35" s="14">
        <f t="shared" si="0"/>
        <v>0.46</v>
      </c>
      <c r="J35" s="14">
        <v>0.46</v>
      </c>
      <c r="K35" s="121">
        <f t="shared" si="1"/>
        <v>1.84</v>
      </c>
      <c r="L35" s="127"/>
    </row>
    <row r="36" spans="1:12" ht="12.75" customHeight="1">
      <c r="A36" s="126"/>
      <c r="B36" s="119">
        <f>'Tax Invoice'!D32</f>
        <v>4</v>
      </c>
      <c r="C36" s="10" t="s">
        <v>731</v>
      </c>
      <c r="D36" s="10" t="s">
        <v>753</v>
      </c>
      <c r="E36" s="130" t="s">
        <v>732</v>
      </c>
      <c r="F36" s="148" t="s">
        <v>679</v>
      </c>
      <c r="G36" s="149"/>
      <c r="H36" s="11" t="s">
        <v>733</v>
      </c>
      <c r="I36" s="14">
        <f t="shared" si="0"/>
        <v>0.46</v>
      </c>
      <c r="J36" s="14">
        <v>0.46</v>
      </c>
      <c r="K36" s="121">
        <f t="shared" si="1"/>
        <v>1.84</v>
      </c>
      <c r="L36" s="127"/>
    </row>
    <row r="37" spans="1:12" ht="12.75" customHeight="1">
      <c r="A37" s="126"/>
      <c r="B37" s="119">
        <f>'Tax Invoice'!D33</f>
        <v>4</v>
      </c>
      <c r="C37" s="10" t="s">
        <v>731</v>
      </c>
      <c r="D37" s="10" t="s">
        <v>753</v>
      </c>
      <c r="E37" s="130" t="s">
        <v>732</v>
      </c>
      <c r="F37" s="148" t="s">
        <v>490</v>
      </c>
      <c r="G37" s="149"/>
      <c r="H37" s="11" t="s">
        <v>733</v>
      </c>
      <c r="I37" s="14">
        <f t="shared" si="0"/>
        <v>0.46</v>
      </c>
      <c r="J37" s="14">
        <v>0.46</v>
      </c>
      <c r="K37" s="121">
        <f t="shared" si="1"/>
        <v>1.84</v>
      </c>
      <c r="L37" s="127"/>
    </row>
    <row r="38" spans="1:12" ht="12.75" customHeight="1">
      <c r="A38" s="126"/>
      <c r="B38" s="119">
        <f>'Tax Invoice'!D34</f>
        <v>4</v>
      </c>
      <c r="C38" s="10" t="s">
        <v>731</v>
      </c>
      <c r="D38" s="10" t="s">
        <v>753</v>
      </c>
      <c r="E38" s="130" t="s">
        <v>732</v>
      </c>
      <c r="F38" s="148" t="s">
        <v>734</v>
      </c>
      <c r="G38" s="149"/>
      <c r="H38" s="11" t="s">
        <v>733</v>
      </c>
      <c r="I38" s="14">
        <f t="shared" si="0"/>
        <v>0.46</v>
      </c>
      <c r="J38" s="14">
        <v>0.46</v>
      </c>
      <c r="K38" s="121">
        <f t="shared" si="1"/>
        <v>1.84</v>
      </c>
      <c r="L38" s="127"/>
    </row>
    <row r="39" spans="1:12" ht="12.75" customHeight="1">
      <c r="A39" s="126"/>
      <c r="B39" s="119">
        <f>'Tax Invoice'!D35</f>
        <v>4</v>
      </c>
      <c r="C39" s="10" t="s">
        <v>731</v>
      </c>
      <c r="D39" s="10" t="s">
        <v>753</v>
      </c>
      <c r="E39" s="130" t="s">
        <v>732</v>
      </c>
      <c r="F39" s="148" t="s">
        <v>735</v>
      </c>
      <c r="G39" s="149"/>
      <c r="H39" s="11" t="s">
        <v>733</v>
      </c>
      <c r="I39" s="14">
        <f t="shared" si="0"/>
        <v>0.46</v>
      </c>
      <c r="J39" s="14">
        <v>0.46</v>
      </c>
      <c r="K39" s="121">
        <f t="shared" si="1"/>
        <v>1.84</v>
      </c>
      <c r="L39" s="127"/>
    </row>
    <row r="40" spans="1:12" ht="12.75" customHeight="1">
      <c r="A40" s="126"/>
      <c r="B40" s="119">
        <f>'Tax Invoice'!D36</f>
        <v>4</v>
      </c>
      <c r="C40" s="10" t="s">
        <v>731</v>
      </c>
      <c r="D40" s="10" t="s">
        <v>753</v>
      </c>
      <c r="E40" s="130" t="s">
        <v>732</v>
      </c>
      <c r="F40" s="148" t="s">
        <v>736</v>
      </c>
      <c r="G40" s="149"/>
      <c r="H40" s="11" t="s">
        <v>733</v>
      </c>
      <c r="I40" s="14">
        <f t="shared" si="0"/>
        <v>0.46</v>
      </c>
      <c r="J40" s="14">
        <v>0.46</v>
      </c>
      <c r="K40" s="121">
        <f t="shared" si="1"/>
        <v>1.84</v>
      </c>
      <c r="L40" s="127"/>
    </row>
    <row r="41" spans="1:12" ht="12.75" customHeight="1">
      <c r="A41" s="126"/>
      <c r="B41" s="119">
        <f>'Tax Invoice'!D37</f>
        <v>4</v>
      </c>
      <c r="C41" s="10" t="s">
        <v>731</v>
      </c>
      <c r="D41" s="10" t="s">
        <v>753</v>
      </c>
      <c r="E41" s="130" t="s">
        <v>732</v>
      </c>
      <c r="F41" s="148" t="s">
        <v>737</v>
      </c>
      <c r="G41" s="149"/>
      <c r="H41" s="11" t="s">
        <v>733</v>
      </c>
      <c r="I41" s="14">
        <f t="shared" si="0"/>
        <v>0.46</v>
      </c>
      <c r="J41" s="14">
        <v>0.46</v>
      </c>
      <c r="K41" s="121">
        <f t="shared" si="1"/>
        <v>1.84</v>
      </c>
      <c r="L41" s="127"/>
    </row>
    <row r="42" spans="1:12" ht="36" customHeight="1">
      <c r="A42" s="126"/>
      <c r="B42" s="119">
        <f>'Tax Invoice'!D38</f>
        <v>1</v>
      </c>
      <c r="C42" s="10" t="s">
        <v>738</v>
      </c>
      <c r="D42" s="10" t="s">
        <v>754</v>
      </c>
      <c r="E42" s="130" t="s">
        <v>250</v>
      </c>
      <c r="F42" s="148" t="s">
        <v>30</v>
      </c>
      <c r="G42" s="149"/>
      <c r="H42" s="11" t="s">
        <v>739</v>
      </c>
      <c r="I42" s="14">
        <f t="shared" si="0"/>
        <v>304.25</v>
      </c>
      <c r="J42" s="14">
        <v>304.25</v>
      </c>
      <c r="K42" s="121">
        <f t="shared" si="1"/>
        <v>304.25</v>
      </c>
      <c r="L42" s="127"/>
    </row>
    <row r="43" spans="1:12" ht="24" customHeight="1">
      <c r="A43" s="126"/>
      <c r="B43" s="119">
        <f>'Tax Invoice'!D39</f>
        <v>50</v>
      </c>
      <c r="C43" s="10" t="s">
        <v>740</v>
      </c>
      <c r="D43" s="10" t="s">
        <v>740</v>
      </c>
      <c r="E43" s="130" t="s">
        <v>112</v>
      </c>
      <c r="F43" s="148"/>
      <c r="G43" s="149"/>
      <c r="H43" s="11" t="s">
        <v>741</v>
      </c>
      <c r="I43" s="14">
        <f t="shared" si="0"/>
        <v>1.08</v>
      </c>
      <c r="J43" s="14">
        <v>1.08</v>
      </c>
      <c r="K43" s="121">
        <f t="shared" si="1"/>
        <v>54</v>
      </c>
      <c r="L43" s="127"/>
    </row>
    <row r="44" spans="1:12" ht="24" customHeight="1">
      <c r="A44" s="126"/>
      <c r="B44" s="119">
        <f>'Tax Invoice'!D40</f>
        <v>20</v>
      </c>
      <c r="C44" s="10" t="s">
        <v>742</v>
      </c>
      <c r="D44" s="10" t="s">
        <v>742</v>
      </c>
      <c r="E44" s="130" t="s">
        <v>278</v>
      </c>
      <c r="F44" s="148"/>
      <c r="G44" s="149"/>
      <c r="H44" s="11" t="s">
        <v>743</v>
      </c>
      <c r="I44" s="14">
        <f t="shared" si="0"/>
        <v>1.87</v>
      </c>
      <c r="J44" s="14">
        <v>1.87</v>
      </c>
      <c r="K44" s="121">
        <f t="shared" si="1"/>
        <v>37.400000000000006</v>
      </c>
      <c r="L44" s="127"/>
    </row>
    <row r="45" spans="1:12" ht="36" customHeight="1">
      <c r="A45" s="126"/>
      <c r="B45" s="119">
        <f>'Tax Invoice'!D41</f>
        <v>10</v>
      </c>
      <c r="C45" s="10" t="s">
        <v>744</v>
      </c>
      <c r="D45" s="10" t="s">
        <v>744</v>
      </c>
      <c r="E45" s="130" t="s">
        <v>745</v>
      </c>
      <c r="F45" s="148"/>
      <c r="G45" s="149"/>
      <c r="H45" s="11" t="s">
        <v>746</v>
      </c>
      <c r="I45" s="14">
        <f t="shared" si="0"/>
        <v>5.08</v>
      </c>
      <c r="J45" s="14">
        <v>5.08</v>
      </c>
      <c r="K45" s="121">
        <f t="shared" si="1"/>
        <v>50.8</v>
      </c>
      <c r="L45" s="127"/>
    </row>
    <row r="46" spans="1:12" ht="24" customHeight="1">
      <c r="A46" s="126"/>
      <c r="B46" s="120">
        <f>'Tax Invoice'!D42</f>
        <v>50</v>
      </c>
      <c r="C46" s="12" t="s">
        <v>747</v>
      </c>
      <c r="D46" s="12" t="s">
        <v>747</v>
      </c>
      <c r="E46" s="131"/>
      <c r="F46" s="150"/>
      <c r="G46" s="151"/>
      <c r="H46" s="13" t="s">
        <v>748</v>
      </c>
      <c r="I46" s="15">
        <f t="shared" si="0"/>
        <v>0.66</v>
      </c>
      <c r="J46" s="15">
        <v>0.66</v>
      </c>
      <c r="K46" s="122">
        <f t="shared" si="1"/>
        <v>33</v>
      </c>
      <c r="L46" s="127"/>
    </row>
    <row r="47" spans="1:12" ht="12.75" customHeight="1">
      <c r="A47" s="126"/>
      <c r="B47" s="139">
        <f>SUM(B22:B46)</f>
        <v>415</v>
      </c>
      <c r="C47" s="139" t="s">
        <v>149</v>
      </c>
      <c r="D47" s="139"/>
      <c r="E47" s="139"/>
      <c r="F47" s="139"/>
      <c r="G47" s="139"/>
      <c r="H47" s="139"/>
      <c r="I47" s="140" t="s">
        <v>261</v>
      </c>
      <c r="J47" s="140" t="s">
        <v>261</v>
      </c>
      <c r="K47" s="141">
        <f>SUM(K22:K46)</f>
        <v>878.11999999999978</v>
      </c>
      <c r="L47" s="127"/>
    </row>
    <row r="48" spans="1:12" ht="12.75" customHeight="1">
      <c r="A48" s="126"/>
      <c r="B48" s="139"/>
      <c r="C48" s="139"/>
      <c r="D48" s="139"/>
      <c r="E48" s="139"/>
      <c r="F48" s="139"/>
      <c r="G48" s="139"/>
      <c r="H48" s="139"/>
      <c r="I48" s="140" t="s">
        <v>190</v>
      </c>
      <c r="J48" s="140" t="s">
        <v>190</v>
      </c>
      <c r="K48" s="141">
        <f>Invoice!J49</f>
        <v>-26.343599999999991</v>
      </c>
      <c r="L48" s="127"/>
    </row>
    <row r="49" spans="1:12" ht="12.75" customHeight="1" outlineLevel="1">
      <c r="A49" s="126"/>
      <c r="B49" s="139"/>
      <c r="C49" s="139"/>
      <c r="D49" s="139"/>
      <c r="E49" s="139"/>
      <c r="F49" s="139"/>
      <c r="G49" s="139"/>
      <c r="H49" s="139"/>
      <c r="I49" s="140" t="s">
        <v>191</v>
      </c>
      <c r="J49" s="140" t="s">
        <v>191</v>
      </c>
      <c r="K49" s="141">
        <f>Invoice!J50</f>
        <v>0</v>
      </c>
      <c r="L49" s="127"/>
    </row>
    <row r="50" spans="1:12" ht="12.75" customHeight="1">
      <c r="A50" s="126"/>
      <c r="B50" s="139"/>
      <c r="C50" s="139"/>
      <c r="D50" s="139"/>
      <c r="E50" s="139"/>
      <c r="F50" s="139"/>
      <c r="G50" s="139"/>
      <c r="H50" s="139"/>
      <c r="I50" s="140" t="s">
        <v>263</v>
      </c>
      <c r="J50" s="140" t="s">
        <v>263</v>
      </c>
      <c r="K50" s="141">
        <f>SUM(K47:K49)</f>
        <v>851.77639999999974</v>
      </c>
      <c r="L50" s="127"/>
    </row>
    <row r="51" spans="1:12" ht="12.75" customHeight="1">
      <c r="A51" s="6"/>
      <c r="B51" s="7"/>
      <c r="C51" s="7"/>
      <c r="D51" s="7"/>
      <c r="E51" s="7"/>
      <c r="F51" s="7"/>
      <c r="G51" s="7"/>
      <c r="H51" s="7" t="s">
        <v>755</v>
      </c>
      <c r="I51" s="7"/>
      <c r="J51" s="7"/>
      <c r="K51" s="7"/>
      <c r="L51" s="8"/>
    </row>
    <row r="52" spans="1:12" ht="12.75" customHeight="1"/>
    <row r="53" spans="1:12" ht="12.75" customHeight="1"/>
    <row r="54" spans="1:12" ht="12.75" customHeight="1"/>
    <row r="55" spans="1:12" ht="12.75" customHeight="1"/>
    <row r="56" spans="1:12" ht="12.75" customHeight="1"/>
    <row r="57" spans="1:12" ht="12.75" customHeight="1"/>
    <row r="58" spans="1:12" ht="12.75" customHeight="1"/>
  </sheetData>
  <mergeCells count="29">
    <mergeCell ref="F20:G20"/>
    <mergeCell ref="F21:G21"/>
    <mergeCell ref="F22:G22"/>
    <mergeCell ref="K10:K11"/>
    <mergeCell ref="K14:K15"/>
    <mergeCell ref="F33:G33"/>
    <mergeCell ref="F34:G34"/>
    <mergeCell ref="F30:G30"/>
    <mergeCell ref="F31:G31"/>
    <mergeCell ref="F32:G32"/>
    <mergeCell ref="F24:G24"/>
    <mergeCell ref="F25:G25"/>
    <mergeCell ref="F23:G23"/>
    <mergeCell ref="F28:G28"/>
    <mergeCell ref="F29:G29"/>
    <mergeCell ref="F26:G26"/>
    <mergeCell ref="F27:G27"/>
    <mergeCell ref="F35:G35"/>
    <mergeCell ref="F36:G36"/>
    <mergeCell ref="F37:G37"/>
    <mergeCell ref="F38:G38"/>
    <mergeCell ref="F39:G39"/>
    <mergeCell ref="F45:G45"/>
    <mergeCell ref="F46:G46"/>
    <mergeCell ref="F40:G40"/>
    <mergeCell ref="F41:G41"/>
    <mergeCell ref="F42:G42"/>
    <mergeCell ref="F43:G43"/>
    <mergeCell ref="F44:G4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42"/>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878.11999999999978</v>
      </c>
      <c r="O2" s="21" t="s">
        <v>265</v>
      </c>
    </row>
    <row r="3" spans="1:15" s="21" customFormat="1" ht="15" customHeight="1" thickBot="1">
      <c r="A3" s="22" t="s">
        <v>156</v>
      </c>
      <c r="G3" s="28">
        <f>Invoice!J14</f>
        <v>45170</v>
      </c>
      <c r="H3" s="29"/>
      <c r="N3" s="21">
        <v>878.11999999999978</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josche tattoo en piercing vof</v>
      </c>
      <c r="B10" s="37"/>
      <c r="C10" s="37"/>
      <c r="D10" s="37"/>
      <c r="F10" s="38" t="str">
        <f>'Copy paste to Here'!B10</f>
        <v>josche tattoo en piercing vof</v>
      </c>
      <c r="G10" s="39"/>
      <c r="H10" s="40"/>
      <c r="K10" s="107" t="s">
        <v>282</v>
      </c>
      <c r="L10" s="35" t="s">
        <v>282</v>
      </c>
      <c r="M10" s="21">
        <v>1</v>
      </c>
    </row>
    <row r="11" spans="1:15" s="21" customFormat="1" ht="15.75" thickBot="1">
      <c r="A11" s="41" t="str">
        <f>'Copy paste to Here'!G11</f>
        <v>Corina van Duin</v>
      </c>
      <c r="B11" s="42"/>
      <c r="C11" s="42"/>
      <c r="D11" s="42"/>
      <c r="F11" s="43" t="str">
        <f>'Copy paste to Here'!B11</f>
        <v>Corina van Duin</v>
      </c>
      <c r="G11" s="44"/>
      <c r="H11" s="45"/>
      <c r="K11" s="105" t="s">
        <v>163</v>
      </c>
      <c r="L11" s="46" t="s">
        <v>164</v>
      </c>
      <c r="M11" s="21">
        <f>VLOOKUP(G3,[1]Sheet1!$A$9:$I$7290,2,FALSE)</f>
        <v>34.81</v>
      </c>
    </row>
    <row r="12" spans="1:15" s="21" customFormat="1" ht="15.75" thickBot="1">
      <c r="A12" s="41" t="str">
        <f>'Copy paste to Here'!G12</f>
        <v>heinseweg 11</v>
      </c>
      <c r="B12" s="42"/>
      <c r="C12" s="42"/>
      <c r="D12" s="42"/>
      <c r="E12" s="89"/>
      <c r="F12" s="43" t="str">
        <f>'Copy paste to Here'!B12</f>
        <v>heinseweg 11</v>
      </c>
      <c r="G12" s="44"/>
      <c r="H12" s="45"/>
      <c r="K12" s="105" t="s">
        <v>165</v>
      </c>
      <c r="L12" s="46" t="s">
        <v>138</v>
      </c>
      <c r="M12" s="21">
        <f>VLOOKUP(G3,[1]Sheet1!$A$9:$I$7290,3,FALSE)</f>
        <v>37.58</v>
      </c>
    </row>
    <row r="13" spans="1:15" s="21" customFormat="1" ht="15.75" thickBot="1">
      <c r="A13" s="41" t="str">
        <f>'Copy paste to Here'!G13</f>
        <v>6131BR Sittard</v>
      </c>
      <c r="B13" s="42"/>
      <c r="C13" s="42"/>
      <c r="D13" s="42"/>
      <c r="E13" s="123" t="s">
        <v>138</v>
      </c>
      <c r="F13" s="43" t="str">
        <f>'Copy paste to Here'!B13</f>
        <v>6131BR Sittard</v>
      </c>
      <c r="G13" s="44"/>
      <c r="H13" s="45"/>
      <c r="K13" s="105" t="s">
        <v>166</v>
      </c>
      <c r="L13" s="46" t="s">
        <v>167</v>
      </c>
      <c r="M13" s="125">
        <f>VLOOKUP(G3,[1]Sheet1!$A$9:$I$7290,4,FALSE)</f>
        <v>43.91</v>
      </c>
    </row>
    <row r="14" spans="1:15" s="21" customFormat="1" ht="15.75" thickBot="1">
      <c r="A14" s="41" t="str">
        <f>'Copy paste to Here'!G14</f>
        <v>Netherlands</v>
      </c>
      <c r="B14" s="42"/>
      <c r="C14" s="42"/>
      <c r="D14" s="42"/>
      <c r="E14" s="123">
        <f>VLOOKUP(J9,$L$10:$M$17,2,FALSE)</f>
        <v>37.58</v>
      </c>
      <c r="F14" s="43" t="str">
        <f>'Copy paste to Here'!B14</f>
        <v>Netherlands</v>
      </c>
      <c r="G14" s="44"/>
      <c r="H14" s="45"/>
      <c r="K14" s="105" t="s">
        <v>168</v>
      </c>
      <c r="L14" s="46" t="s">
        <v>169</v>
      </c>
      <c r="M14" s="21">
        <f>VLOOKUP(G3,[1]Sheet1!$A$9:$I$7290,5,FALSE)</f>
        <v>22.23</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25.61</v>
      </c>
    </row>
    <row r="16" spans="1:15" s="21" customFormat="1" ht="13.7" customHeight="1" thickBot="1">
      <c r="A16" s="52"/>
      <c r="K16" s="106" t="s">
        <v>172</v>
      </c>
      <c r="L16" s="51" t="s">
        <v>173</v>
      </c>
      <c r="M16" s="21">
        <f>VLOOKUP(G3,[1]Sheet1!$A$9:$I$7290,7,FALSE)</f>
        <v>20.56</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36">
      <c r="A18" s="56" t="str">
        <f>IF((LEN('Copy paste to Here'!G22))&gt;5,((CONCATENATE('Copy paste to Here'!G22," &amp; ",'Copy paste to Here'!D22,"  &amp;  ",'Copy paste to Here'!E22))),"Empty Cell")</f>
        <v xml:space="preserve">18k gold threadless push pin banana, 1.2mm (16g) with 1.5mm to 3mm prong set round clear Cubic Zirconia (CZ) stones on each side &amp; Length: 6mm with 1.5mm top part  &amp;  </v>
      </c>
      <c r="B18" s="57" t="str">
        <f>'Copy paste to Here'!C22</f>
        <v>GGBNZ</v>
      </c>
      <c r="C18" s="57" t="s">
        <v>749</v>
      </c>
      <c r="D18" s="58">
        <f>Invoice!B22</f>
        <v>2</v>
      </c>
      <c r="E18" s="59">
        <f>'Shipping Invoice'!J22*$N$1</f>
        <v>22.05</v>
      </c>
      <c r="F18" s="59">
        <f>D18*E18</f>
        <v>44.1</v>
      </c>
      <c r="G18" s="60">
        <f>E18*$E$14</f>
        <v>828.63900000000001</v>
      </c>
      <c r="H18" s="61">
        <f>D18*G18</f>
        <v>1657.278</v>
      </c>
    </row>
    <row r="19" spans="1:13" s="62" customFormat="1" ht="36">
      <c r="A19" s="124" t="str">
        <f>IF((LEN('Copy paste to Here'!G23))&gt;5,((CONCATENATE('Copy paste to Here'!G23," &amp; ",'Copy paste to Here'!D23,"  &amp;  ",'Copy paste to Here'!E23))),"Empty Cell")</f>
        <v xml:space="preserve">18k gold threadless push pin banana, 1.2mm (16g) with 1.5mm to 3mm prong set round clear Cubic Zirconia (CZ) stones on each side &amp; Length: 6mm with 2mm top part  &amp;  </v>
      </c>
      <c r="B19" s="57" t="str">
        <f>'Copy paste to Here'!C23</f>
        <v>GGBNZ</v>
      </c>
      <c r="C19" s="57" t="s">
        <v>750</v>
      </c>
      <c r="D19" s="58">
        <f>Invoice!B23</f>
        <v>2</v>
      </c>
      <c r="E19" s="59">
        <f>'Shipping Invoice'!J23*$N$1</f>
        <v>23.72</v>
      </c>
      <c r="F19" s="59">
        <f t="shared" ref="F19:F82" si="0">D19*E19</f>
        <v>47.44</v>
      </c>
      <c r="G19" s="60">
        <f t="shared" ref="G19:G82" si="1">E19*$E$14</f>
        <v>891.3975999999999</v>
      </c>
      <c r="H19" s="63">
        <f t="shared" ref="H19:H82" si="2">D19*G19</f>
        <v>1782.7951999999998</v>
      </c>
    </row>
    <row r="20" spans="1:13" s="62" customFormat="1" ht="36">
      <c r="A20" s="56" t="str">
        <f>IF((LEN('Copy paste to Here'!G24))&gt;5,((CONCATENATE('Copy paste to Here'!G24," &amp; ",'Copy paste to Here'!D24,"  &amp;  ",'Copy paste to Here'!E24))),"Empty Cell")</f>
        <v xml:space="preserve">18k gold threadless push pin banana, 1.2mm (16g) with 1.5mm to 3mm prong set round clear Cubic Zirconia (CZ) stones on each side &amp; Length: 6mm with 2.5mm top part  &amp;  </v>
      </c>
      <c r="B20" s="57" t="str">
        <f>'Copy paste to Here'!C24</f>
        <v>GGBNZ</v>
      </c>
      <c r="C20" s="57" t="s">
        <v>751</v>
      </c>
      <c r="D20" s="58">
        <f>Invoice!B24</f>
        <v>2</v>
      </c>
      <c r="E20" s="59">
        <f>'Shipping Invoice'!J24*$N$1</f>
        <v>24.95</v>
      </c>
      <c r="F20" s="59">
        <f t="shared" si="0"/>
        <v>49.9</v>
      </c>
      <c r="G20" s="60">
        <f t="shared" si="1"/>
        <v>937.62099999999998</v>
      </c>
      <c r="H20" s="63">
        <f t="shared" si="2"/>
        <v>1875.242</v>
      </c>
    </row>
    <row r="21" spans="1:13" s="62" customFormat="1" ht="36">
      <c r="A21" s="56" t="str">
        <f>IF((LEN('Copy paste to Here'!G25))&gt;5,((CONCATENATE('Copy paste to Here'!G25," &amp; ",'Copy paste to Here'!D25,"  &amp;  ",'Copy paste to Here'!E25))),"Empty Cell")</f>
        <v xml:space="preserve">18k gold threadless push pin banana, 1.2mm (16g) with 1.5mm to 3mm prong set round clear Cubic Zirconia (CZ) stones on each side &amp; Length: 6mm with 3mm top part  &amp;  </v>
      </c>
      <c r="B21" s="57" t="str">
        <f>'Copy paste to Here'!C25</f>
        <v>GGBNZ</v>
      </c>
      <c r="C21" s="57" t="s">
        <v>752</v>
      </c>
      <c r="D21" s="58">
        <f>Invoice!B25</f>
        <v>2</v>
      </c>
      <c r="E21" s="59">
        <f>'Shipping Invoice'!J25*$N$1</f>
        <v>25.96</v>
      </c>
      <c r="F21" s="59">
        <f t="shared" si="0"/>
        <v>51.92</v>
      </c>
      <c r="G21" s="60">
        <f t="shared" si="1"/>
        <v>975.57679999999993</v>
      </c>
      <c r="H21" s="63">
        <f t="shared" si="2"/>
        <v>1951.1535999999999</v>
      </c>
    </row>
    <row r="22" spans="1:13" s="62" customFormat="1" ht="24">
      <c r="A22" s="56" t="str">
        <f>IF((LEN('Copy paste to Here'!G26))&gt;5,((CONCATENATE('Copy paste to Here'!G26," &amp; ",'Copy paste to Here'!D26,"  &amp;  ",'Copy paste to Here'!E26))),"Empty Cell")</f>
        <v xml:space="preserve">High polished surgical steel hinged segment ring, 16g (1.2mm) &amp; Length: 5mm  &amp;  </v>
      </c>
      <c r="B22" s="57" t="str">
        <f>'Copy paste to Here'!C26</f>
        <v>SEGH16</v>
      </c>
      <c r="C22" s="57" t="s">
        <v>70</v>
      </c>
      <c r="D22" s="58">
        <f>Invoice!B26</f>
        <v>30</v>
      </c>
      <c r="E22" s="59">
        <f>'Shipping Invoice'!J26*$N$1</f>
        <v>1.53</v>
      </c>
      <c r="F22" s="59">
        <f t="shared" si="0"/>
        <v>45.9</v>
      </c>
      <c r="G22" s="60">
        <f t="shared" si="1"/>
        <v>57.497399999999999</v>
      </c>
      <c r="H22" s="63">
        <f t="shared" si="2"/>
        <v>1724.922</v>
      </c>
    </row>
    <row r="23" spans="1:13" s="62" customFormat="1" ht="24">
      <c r="A23" s="56" t="str">
        <f>IF((LEN('Copy paste to Here'!G27))&gt;5,((CONCATENATE('Copy paste to Here'!G27," &amp; ",'Copy paste to Here'!D27,"  &amp;  ",'Copy paste to Here'!E27))),"Empty Cell")</f>
        <v xml:space="preserve">High polished surgical steel hinged segment ring, 16g (1.2mm) &amp; Length: 11mm  &amp;  </v>
      </c>
      <c r="B23" s="57" t="str">
        <f>'Copy paste to Here'!C27</f>
        <v>SEGH16</v>
      </c>
      <c r="C23" s="57" t="s">
        <v>70</v>
      </c>
      <c r="D23" s="58">
        <f>Invoice!B27</f>
        <v>30</v>
      </c>
      <c r="E23" s="59">
        <f>'Shipping Invoice'!J27*$N$1</f>
        <v>1.53</v>
      </c>
      <c r="F23" s="59">
        <f t="shared" si="0"/>
        <v>45.9</v>
      </c>
      <c r="G23" s="60">
        <f t="shared" si="1"/>
        <v>57.497399999999999</v>
      </c>
      <c r="H23" s="63">
        <f t="shared" si="2"/>
        <v>1724.922</v>
      </c>
    </row>
    <row r="24" spans="1:13" s="62" customFormat="1" ht="24">
      <c r="A24" s="56" t="str">
        <f>IF((LEN('Copy paste to Here'!G28))&gt;5,((CONCATENATE('Copy paste to Here'!G28," &amp; ",'Copy paste to Here'!D28,"  &amp;  ",'Copy paste to Here'!E28))),"Empty Cell")</f>
        <v xml:space="preserve">High polished surgical steel hinged segment ring, 16g (1.2mm) &amp; Length: 13mm  &amp;  </v>
      </c>
      <c r="B24" s="57" t="str">
        <f>'Copy paste to Here'!C28</f>
        <v>SEGH16</v>
      </c>
      <c r="C24" s="57" t="s">
        <v>70</v>
      </c>
      <c r="D24" s="58">
        <f>Invoice!B28</f>
        <v>30</v>
      </c>
      <c r="E24" s="59">
        <f>'Shipping Invoice'!J28*$N$1</f>
        <v>1.53</v>
      </c>
      <c r="F24" s="59">
        <f t="shared" si="0"/>
        <v>45.9</v>
      </c>
      <c r="G24" s="60">
        <f t="shared" si="1"/>
        <v>57.497399999999999</v>
      </c>
      <c r="H24" s="63">
        <f t="shared" si="2"/>
        <v>1724.922</v>
      </c>
    </row>
    <row r="25" spans="1:13" s="62" customFormat="1" ht="24">
      <c r="A25" s="56" t="str">
        <f>IF((LEN('Copy paste to Here'!G29))&gt;5,((CONCATENATE('Copy paste to Here'!G29," &amp; ",'Copy paste to Here'!D29,"  &amp;  ",'Copy paste to Here'!E29))),"Empty Cell")</f>
        <v>PVD plated surgical steel hinged segment ring, 8g (3mm) &amp; Size: 14mm  &amp;  Color: Black</v>
      </c>
      <c r="B25" s="57" t="str">
        <f>'Copy paste to Here'!C29</f>
        <v>SEGHT8</v>
      </c>
      <c r="C25" s="57" t="s">
        <v>724</v>
      </c>
      <c r="D25" s="58">
        <f>Invoice!B29</f>
        <v>3</v>
      </c>
      <c r="E25" s="59">
        <f>'Shipping Invoice'!J29*$N$1</f>
        <v>3.64</v>
      </c>
      <c r="F25" s="59">
        <f t="shared" si="0"/>
        <v>10.92</v>
      </c>
      <c r="G25" s="60">
        <f t="shared" si="1"/>
        <v>136.7912</v>
      </c>
      <c r="H25" s="63">
        <f t="shared" si="2"/>
        <v>410.37360000000001</v>
      </c>
    </row>
    <row r="26" spans="1:13" s="62" customFormat="1" ht="24">
      <c r="A26" s="56" t="str">
        <f>IF((LEN('Copy paste to Here'!G30))&gt;5,((CONCATENATE('Copy paste to Here'!G30," &amp; ",'Copy paste to Here'!D30,"  &amp;  ",'Copy paste to Here'!E30))),"Empty Cell")</f>
        <v xml:space="preserve">Black PVD plated surgical steel segment ring, 4g (5mm) &amp; Length: 16mm  &amp;  </v>
      </c>
      <c r="B26" s="57" t="str">
        <f>'Copy paste to Here'!C30</f>
        <v>SEGT4</v>
      </c>
      <c r="C26" s="57" t="s">
        <v>727</v>
      </c>
      <c r="D26" s="58">
        <f>Invoice!B30</f>
        <v>1</v>
      </c>
      <c r="E26" s="59">
        <f>'Shipping Invoice'!J30*$N$1</f>
        <v>2.87</v>
      </c>
      <c r="F26" s="59">
        <f t="shared" si="0"/>
        <v>2.87</v>
      </c>
      <c r="G26" s="60">
        <f t="shared" si="1"/>
        <v>107.8546</v>
      </c>
      <c r="H26" s="63">
        <f t="shared" si="2"/>
        <v>107.8546</v>
      </c>
    </row>
    <row r="27" spans="1:13" s="62" customFormat="1" ht="24">
      <c r="A27" s="56" t="str">
        <f>IF((LEN('Copy paste to Here'!G31))&gt;5,((CONCATENATE('Copy paste to Here'!G31," &amp; ",'Copy paste to Here'!D31,"  &amp;  ",'Copy paste to Here'!E31))),"Empty Cell")</f>
        <v xml:space="preserve">High polished annealed 316L steel seamless hoop ring, 20g (0.8mm) &amp; Length: 8mm  &amp;  </v>
      </c>
      <c r="B27" s="57" t="str">
        <f>'Copy paste to Here'!C31</f>
        <v>SEL20</v>
      </c>
      <c r="C27" s="57" t="s">
        <v>729</v>
      </c>
      <c r="D27" s="58">
        <f>Invoice!B31</f>
        <v>100</v>
      </c>
      <c r="E27" s="59">
        <f>'Shipping Invoice'!J31*$N$1</f>
        <v>0.23</v>
      </c>
      <c r="F27" s="59">
        <f t="shared" si="0"/>
        <v>23</v>
      </c>
      <c r="G27" s="60">
        <f t="shared" si="1"/>
        <v>8.6433999999999997</v>
      </c>
      <c r="H27" s="63">
        <f t="shared" si="2"/>
        <v>864.33999999999992</v>
      </c>
    </row>
    <row r="28" spans="1:13" s="62" customFormat="1" ht="24">
      <c r="A28" s="56" t="str">
        <f>IF((LEN('Copy paste to Here'!G32))&gt;5,((CONCATENATE('Copy paste to Here'!G32," &amp; ",'Copy paste to Here'!D32,"  &amp;  ",'Copy paste to Here'!E32))),"Empty Cell")</f>
        <v xml:space="preserve">High polished annealed 316L steel seamless hoop ring, 20g (0.8mm) &amp; Length: 9mm  &amp;  </v>
      </c>
      <c r="B28" s="57" t="str">
        <f>'Copy paste to Here'!C32</f>
        <v>SEL20</v>
      </c>
      <c r="C28" s="57" t="s">
        <v>729</v>
      </c>
      <c r="D28" s="58">
        <f>Invoice!B32</f>
        <v>30</v>
      </c>
      <c r="E28" s="59">
        <f>'Shipping Invoice'!J32*$N$1</f>
        <v>0.23</v>
      </c>
      <c r="F28" s="59">
        <f t="shared" si="0"/>
        <v>6.9</v>
      </c>
      <c r="G28" s="60">
        <f t="shared" si="1"/>
        <v>8.6433999999999997</v>
      </c>
      <c r="H28" s="63">
        <f t="shared" si="2"/>
        <v>259.30200000000002</v>
      </c>
    </row>
    <row r="29" spans="1:13" s="62" customFormat="1" ht="24">
      <c r="A29" s="56" t="str">
        <f>IF((LEN('Copy paste to Here'!G33))&gt;5,((CONCATENATE('Copy paste to Here'!G33," &amp; ",'Copy paste to Here'!D33,"  &amp;  ",'Copy paste to Here'!E33))),"Empty Cell")</f>
        <v>Silicone Ultra Thin double flared flesh tunnel &amp; Gauge: 8mm  &amp;  Color: Black</v>
      </c>
      <c r="B29" s="57" t="str">
        <f>'Copy paste to Here'!C33</f>
        <v>SIUT</v>
      </c>
      <c r="C29" s="57" t="s">
        <v>753</v>
      </c>
      <c r="D29" s="58">
        <f>Invoice!B33</f>
        <v>20</v>
      </c>
      <c r="E29" s="59">
        <f>'Shipping Invoice'!J33*$N$1</f>
        <v>0.46</v>
      </c>
      <c r="F29" s="59">
        <f t="shared" si="0"/>
        <v>9.2000000000000011</v>
      </c>
      <c r="G29" s="60">
        <f t="shared" si="1"/>
        <v>17.286799999999999</v>
      </c>
      <c r="H29" s="63">
        <f t="shared" si="2"/>
        <v>345.73599999999999</v>
      </c>
    </row>
    <row r="30" spans="1:13" s="62" customFormat="1" ht="24">
      <c r="A30" s="56" t="str">
        <f>IF((LEN('Copy paste to Here'!G34))&gt;5,((CONCATENATE('Copy paste to Here'!G34," &amp; ",'Copy paste to Here'!D34,"  &amp;  ",'Copy paste to Here'!E34))),"Empty Cell")</f>
        <v>Silicone Ultra Thin double flared flesh tunnel &amp; Gauge: 8mm  &amp;  Color: White</v>
      </c>
      <c r="B30" s="57" t="str">
        <f>'Copy paste to Here'!C34</f>
        <v>SIUT</v>
      </c>
      <c r="C30" s="57" t="s">
        <v>753</v>
      </c>
      <c r="D30" s="58">
        <f>Invoice!B34</f>
        <v>4</v>
      </c>
      <c r="E30" s="59">
        <f>'Shipping Invoice'!J34*$N$1</f>
        <v>0.46</v>
      </c>
      <c r="F30" s="59">
        <f t="shared" si="0"/>
        <v>1.84</v>
      </c>
      <c r="G30" s="60">
        <f t="shared" si="1"/>
        <v>17.286799999999999</v>
      </c>
      <c r="H30" s="63">
        <f t="shared" si="2"/>
        <v>69.147199999999998</v>
      </c>
    </row>
    <row r="31" spans="1:13" s="62" customFormat="1" ht="24">
      <c r="A31" s="56" t="str">
        <f>IF((LEN('Copy paste to Here'!G35))&gt;5,((CONCATENATE('Copy paste to Here'!G35," &amp; ",'Copy paste to Here'!D35,"  &amp;  ",'Copy paste to Here'!E35))),"Empty Cell")</f>
        <v>Silicone Ultra Thin double flared flesh tunnel &amp; Gauge: 8mm  &amp;  Color: Clear</v>
      </c>
      <c r="B31" s="57" t="str">
        <f>'Copy paste to Here'!C35</f>
        <v>SIUT</v>
      </c>
      <c r="C31" s="57" t="s">
        <v>753</v>
      </c>
      <c r="D31" s="58">
        <f>Invoice!B35</f>
        <v>4</v>
      </c>
      <c r="E31" s="59">
        <f>'Shipping Invoice'!J35*$N$1</f>
        <v>0.46</v>
      </c>
      <c r="F31" s="59">
        <f t="shared" si="0"/>
        <v>1.84</v>
      </c>
      <c r="G31" s="60">
        <f t="shared" si="1"/>
        <v>17.286799999999999</v>
      </c>
      <c r="H31" s="63">
        <f t="shared" si="2"/>
        <v>69.147199999999998</v>
      </c>
    </row>
    <row r="32" spans="1:13" s="62" customFormat="1" ht="24">
      <c r="A32" s="56" t="str">
        <f>IF((LEN('Copy paste to Here'!G36))&gt;5,((CONCATENATE('Copy paste to Here'!G36," &amp; ",'Copy paste to Here'!D36,"  &amp;  ",'Copy paste to Here'!E36))),"Empty Cell")</f>
        <v>Silicone Ultra Thin double flared flesh tunnel &amp; Gauge: 8mm  &amp;  Color: Blue</v>
      </c>
      <c r="B32" s="57" t="str">
        <f>'Copy paste to Here'!C36</f>
        <v>SIUT</v>
      </c>
      <c r="C32" s="57" t="s">
        <v>753</v>
      </c>
      <c r="D32" s="58">
        <f>Invoice!B36</f>
        <v>4</v>
      </c>
      <c r="E32" s="59">
        <f>'Shipping Invoice'!J36*$N$1</f>
        <v>0.46</v>
      </c>
      <c r="F32" s="59">
        <f t="shared" si="0"/>
        <v>1.84</v>
      </c>
      <c r="G32" s="60">
        <f t="shared" si="1"/>
        <v>17.286799999999999</v>
      </c>
      <c r="H32" s="63">
        <f t="shared" si="2"/>
        <v>69.147199999999998</v>
      </c>
    </row>
    <row r="33" spans="1:8" s="62" customFormat="1" ht="24">
      <c r="A33" s="56" t="str">
        <f>IF((LEN('Copy paste to Here'!G37))&gt;5,((CONCATENATE('Copy paste to Here'!G37," &amp; ",'Copy paste to Here'!D37,"  &amp;  ",'Copy paste to Here'!E37))),"Empty Cell")</f>
        <v>Silicone Ultra Thin double flared flesh tunnel &amp; Gauge: 8mm  &amp;  Color: Light blue</v>
      </c>
      <c r="B33" s="57" t="str">
        <f>'Copy paste to Here'!C37</f>
        <v>SIUT</v>
      </c>
      <c r="C33" s="57" t="s">
        <v>753</v>
      </c>
      <c r="D33" s="58">
        <f>Invoice!B37</f>
        <v>4</v>
      </c>
      <c r="E33" s="59">
        <f>'Shipping Invoice'!J37*$N$1</f>
        <v>0.46</v>
      </c>
      <c r="F33" s="59">
        <f t="shared" si="0"/>
        <v>1.84</v>
      </c>
      <c r="G33" s="60">
        <f t="shared" si="1"/>
        <v>17.286799999999999</v>
      </c>
      <c r="H33" s="63">
        <f t="shared" si="2"/>
        <v>69.147199999999998</v>
      </c>
    </row>
    <row r="34" spans="1:8" s="62" customFormat="1" ht="24">
      <c r="A34" s="56" t="str">
        <f>IF((LEN('Copy paste to Here'!G38))&gt;5,((CONCATENATE('Copy paste to Here'!G38," &amp; ",'Copy paste to Here'!D38,"  &amp;  ",'Copy paste to Here'!E38))),"Empty Cell")</f>
        <v>Silicone Ultra Thin double flared flesh tunnel &amp; Gauge: 8mm  &amp;  Color: Green</v>
      </c>
      <c r="B34" s="57" t="str">
        <f>'Copy paste to Here'!C38</f>
        <v>SIUT</v>
      </c>
      <c r="C34" s="57" t="s">
        <v>753</v>
      </c>
      <c r="D34" s="58">
        <f>Invoice!B38</f>
        <v>4</v>
      </c>
      <c r="E34" s="59">
        <f>'Shipping Invoice'!J38*$N$1</f>
        <v>0.46</v>
      </c>
      <c r="F34" s="59">
        <f t="shared" si="0"/>
        <v>1.84</v>
      </c>
      <c r="G34" s="60">
        <f t="shared" si="1"/>
        <v>17.286799999999999</v>
      </c>
      <c r="H34" s="63">
        <f t="shared" si="2"/>
        <v>69.147199999999998</v>
      </c>
    </row>
    <row r="35" spans="1:8" s="62" customFormat="1" ht="24">
      <c r="A35" s="56" t="str">
        <f>IF((LEN('Copy paste to Here'!G39))&gt;5,((CONCATENATE('Copy paste to Here'!G39," &amp; ",'Copy paste to Here'!D39,"  &amp;  ",'Copy paste to Here'!E39))),"Empty Cell")</f>
        <v>Silicone Ultra Thin double flared flesh tunnel &amp; Gauge: 8mm  &amp;  Color: Pink</v>
      </c>
      <c r="B35" s="57" t="str">
        <f>'Copy paste to Here'!C39</f>
        <v>SIUT</v>
      </c>
      <c r="C35" s="57" t="s">
        <v>753</v>
      </c>
      <c r="D35" s="58">
        <f>Invoice!B39</f>
        <v>4</v>
      </c>
      <c r="E35" s="59">
        <f>'Shipping Invoice'!J39*$N$1</f>
        <v>0.46</v>
      </c>
      <c r="F35" s="59">
        <f t="shared" si="0"/>
        <v>1.84</v>
      </c>
      <c r="G35" s="60">
        <f t="shared" si="1"/>
        <v>17.286799999999999</v>
      </c>
      <c r="H35" s="63">
        <f t="shared" si="2"/>
        <v>69.147199999999998</v>
      </c>
    </row>
    <row r="36" spans="1:8" s="62" customFormat="1" ht="24">
      <c r="A36" s="56" t="str">
        <f>IF((LEN('Copy paste to Here'!G40))&gt;5,((CONCATENATE('Copy paste to Here'!G40," &amp; ",'Copy paste to Here'!D40,"  &amp;  ",'Copy paste to Here'!E40))),"Empty Cell")</f>
        <v>Silicone Ultra Thin double flared flesh tunnel &amp; Gauge: 8mm  &amp;  Color: Purple</v>
      </c>
      <c r="B36" s="57" t="str">
        <f>'Copy paste to Here'!C40</f>
        <v>SIUT</v>
      </c>
      <c r="C36" s="57" t="s">
        <v>753</v>
      </c>
      <c r="D36" s="58">
        <f>Invoice!B40</f>
        <v>4</v>
      </c>
      <c r="E36" s="59">
        <f>'Shipping Invoice'!J40*$N$1</f>
        <v>0.46</v>
      </c>
      <c r="F36" s="59">
        <f t="shared" si="0"/>
        <v>1.84</v>
      </c>
      <c r="G36" s="60">
        <f t="shared" si="1"/>
        <v>17.286799999999999</v>
      </c>
      <c r="H36" s="63">
        <f t="shared" si="2"/>
        <v>69.147199999999998</v>
      </c>
    </row>
    <row r="37" spans="1:8" s="62" customFormat="1" ht="24">
      <c r="A37" s="56" t="str">
        <f>IF((LEN('Copy paste to Here'!G41))&gt;5,((CONCATENATE('Copy paste to Here'!G41," &amp; ",'Copy paste to Here'!D41,"  &amp;  ",'Copy paste to Here'!E41))),"Empty Cell")</f>
        <v>Silicone Ultra Thin double flared flesh tunnel &amp; Gauge: 8mm  &amp;  Color: Red</v>
      </c>
      <c r="B37" s="57" t="str">
        <f>'Copy paste to Here'!C41</f>
        <v>SIUT</v>
      </c>
      <c r="C37" s="57" t="s">
        <v>753</v>
      </c>
      <c r="D37" s="58">
        <f>Invoice!B41</f>
        <v>4</v>
      </c>
      <c r="E37" s="59">
        <f>'Shipping Invoice'!J41*$N$1</f>
        <v>0.46</v>
      </c>
      <c r="F37" s="59">
        <f t="shared" si="0"/>
        <v>1.84</v>
      </c>
      <c r="G37" s="60">
        <f t="shared" si="1"/>
        <v>17.286799999999999</v>
      </c>
      <c r="H37" s="63">
        <f t="shared" si="2"/>
        <v>69.147199999999998</v>
      </c>
    </row>
    <row r="38" spans="1:8" s="62" customFormat="1" ht="36">
      <c r="A38" s="56" t="str">
        <f>IF((LEN('Copy paste to Here'!G42))&gt;5,((CONCATENATE('Copy paste to Here'!G42," &amp; ",'Copy paste to Here'!D42,"  &amp;  ",'Copy paste to Here'!E42))),"Empty Cell")</f>
        <v>Piercing supplies: Assortment of 250 to 12 pcs. of EO gas sterilized piercing: Titanium G23 labret, 16g (1.2mm) with a 3mm ball &amp; Quantity In Bulk: 250 pcs.  &amp;  Length: 8mm</v>
      </c>
      <c r="B38" s="57" t="str">
        <f>'Copy paste to Here'!C42</f>
        <v>UBLK470</v>
      </c>
      <c r="C38" s="57" t="s">
        <v>754</v>
      </c>
      <c r="D38" s="58">
        <f>Invoice!B42</f>
        <v>1</v>
      </c>
      <c r="E38" s="59">
        <f>'Shipping Invoice'!J42*$N$1</f>
        <v>304.25</v>
      </c>
      <c r="F38" s="59">
        <f t="shared" si="0"/>
        <v>304.25</v>
      </c>
      <c r="G38" s="60">
        <f t="shared" si="1"/>
        <v>11433.715</v>
      </c>
      <c r="H38" s="63">
        <f t="shared" si="2"/>
        <v>11433.715</v>
      </c>
    </row>
    <row r="39" spans="1:8" s="62" customFormat="1" ht="24">
      <c r="A39" s="56" t="str">
        <f>IF((LEN('Copy paste to Here'!G43))&gt;5,((CONCATENATE('Copy paste to Here'!G43," &amp; ",'Copy paste to Here'!D43,"  &amp;  ",'Copy paste to Here'!E43))),"Empty Cell")</f>
        <v xml:space="preserve">High polished titanium G23 nose screw, 1mm (18g) with 2.5mm bezel set color round crystal &amp; Crystal Color: Clear  &amp;  </v>
      </c>
      <c r="B39" s="57" t="str">
        <f>'Copy paste to Here'!C43</f>
        <v>UNSC</v>
      </c>
      <c r="C39" s="57" t="s">
        <v>740</v>
      </c>
      <c r="D39" s="58">
        <f>Invoice!B43</f>
        <v>50</v>
      </c>
      <c r="E39" s="59">
        <f>'Shipping Invoice'!J43*$N$1</f>
        <v>1.08</v>
      </c>
      <c r="F39" s="59">
        <f t="shared" si="0"/>
        <v>54</v>
      </c>
      <c r="G39" s="60">
        <f t="shared" si="1"/>
        <v>40.586399999999998</v>
      </c>
      <c r="H39" s="63">
        <f t="shared" si="2"/>
        <v>2029.32</v>
      </c>
    </row>
    <row r="40" spans="1:8" s="62" customFormat="1" ht="24">
      <c r="A40" s="56" t="str">
        <f>IF((LEN('Copy paste to Here'!G44))&gt;5,((CONCATENATE('Copy paste to Here'!G44," &amp; ",'Copy paste to Here'!D44,"  &amp;  ",'Copy paste to Here'!E44))),"Empty Cell")</f>
        <v xml:space="preserve">Pack of 10 pcs. of 3mm anodized surgical steel balls with threading 1.2mm (16g) &amp; Color: Gold  &amp;  </v>
      </c>
      <c r="B40" s="57" t="str">
        <f>'Copy paste to Here'!C44</f>
        <v>XBT3S</v>
      </c>
      <c r="C40" s="57" t="s">
        <v>742</v>
      </c>
      <c r="D40" s="58">
        <f>Invoice!B44</f>
        <v>20</v>
      </c>
      <c r="E40" s="59">
        <f>'Shipping Invoice'!J44*$N$1</f>
        <v>1.87</v>
      </c>
      <c r="F40" s="59">
        <f t="shared" si="0"/>
        <v>37.400000000000006</v>
      </c>
      <c r="G40" s="60">
        <f t="shared" si="1"/>
        <v>70.274600000000007</v>
      </c>
      <c r="H40" s="63">
        <f t="shared" si="2"/>
        <v>1405.4920000000002</v>
      </c>
    </row>
    <row r="41" spans="1:8" s="62" customFormat="1" ht="36">
      <c r="A41" s="56" t="str">
        <f>IF((LEN('Copy paste to Here'!G45))&gt;5,((CONCATENATE('Copy paste to Here'!G45," &amp; ",'Copy paste to Here'!D45,"  &amp;  ",'Copy paste to Here'!E45))),"Empty Cell")</f>
        <v xml:space="preserve">Pack of 10 pcs. of 3mm anodized surgical steel balls with bezel set crystal and with 1.2mm threading (16g) &amp; Color: Gold Anodized w/ Clear crystal  &amp;  </v>
      </c>
      <c r="B41" s="57" t="str">
        <f>'Copy paste to Here'!C45</f>
        <v>XJBT3S</v>
      </c>
      <c r="C41" s="57" t="s">
        <v>744</v>
      </c>
      <c r="D41" s="58">
        <f>Invoice!B45</f>
        <v>10</v>
      </c>
      <c r="E41" s="59">
        <f>'Shipping Invoice'!J45*$N$1</f>
        <v>5.08</v>
      </c>
      <c r="F41" s="59">
        <f t="shared" si="0"/>
        <v>50.8</v>
      </c>
      <c r="G41" s="60">
        <f t="shared" si="1"/>
        <v>190.90639999999999</v>
      </c>
      <c r="H41" s="63">
        <f t="shared" si="2"/>
        <v>1909.0639999999999</v>
      </c>
    </row>
    <row r="42" spans="1:8" s="62" customFormat="1" ht="24">
      <c r="A42" s="56" t="str">
        <f>IF((LEN('Copy paste to Here'!G46))&gt;5,((CONCATENATE('Copy paste to Here'!G46," &amp; ",'Copy paste to Here'!D46,"  &amp;  ",'Copy paste to Here'!E46))),"Empty Cell")</f>
        <v xml:space="preserve">EO gas sterilized 316L steel nose screw, 0.8mm (20g) with a 2mm ball top &amp;   &amp;  </v>
      </c>
      <c r="B42" s="57" t="str">
        <f>'Copy paste to Here'!C46</f>
        <v>ZNSB</v>
      </c>
      <c r="C42" s="57" t="s">
        <v>747</v>
      </c>
      <c r="D42" s="58">
        <f>Invoice!B46</f>
        <v>50</v>
      </c>
      <c r="E42" s="59">
        <f>'Shipping Invoice'!J46*$N$1</f>
        <v>0.66</v>
      </c>
      <c r="F42" s="59">
        <f t="shared" si="0"/>
        <v>33</v>
      </c>
      <c r="G42" s="60">
        <f t="shared" si="1"/>
        <v>24.802800000000001</v>
      </c>
      <c r="H42" s="63">
        <f t="shared" si="2"/>
        <v>1240.1400000000001</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878.11999999999978</v>
      </c>
      <c r="G1000" s="60"/>
      <c r="H1000" s="61">
        <f t="shared" ref="H1000:H1007" si="49">F1000*$E$14</f>
        <v>32999.749599999988</v>
      </c>
    </row>
    <row r="1001" spans="1:8" s="62" customFormat="1">
      <c r="A1001" s="56" t="str">
        <f>'[2]Copy paste to Here'!T2</f>
        <v>SHIPPING HANDLING</v>
      </c>
      <c r="B1001" s="75"/>
      <c r="C1001" s="75"/>
      <c r="D1001" s="76"/>
      <c r="E1001" s="67"/>
      <c r="F1001" s="59">
        <f>Invoice!J49</f>
        <v>-26.343599999999991</v>
      </c>
      <c r="G1001" s="60"/>
      <c r="H1001" s="61">
        <f t="shared" si="49"/>
        <v>-989.99248799999964</v>
      </c>
    </row>
    <row r="1002" spans="1:8" s="62" customFormat="1" outlineLevel="1">
      <c r="A1002" s="56" t="str">
        <f>'[2]Copy paste to Here'!T3</f>
        <v>DISCOUNT</v>
      </c>
      <c r="B1002" s="75"/>
      <c r="C1002" s="75"/>
      <c r="D1002" s="76"/>
      <c r="E1002" s="67"/>
      <c r="F1002" s="59">
        <f>Invoice!J50</f>
        <v>0</v>
      </c>
      <c r="G1002" s="60"/>
      <c r="H1002" s="61">
        <f t="shared" si="49"/>
        <v>0</v>
      </c>
    </row>
    <row r="1003" spans="1:8" s="62" customFormat="1">
      <c r="A1003" s="56" t="str">
        <f>'[2]Copy paste to Here'!T4</f>
        <v>Total:</v>
      </c>
      <c r="B1003" s="75"/>
      <c r="C1003" s="75"/>
      <c r="D1003" s="76"/>
      <c r="E1003" s="67"/>
      <c r="F1003" s="59">
        <f>SUM(F1000:F1002)</f>
        <v>851.77639999999974</v>
      </c>
      <c r="G1003" s="60"/>
      <c r="H1003" s="61">
        <f t="shared" si="49"/>
        <v>32009.757111999988</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32999.749599999996</v>
      </c>
    </row>
    <row r="1010" spans="1:8" s="21" customFormat="1">
      <c r="A1010" s="22"/>
      <c r="E1010" s="21" t="s">
        <v>182</v>
      </c>
      <c r="H1010" s="84">
        <f>(SUMIF($A$1000:$A$1008,"Total:",$H$1000:$H$1008))</f>
        <v>32009.757111999988</v>
      </c>
    </row>
    <row r="1011" spans="1:8" s="21" customFormat="1">
      <c r="E1011" s="21" t="s">
        <v>183</v>
      </c>
      <c r="H1011" s="85">
        <f>H1013-H1012</f>
        <v>29915.66</v>
      </c>
    </row>
    <row r="1012" spans="1:8" s="21" customFormat="1">
      <c r="E1012" s="21" t="s">
        <v>184</v>
      </c>
      <c r="H1012" s="85">
        <f>ROUND((H1013*7)/107,2)</f>
        <v>2094.1</v>
      </c>
    </row>
    <row r="1013" spans="1:8" s="21" customFormat="1">
      <c r="E1013" s="22" t="s">
        <v>185</v>
      </c>
      <c r="H1013" s="86">
        <f>ROUND((SUMIF($A$1000:$A$1008,"Total:",$H$1000:$H$1008)),2)</f>
        <v>32009.759999999998</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5"/>
  <sheetViews>
    <sheetView workbookViewId="0">
      <selection activeCell="A5" sqref="A5"/>
    </sheetView>
  </sheetViews>
  <sheetFormatPr defaultRowHeight="15"/>
  <sheetData>
    <row r="1" spans="1:1">
      <c r="A1" s="2" t="s">
        <v>749</v>
      </c>
    </row>
    <row r="2" spans="1:1">
      <c r="A2" s="2" t="s">
        <v>750</v>
      </c>
    </row>
    <row r="3" spans="1:1">
      <c r="A3" s="2" t="s">
        <v>751</v>
      </c>
    </row>
    <row r="4" spans="1:1">
      <c r="A4" s="2" t="s">
        <v>752</v>
      </c>
    </row>
    <row r="5" spans="1:1">
      <c r="A5" s="2" t="s">
        <v>70</v>
      </c>
    </row>
    <row r="6" spans="1:1">
      <c r="A6" s="2" t="s">
        <v>70</v>
      </c>
    </row>
    <row r="7" spans="1:1">
      <c r="A7" s="2" t="s">
        <v>70</v>
      </c>
    </row>
    <row r="8" spans="1:1">
      <c r="A8" s="2" t="s">
        <v>724</v>
      </c>
    </row>
    <row r="9" spans="1:1">
      <c r="A9" s="2" t="s">
        <v>727</v>
      </c>
    </row>
    <row r="10" spans="1:1">
      <c r="A10" s="2" t="s">
        <v>729</v>
      </c>
    </row>
    <row r="11" spans="1:1">
      <c r="A11" s="2" t="s">
        <v>729</v>
      </c>
    </row>
    <row r="12" spans="1:1">
      <c r="A12" s="2" t="s">
        <v>753</v>
      </c>
    </row>
    <row r="13" spans="1:1">
      <c r="A13" s="2" t="s">
        <v>753</v>
      </c>
    </row>
    <row r="14" spans="1:1">
      <c r="A14" s="2" t="s">
        <v>753</v>
      </c>
    </row>
    <row r="15" spans="1:1">
      <c r="A15" s="2" t="s">
        <v>753</v>
      </c>
    </row>
    <row r="16" spans="1:1">
      <c r="A16" s="2" t="s">
        <v>753</v>
      </c>
    </row>
    <row r="17" spans="1:1">
      <c r="A17" s="2" t="s">
        <v>753</v>
      </c>
    </row>
    <row r="18" spans="1:1">
      <c r="A18" s="2" t="s">
        <v>753</v>
      </c>
    </row>
    <row r="19" spans="1:1">
      <c r="A19" s="2" t="s">
        <v>753</v>
      </c>
    </row>
    <row r="20" spans="1:1">
      <c r="A20" s="2" t="s">
        <v>753</v>
      </c>
    </row>
    <row r="21" spans="1:1">
      <c r="A21" s="2" t="s">
        <v>754</v>
      </c>
    </row>
    <row r="22" spans="1:1">
      <c r="A22" s="2" t="s">
        <v>740</v>
      </c>
    </row>
    <row r="23" spans="1:1">
      <c r="A23" s="2" t="s">
        <v>742</v>
      </c>
    </row>
    <row r="24" spans="1:1">
      <c r="A24" s="2" t="s">
        <v>744</v>
      </c>
    </row>
    <row r="25" spans="1:1">
      <c r="A25" s="2" t="s">
        <v>747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2023-09-05T04:26:31Z</cp:lastPrinted>
  <dcterms:created xsi:type="dcterms:W3CDTF">2009-06-02T18:56:54Z</dcterms:created>
  <dcterms:modified xsi:type="dcterms:W3CDTF">2023-09-05T04:33:15Z</dcterms:modified>
</cp:coreProperties>
</file>