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DCAC9DA-9CC0-4626-82B4-FCCC1B9D7691}"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Invoice!$A$1:$K$34</definedName>
    <definedName name="_xlnm.Print_Area" localSheetId="2">'Shipping Invoice'!$A$1:$L$27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K25" i="7" l="1"/>
  <c r="E18" i="6"/>
  <c r="K14" i="7"/>
  <c r="K17" i="7"/>
  <c r="K10" i="7"/>
  <c r="N1" i="7"/>
  <c r="I22" i="7" s="1"/>
  <c r="N1" i="6"/>
  <c r="F1002" i="6"/>
  <c r="D18" i="6"/>
  <c r="B22" i="7" s="1"/>
  <c r="I22" i="5"/>
  <c r="J22" i="2"/>
  <c r="J23" i="2" s="1"/>
  <c r="A1007" i="6"/>
  <c r="A1006" i="6"/>
  <c r="A1005" i="6"/>
  <c r="F1004" i="6"/>
  <c r="A1004" i="6"/>
  <c r="A1003" i="6"/>
  <c r="J24" i="2" l="1"/>
  <c r="B23" i="7"/>
  <c r="K22" i="7"/>
  <c r="K23" i="7" s="1"/>
  <c r="M11" i="6"/>
  <c r="I32" i="2" s="1"/>
  <c r="K26" i="7" l="1"/>
  <c r="F1001" i="6"/>
  <c r="K24" i="7"/>
  <c r="J26" i="2"/>
  <c r="I34" i="2" s="1"/>
  <c r="I33"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<sst xmlns="http://schemas.openxmlformats.org/spreadsheetml/2006/main" count="1881" uniqueCount="729">
  <si>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</si>
  <si>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</si>
  <si>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</si>
  <si>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</si>
  <si>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</si>
  <si>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</si>
  <si>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</si>
  <si>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</si>
  <si>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</si>
  <si>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</si>
  <si>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</si>
  <si>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</si>
  <si>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</si>
  <si>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</si>
  <si>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</si>
  <si>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</si>
  <si>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</si>
  <si>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</si>
  <si>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</si>
  <si>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</si>
  <si>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</si>
  <si>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</si>
  <si>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</si>
  <si>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</si>
  <si>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</si>
  <si>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</si>
  <si>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</si>
  <si>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</si>
  <si>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</si>
  <si>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</si>
  <si>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</si>
  <si>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</si>
  <si>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</si>
  <si>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</si>
  <si>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</si>
  <si>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</si>
  <si>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</si>
  <si>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</si>
  <si>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</si>
  <si>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</si>
  <si>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</si>
  <si>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</si>
  <si>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</si>
  <si>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</si>
  <si>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</si>
  <si>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</si>
  <si>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</si>
  <si>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</si>
  <si>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</si>
  <si>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</si>
  <si>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</si>
  <si>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</si>
  <si>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</si>
  <si>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</si>
  <si>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</si>
  <si>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</si>
  <si>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</si>
  <si>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</si>
  <si>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</si>
  <si>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</si>
  <si>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</si>
  <si>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</si>
  <si>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</si>
  <si>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</si>
  <si>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</si>
  <si>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</si>
  <si>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</si>
  <si>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</si>
  <si>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</si>
  <si>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</si>
  <si>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</si>
  <si>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</si>
  <si>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</si>
  <si>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</si>
  <si>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</si>
  <si>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</si>
  <si>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</si>
  <si>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</si>
  <si>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</si>
  <si>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</si>
  <si>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</si>
  <si>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</si>
  <si>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</si>
  <si>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</si>
  <si>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</si>
  <si>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</si>
  <si>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</si>
  <si>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</si>
  <si>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</si>
  <si>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</si>
  <si>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</si>
  <si>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</si>
  <si>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</si>
  <si>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</si>
  <si>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</si>
  <si>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</si>
  <si>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</si>
  <si>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</si>
  <si>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</si>
  <si>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</si>
  <si>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</si>
  <si>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</si>
  <si>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</si>
  <si>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</si>
  <si>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</si>
  <si>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</si>
  <si>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</si>
  <si>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</si>
  <si>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</si>
  <si>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</si>
  <si>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</si>
  <si>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</si>
  <si>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</si>
  <si>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</si>
  <si>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</si>
  <si>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</si>
  <si>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</si>
  <si>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</si>
  <si>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</si>
  <si>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</si>
  <si>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</si>
  <si>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</si>
  <si>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</si>
  <si>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</si>
  <si>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</si>
  <si>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</si>
  <si>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</si>
  <si>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</si>
  <si>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</si>
  <si>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</si>
  <si>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</si>
  <si>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</si>
  <si>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</si>
  <si>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</si>
  <si>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</si>
  <si>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</si>
  <si>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</si>
  <si>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</si>
  <si>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</si>
  <si>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</si>
  <si>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</si>
  <si>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</si>
  <si>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</si>
  <si>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</si>
  <si>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</si>
  <si>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</si>
  <si>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</si>
  <si>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</si>
  <si>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</si>
  <si>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</si>
  <si>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</si>
  <si>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</si>
  <si>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</si>
  <si>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</si>
  <si>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</si>
  <si>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</si>
  <si>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</si>
  <si>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</si>
  <si>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</si>
  <si>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</si>
  <si>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</si>
  <si>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</si>
  <si>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</si>
  <si>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</si>
  <si>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</si>
  <si>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</si>
  <si>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</si>
  <si>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</si>
  <si>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</si>
  <si>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</si>
  <si>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</si>
  <si>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</si>
  <si>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</si>
  <si>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</si>
  <si>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</si>
  <si>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</si>
  <si>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</si>
  <si>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</si>
  <si>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</si>
  <si>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</si>
  <si>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</si>
  <si>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</si>
  <si>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</si>
  <si>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</si>
  <si>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</si>
  <si>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</si>
  <si>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</si>
  <si>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</si>
  <si>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</si>
  <si>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</si>
  <si>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</si>
  <si>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</si>
  <si>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</si>
  <si>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</si>
  <si>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</si>
  <si>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</si>
  <si>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</si>
  <si>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</si>
  <si>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</si>
  <si>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</si>
  <si>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</si>
  <si>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</si>
  <si>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</si>
  <si>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</si>
  <si>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</si>
  <si>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</si>
  <si>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</si>
  <si>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</si>
  <si>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</si>
  <si>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</si>
  <si>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</si>
  <si>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</si>
  <si>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</si>
  <si>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</si>
  <si>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</si>
  <si>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</si>
  <si>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</si>
  <si>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</si>
  <si>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</si>
  <si>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</si>
  <si>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</si>
  <si>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</si>
  <si>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</si>
  <si>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</si>
  <si>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</si>
  <si>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</si>
  <si>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</si>
  <si>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</si>
  <si>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</si>
  <si>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</si>
  <si>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</si>
  <si>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</si>
  <si>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</si>
  <si>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</si>
  <si>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</si>
  <si>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</si>
  <si>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</si>
  <si>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</si>
  <si>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</si>
  <si>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</si>
  <si>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</si>
  <si>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</si>
  <si>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</si>
  <si>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</si>
  <si>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</si>
  <si>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</si>
  <si>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</si>
  <si>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</si>
  <si>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</si>
  <si>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</si>
  <si>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</si>
  <si>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</si>
  <si>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</si>
  <si>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</si>
  <si>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</si>
  <si>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</si>
  <si>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</si>
  <si>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</si>
  <si>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</si>
  <si>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</si>
  <si>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</si>
  <si>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</si>
  <si>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</si>
  <si>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</si>
  <si>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</si>
  <si>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</si>
  <si>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</si>
  <si>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</si>
  <si>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</si>
  <si>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</si>
  <si>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</si>
  <si>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</si>
  <si>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</si>
  <si>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</si>
  <si>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</si>
  <si>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</si>
  <si>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</si>
  <si>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</si>
  <si>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</si>
  <si>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</si>
  <si>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</si>
  <si>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</si>
  <si>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</si>
  <si>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</si>
  <si>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</si>
  <si>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</si>
  <si>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</si>
  <si>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</si>
  <si>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</si>
  <si>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</si>
  <si>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</si>
  <si>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</si>
  <si>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</si>
  <si>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</si>
  <si>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</si>
  <si>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</si>
  <si>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</si>
  <si>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</si>
  <si>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</si>
  <si>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</si>
  <si>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</si>
  <si>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</si>
  <si>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</si>
  <si>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</si>
  <si>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</si>
  <si>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</si>
  <si>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</si>
  <si>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</si>
  <si>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</si>
  <si>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</si>
  <si>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</si>
  <si>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</si>
  <si>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</si>
  <si>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</si>
  <si>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</si>
  <si>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</si>
  <si>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</si>
  <si>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</si>
  <si>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</si>
  <si>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</si>
  <si>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</si>
  <si>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</si>
  <si>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</si>
  <si>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</si>
  <si>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</si>
  <si>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</si>
  <si>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</si>
  <si>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</si>
  <si>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</si>
  <si>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</si>
  <si>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</si>
  <si>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</si>
  <si>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</si>
  <si>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</si>
  <si>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</si>
  <si>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</si>
  <si>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</si>
  <si>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</si>
  <si>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</si>
  <si>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</si>
  <si>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</si>
  <si>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</si>
  <si>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</si>
  <si>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</si>
  <si>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</si>
  <si>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</si>
  <si>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</si>
  <si>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</si>
  <si>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</si>
  <si>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</si>
  <si>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</si>
  <si>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</si>
  <si>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</si>
  <si>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</si>
  <si>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</si>
  <si>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</si>
  <si>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</si>
  <si>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</si>
  <si>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</si>
  <si>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</si>
  <si>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</si>
  <si>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</si>
  <si>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</si>
  <si>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</si>
  <si>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</si>
  <si>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</si>
  <si>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</si>
  <si>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</si>
  <si>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</si>
  <si>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</si>
  <si>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</si>
  <si>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</si>
  <si>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</si>
  <si>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</si>
  <si>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</si>
  <si>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</si>
  <si>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</si>
  <si>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</si>
  <si>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</si>
  <si>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</si>
  <si>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</si>
  <si>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</si>
  <si>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</si>
  <si>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</si>
  <si>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</si>
  <si>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</si>
  <si>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</si>
  <si>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</si>
  <si>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</si>
  <si>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</si>
  <si>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</si>
  <si>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</si>
  <si>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</si>
  <si>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</si>
  <si>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</si>
  <si>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</si>
  <si>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</si>
  <si>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</si>
  <si>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</si>
  <si>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</si>
  <si>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</si>
  <si>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</si>
  <si>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</si>
  <si>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</si>
  <si>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</si>
  <si>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</si>
  <si>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</si>
  <si>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</si>
  <si>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</si>
  <si>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</si>
  <si>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</si>
  <si>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</si>
  <si>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</si>
  <si>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</si>
  <si>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</si>
  <si>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</si>
  <si>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</si>
  <si>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</si>
  <si>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</si>
  <si>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</si>
  <si>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</si>
  <si>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</si>
  <si>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</si>
  <si>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</si>
  <si>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</si>
  <si>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</si>
  <si>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</si>
  <si>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</si>
  <si>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</si>
  <si>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</si>
  <si>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</si>
  <si>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</si>
  <si>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</si>
  <si>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</si>
  <si>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</si>
  <si>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</si>
  <si>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</si>
  <si>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</si>
  <si>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</si>
  <si>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</si>
  <si>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</si>
  <si>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</si>
  <si>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</si>
  <si>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</si>
  <si>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</si>
  <si>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</si>
  <si>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</si>
  <si>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</si>
  <si>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</si>
  <si>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</si>
  <si>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</si>
  <si>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</si>
  <si>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</si>
  <si>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</si>
  <si>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</si>
  <si>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</si>
  <si>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</si>
  <si>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</si>
  <si>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</si>
  <si>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</si>
  <si>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</si>
  <si>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</si>
  <si>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</si>
  <si>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</si>
  <si>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</si>
  <si>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</si>
  <si>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</si>
  <si>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</si>
  <si>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</si>
  <si>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</si>
  <si>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</si>
  <si>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</si>
  <si>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</si>
  <si>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</si>
  <si>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</si>
  <si>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</si>
  <si>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</si>
  <si>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</si>
  <si>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</si>
  <si>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</si>
  <si>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</si>
  <si>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</si>
  <si>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</si>
  <si>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</si>
  <si>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</si>
  <si>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</si>
  <si>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</si>
  <si>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</si>
  <si>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</si>
  <si>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</si>
  <si>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</si>
  <si>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</si>
  <si>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</si>
  <si>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</si>
  <si>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</si>
  <si>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</si>
  <si>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</si>
  <si>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</si>
  <si>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</si>
  <si>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</si>
  <si>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</si>
  <si>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</si>
  <si>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</si>
  <si>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</si>
  <si>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</si>
  <si>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</si>
  <si>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</si>
  <si>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</si>
  <si>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</si>
  <si>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</si>
  <si>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</si>
  <si>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</si>
  <si>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</si>
  <si>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</si>
  <si>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</si>
  <si>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</si>
  <si>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</si>
  <si>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</si>
  <si>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</si>
  <si>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</si>
  <si>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</si>
  <si>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</si>
  <si>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</si>
  <si>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</si>
  <si>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</si>
  <si>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</si>
  <si>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</si>
  <si>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</si>
  <si>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</si>
  <si>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</si>
  <si>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</si>
  <si>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</si>
  <si>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</si>
  <si>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</si>
  <si>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</si>
  <si>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</si>
  <si>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</si>
  <si>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</si>
  <si>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</si>
  <si>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</si>
  <si>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</si>
  <si>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</si>
  <si>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</si>
  <si>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</si>
  <si>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</si>
  <si>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</si>
  <si>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</si>
  <si>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</si>
  <si>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</si>
  <si>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</si>
  <si>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</si>
  <si>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</si>
  <si>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</si>
  <si>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</si>
  <si>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</si>
  <si>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</si>
  <si>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</si>
  <si>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</si>
  <si>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</si>
  <si>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</si>
  <si>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</si>
  <si>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</si>
  <si>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</si>
  <si>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</si>
  <si>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</si>
  <si>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</si>
  <si>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</si>
  <si>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</si>
  <si>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</si>
  <si>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</si>
  <si>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</si>
  <si>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</si>
  <si>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</si>
  <si>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</si>
  <si>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</si>
  <si>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</si>
  <si>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</si>
  <si>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</si>
  <si>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</si>
  <si>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</si>
  <si>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</si>
  <si>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</si>
  <si>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</si>
  <si>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</si>
  <si>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</si>
  <si>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</si>
  <si>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</si>
  <si>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</si>
  <si>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</si>
  <si>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</si>
  <si>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</si>
  <si>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</si>
  <si>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</si>
  <si>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</si>
  <si>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</si>
  <si>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</si>
  <si>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</si>
  <si>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</si>
  <si>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</si>
  <si>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</si>
  <si>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</si>
  <si>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</si>
  <si>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</si>
  <si>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</si>
  <si>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</si>
  <si>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</si>
  <si>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</si>
  <si>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</si>
  <si>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</si>
  <si>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</si>
  <si>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</si>
  <si>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</si>
  <si>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</si>
  <si>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</si>
  <si>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</si>
  <si>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</si>
  <si>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</si>
  <si>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</si>
  <si>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</si>
  <si>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</si>
  <si>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</si>
  <si>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</si>
  <si>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</si>
  <si>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</si>
  <si>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</si>
  <si>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</si>
  <si>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</si>
  <si>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</si>
  <si>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</si>
  <si>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</si>
  <si>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</si>
  <si>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</si>
  <si>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</si>
  <si>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</si>
  <si>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</si>
  <si>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</si>
  <si>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</si>
  <si>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</si>
  <si>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</si>
  <si>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</si>
  <si>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</si>
  <si>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</si>
  <si>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</si>
  <si>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</si>
  <si>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</si>
  <si>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</si>
  <si>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</si>
  <si>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</si>
  <si>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</si>
  <si>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</si>
  <si>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</si>
  <si>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</si>
  <si>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</si>
  <si>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</si>
  <si>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</si>
  <si>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</si>
  <si>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</si>
  <si>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</si>
  <si>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</si>
  <si>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</si>
  <si>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</si>
  <si>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</si>
  <si>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</si>
  <si>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</si>
  <si>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</si>
  <si>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</si>
  <si>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</si>
  <si>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</si>
  <si>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</si>
  <si>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</si>
  <si>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</si>
  <si>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</si>
  <si>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</si>
  <si>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</si>
  <si>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</si>
  <si>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</si>
  <si>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</si>
  <si>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</si>
  <si>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</si>
  <si>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</si>
  <si>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</si>
  <si>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</si>
  <si>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</si>
  <si>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</si>
  <si>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</si>
  <si>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</si>
  <si>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</si>
  <si>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</si>
  <si>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</si>
  <si>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</si>
  <si>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</si>
  <si>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</si>
  <si>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</si>
  <si>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</si>
  <si>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</si>
  <si>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</si>
  <si>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</si>
  <si>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</si>
  <si>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</si>
  <si>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</si>
  <si>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</si>
  <si>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</si>
  <si>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</si>
  <si>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</si>
  <si>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</si>
  <si>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</si>
  <si>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</si>
  <si>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</si>
  <si>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</si>
  <si>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LEMONCAKE</t>
  </si>
  <si>
    <t>Andrea Cullipher</t>
  </si>
  <si>
    <t>8103 Ephraim Rd.</t>
  </si>
  <si>
    <t>78717 Austin</t>
  </si>
  <si>
    <t>Tel: 3108013127</t>
  </si>
  <si>
    <t>Email: lemoncakejewelry@gmail.com</t>
  </si>
  <si>
    <t>GYSRD1</t>
  </si>
  <si>
    <t>Four Hundred Thirty Six and 20 cents USD</t>
  </si>
  <si>
    <t>14 kt. gold ''bend it yourself'' nose stud, 22g (0.6mm) with a 1mm small round flat top</t>
  </si>
  <si>
    <t>Didi</t>
  </si>
  <si>
    <r>
      <t xml:space="preserve">Discount 30% as per </t>
    </r>
    <r>
      <rPr>
        <b/>
        <sz val="10"/>
        <color indexed="8"/>
        <rFont val="Arial"/>
        <family val="2"/>
      </rPr>
      <t>Gold Membership</t>
    </r>
    <r>
      <rPr>
        <sz val="10"/>
        <color indexed="8"/>
        <rFont val="Arial"/>
        <family val="2"/>
      </rPr>
      <t xml:space="preserve">: </t>
    </r>
  </si>
  <si>
    <r>
      <t xml:space="preserve">Free Shipping to USA via DHL as per </t>
    </r>
    <r>
      <rPr>
        <b/>
        <sz val="10"/>
        <color indexed="8"/>
        <rFont val="Arial"/>
        <family val="2"/>
      </rPr>
      <t>Gold Member</t>
    </r>
    <r>
      <rPr>
        <sz val="10"/>
        <color indexed="8"/>
        <rFont val="Arial"/>
        <family val="2"/>
      </rPr>
      <t xml:space="preserve">: </t>
    </r>
  </si>
  <si>
    <t>Three Hundred Five and 34 cents USD</t>
  </si>
  <si>
    <t>78717 Austin, Texas</t>
  </si>
  <si>
    <t> </t>
  </si>
  <si>
    <t>GSP Eligible</t>
  </si>
  <si>
    <t>HTS - A7113.11.2080: Articles of silver whether or not plated or clad with any other metal</t>
  </si>
  <si>
    <t>Customer paid</t>
  </si>
  <si>
    <t>Refund</t>
  </si>
  <si>
    <t xml:space="preserve">Discount 30% as per Gold Membership: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</si>
</sst>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u/>
      <sz val="9.9"/>
      <color theme="10"/>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66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168"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3"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8"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2"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8"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cellStyleXfs>
  <cellXfs count="13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1" fontId="18" fillId="2" borderId="20" xfId="0" applyNumberFormat="1" applyFont="1" applyFill="1" applyBorder="1" applyAlignment="1">
      <alignment horizontal="center"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20" xfId="0" applyFont="1" applyFill="1" applyBorder="1" applyAlignment="1">
      <alignment horizontal="center"/>
    </xf>
    <xf numFmtId="0" fontId="18" fillId="3" borderId="13"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1" fillId="2" borderId="0" xfId="53" applyNumberFormat="1" applyFont="1" applyFill="1" applyAlignment="1">
      <alignment horizontal="right"/>
    </xf>
    <xf numFmtId="0" fontId="19" fillId="2" borderId="0" xfId="0" applyFont="1" applyFill="1" applyAlignment="1">
      <alignment horizontal="center" vertical="center"/>
    </xf>
    <xf numFmtId="0" fontId="18" fillId="2" borderId="14" xfId="0" applyFont="1" applyFill="1" applyBorder="1" applyAlignment="1">
      <alignment horizontal="center" vertical="center"/>
    </xf>
    <xf numFmtId="44" fontId="1" fillId="0" borderId="0" xfId="4666" applyFont="1"/>
    <xf numFmtId="0" fontId="31" fillId="0" borderId="0" xfId="0" applyFont="1" applyAlignment="1">
      <alignment horizontal="right"/>
    </xf>
    <xf numFmtId="44" fontId="31" fillId="0" borderId="0" xfId="4666" applyFont="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1" fontId="3" fillId="2" borderId="12" xfId="0" applyNumberFormat="1" applyFont="1" applyFill="1" applyBorder="1" applyAlignment="1">
      <alignment vertical="top" wrapText="1"/>
    </xf>
    <xf numFmtId="1" fontId="3" fillId="2" borderId="22" xfId="0" applyNumberFormat="1" applyFont="1" applyFill="1" applyBorder="1" applyAlignment="1">
      <alignment vertical="top" wrapText="1"/>
    </xf>
  </cellXfs>
  <cellStyles count="4667">
    <cellStyle name="Comma 2" xfId="9" xr:uid="{A25B46FD-CD7A-4AC8-9675-0AC0989AA432}"/>
    <cellStyle name="Comma 2 2" xfId="4408" xr:uid="{47D20B57-CE74-464A-B9FB-27D2FD7350BE}"/>
    <cellStyle name="Comma 2 3" xfId="8" xr:uid="{88583A60-F63D-43E8-AA17-AE3D63558D1E}"/>
    <cellStyle name="Comma 3" xfId="4292" xr:uid="{49CC4E5B-6EC5-4731-A340-E556B104390D}"/>
    <cellStyle name="Comma 3 2" xfId="4576" xr:uid="{E909E83C-BEF7-438C-B56D-6850DCAC59BD}"/>
    <cellStyle name="Comma 3 3" xfId="4406" xr:uid="{258A82EB-A5C8-4E2B-8FDE-9CB99AC88E7F}"/>
    <cellStyle name="Currency" xfId="4666" builtinId="4"/>
    <cellStyle name="Currency 10" xfId="10" xr:uid="{55856E9B-E2D0-4B21-83B9-FCD176F82B3B}"/>
    <cellStyle name="Currency 10 2" xfId="11" xr:uid="{E432702C-E893-4B3D-9491-2EF21D08129D}"/>
    <cellStyle name="Currency 10 2 2" xfId="3668" xr:uid="{651C6658-CB74-4F61-8549-D91C4A230C86}"/>
    <cellStyle name="Currency 10 2 2 2" xfId="4491" xr:uid="{76622CE2-6C11-4C06-B171-06FA33AF9532}"/>
    <cellStyle name="Currency 10 2 3" xfId="4410" xr:uid="{F4F113F7-1384-4F69-BB10-B1A16CE2808D}"/>
    <cellStyle name="Currency 10 3" xfId="12" xr:uid="{7F25C71D-2492-4226-8DBD-E0042F600B6B}"/>
    <cellStyle name="Currency 10 3 2" xfId="3669" xr:uid="{BC416E4C-48D1-4A18-8C90-AF037AB24F22}"/>
    <cellStyle name="Currency 10 3 2 2" xfId="4492" xr:uid="{FD205495-0535-45C2-AC15-09D1C7A865F3}"/>
    <cellStyle name="Currency 10 3 3" xfId="4411" xr:uid="{2D694A82-C8FB-490A-A5D8-163458B2D69A}"/>
    <cellStyle name="Currency 10 4" xfId="3670" xr:uid="{5A348AED-86C3-4B4C-8879-BFB83E7F4F07}"/>
    <cellStyle name="Currency 10 4 2" xfId="4493" xr:uid="{95E8E75A-9B06-4218-9139-322E6C06559F}"/>
    <cellStyle name="Currency 10 5" xfId="4409" xr:uid="{97080F64-92ED-4AF4-A6B0-1E5CE1F79353}"/>
    <cellStyle name="Currency 11" xfId="13" xr:uid="{5EAD8E25-B170-4D95-A883-C1DDEF13BA3B}"/>
    <cellStyle name="Currency 11 2" xfId="14" xr:uid="{388C2EA9-7DBE-4FC5-8AA6-CF19689580F8}"/>
    <cellStyle name="Currency 11 2 2" xfId="3671" xr:uid="{82BFDA0C-5CAA-4B53-A8EC-6B2A9202EDE9}"/>
    <cellStyle name="Currency 11 2 2 2" xfId="4494" xr:uid="{706546F7-1A6C-45ED-A951-063A3B20EBFA}"/>
    <cellStyle name="Currency 11 2 3" xfId="4413" xr:uid="{2441D3D6-A44F-4430-8765-8457D1E42A88}"/>
    <cellStyle name="Currency 11 3" xfId="15" xr:uid="{4C1A1180-A3E0-4C10-A1AD-D3890FF1E3DA}"/>
    <cellStyle name="Currency 11 3 2" xfId="3672" xr:uid="{2B238894-9158-4BD0-B612-C8B76ECDF4A4}"/>
    <cellStyle name="Currency 11 3 2 2" xfId="4495" xr:uid="{CDD66E39-7CEF-49C8-95B6-E71A408040C4}"/>
    <cellStyle name="Currency 11 3 3" xfId="4414" xr:uid="{09917C61-DC59-41DA-8CF8-25B92D36BF75}"/>
    <cellStyle name="Currency 11 4" xfId="3673" xr:uid="{819C1628-B871-4AA5-97DF-0C9F043FA7BF}"/>
    <cellStyle name="Currency 11 4 2" xfId="4496" xr:uid="{BD7D0DA3-1813-4BB2-B344-3B02E47F7626}"/>
    <cellStyle name="Currency 11 5" xfId="4293" xr:uid="{2ED47760-2E2E-48EA-B224-8564FB3513F2}"/>
    <cellStyle name="Currency 11 6" xfId="4412" xr:uid="{070D0141-15C8-42CE-B427-11CD246AED33}"/>
    <cellStyle name="Currency 12" xfId="16" xr:uid="{3B5968F8-31F0-4C13-95EF-5C6E982D146B}"/>
    <cellStyle name="Currency 12 2" xfId="17" xr:uid="{E0436E2E-730E-41DD-8AC9-C79761C48B22}"/>
    <cellStyle name="Currency 12 2 2" xfId="3674" xr:uid="{6FCBEA32-80FB-4A60-AE19-8063D781F0C0}"/>
    <cellStyle name="Currency 12 2 2 2" xfId="4497" xr:uid="{4A46C9A6-1A8A-4EF2-A775-DF0526292BA2}"/>
    <cellStyle name="Currency 12 2 3" xfId="4416" xr:uid="{62D9018C-D425-4B0A-B46A-DC422163B4AE}"/>
    <cellStyle name="Currency 12 3" xfId="3675" xr:uid="{1B639941-0463-4983-94D1-4EFDBEE60CE2}"/>
    <cellStyle name="Currency 12 3 2" xfId="4498" xr:uid="{9802A64A-9B93-4FD8-8A64-300D93C19DA9}"/>
    <cellStyle name="Currency 12 4" xfId="4415" xr:uid="{30A74D9D-4AE8-4494-973D-B42021398175}"/>
    <cellStyle name="Currency 13" xfId="18" xr:uid="{10B5A749-5ADC-49B6-82EF-D1087667A4DF}"/>
    <cellStyle name="Currency 13 2" xfId="4295" xr:uid="{88524498-F31F-4F06-B14C-BD05043D1D1B}"/>
    <cellStyle name="Currency 13 2 2" xfId="4578" xr:uid="{7F00FD51-DA69-4889-93F2-8A7AEE5EE784}"/>
    <cellStyle name="Currency 13 3" xfId="4296" xr:uid="{915BE940-03A8-43BF-8FBE-BCFCBAF0E961}"/>
    <cellStyle name="Currency 13 4" xfId="4294" xr:uid="{C1CEB552-AB0D-4039-BEF9-79B7B5F2F698}"/>
    <cellStyle name="Currency 13 4 2" xfId="4577" xr:uid="{D7635F46-11D8-407C-938E-6B6FB9602A83}"/>
    <cellStyle name="Currency 14" xfId="19" xr:uid="{0281B547-E05C-4835-90D0-13CABFE14636}"/>
    <cellStyle name="Currency 14 2" xfId="3676" xr:uid="{2CE7C3F0-446C-4EE0-BB00-198FB88A7A26}"/>
    <cellStyle name="Currency 14 2 2" xfId="4499" xr:uid="{C9CD719A-F291-4F2A-B8C6-F6151D8462E2}"/>
    <cellStyle name="Currency 14 3" xfId="4417" xr:uid="{967EF2B3-156C-490F-9229-0A9000E82771}"/>
    <cellStyle name="Currency 15" xfId="4388" xr:uid="{E0D2E84D-4E9F-4212-A1C7-C8DD761448A4}"/>
    <cellStyle name="Currency 15 2" xfId="4650" xr:uid="{A83539D5-A9A7-4964-A6A0-C4CE70A87A43}"/>
    <cellStyle name="Currency 16" xfId="7" xr:uid="{71D1427E-DE76-45D0-97BC-B2101B7061A1}"/>
    <cellStyle name="Currency 17" xfId="4297" xr:uid="{B8158416-A451-40AE-96DD-3CC877AEAC36}"/>
    <cellStyle name="Currency 17 2" xfId="4579" xr:uid="{2D81D9D2-D0AA-415F-8856-44996C1AFA28}"/>
    <cellStyle name="Currency 2" xfId="20" xr:uid="{B6BC1452-7609-4C18-A633-82D57DD9A407}"/>
    <cellStyle name="Currency 2 2" xfId="21" xr:uid="{CABF88C4-0DCA-4CCC-8C46-8B4B7E74D22A}"/>
    <cellStyle name="Currency 2 2 2" xfId="22" xr:uid="{940D86EC-1637-4678-BF72-59F2C5B5F01B}"/>
    <cellStyle name="Currency 2 2 2 2" xfId="23" xr:uid="{35142D7F-4025-4A57-9591-E257D5796BBD}"/>
    <cellStyle name="Currency 2 2 2 3" xfId="24" xr:uid="{8EB202F3-CBD9-4EC2-BD9D-C9AD6BCE0195}"/>
    <cellStyle name="Currency 2 2 2 3 2" xfId="3677" xr:uid="{91AA5389-0A35-4F5B-85AE-CDB9C308DCC1}"/>
    <cellStyle name="Currency 2 2 2 3 2 2" xfId="4500" xr:uid="{9F0842B3-A0CF-4816-A351-5CC93BC1CD5F}"/>
    <cellStyle name="Currency 2 2 2 3 3" xfId="4421" xr:uid="{49943CED-1E1D-40D8-B696-FA40EA4FE581}"/>
    <cellStyle name="Currency 2 2 2 4" xfId="3678" xr:uid="{0A3F4CA9-03D4-464F-9009-4DB6FABD692E}"/>
    <cellStyle name="Currency 2 2 2 4 2" xfId="4501" xr:uid="{D7098032-E7A9-4A26-8958-5B27F30A6FAA}"/>
    <cellStyle name="Currency 2 2 2 5" xfId="4420" xr:uid="{A00FFA36-5619-41E3-9CC7-AF1B4715FF4B}"/>
    <cellStyle name="Currency 2 2 3" xfId="3679" xr:uid="{F1F09F80-BE34-4F29-905A-8C7D3343BCCF}"/>
    <cellStyle name="Currency 2 2 3 2" xfId="4502" xr:uid="{E60F7C3B-021F-4735-86DA-04A103C640D9}"/>
    <cellStyle name="Currency 2 2 4" xfId="4419" xr:uid="{6578D5AE-38F4-4153-9886-58EC943E2CF9}"/>
    <cellStyle name="Currency 2 3" xfId="25" xr:uid="{715B6060-BD3E-4FBF-BFAF-679680BFC92C}"/>
    <cellStyle name="Currency 2 3 2" xfId="3680" xr:uid="{0816C52F-CC5D-468C-B75F-F46FE7926275}"/>
    <cellStyle name="Currency 2 3 2 2" xfId="4503" xr:uid="{28E448EA-D368-4961-8852-E22DF15E5E13}"/>
    <cellStyle name="Currency 2 3 3" xfId="4422" xr:uid="{1A2834EC-6F07-4A7A-A24D-ECC68C6B2347}"/>
    <cellStyle name="Currency 2 4" xfId="3681" xr:uid="{CC6DC7F5-8E01-4814-BBDB-C6F959F81969}"/>
    <cellStyle name="Currency 2 4 2" xfId="4504" xr:uid="{A5D3435E-D6C4-4A19-8CE9-2FC876D2FDFA}"/>
    <cellStyle name="Currency 2 5" xfId="4418" xr:uid="{95CA950B-AB38-420D-BFB6-17D4C5133050}"/>
    <cellStyle name="Currency 3" xfId="26" xr:uid="{AB4AA63F-E151-44F1-A0C8-63C72FE6E639}"/>
    <cellStyle name="Currency 3 2" xfId="27" xr:uid="{A58AEE6F-415E-4EB5-A0F9-5673182870B2}"/>
    <cellStyle name="Currency 3 2 2" xfId="3682" xr:uid="{B0C1E003-0A0A-4041-9087-C3BB094BE3BF}"/>
    <cellStyle name="Currency 3 2 2 2" xfId="4505" xr:uid="{A0DDCE7C-BEA4-4019-A949-ECC02611B02D}"/>
    <cellStyle name="Currency 3 2 3" xfId="4424" xr:uid="{AF15A04A-FEF3-408D-ACCB-2FA99CE27423}"/>
    <cellStyle name="Currency 3 3" xfId="28" xr:uid="{EF7EE1D2-8DEE-4D9D-BC7D-1196D4B83F0D}"/>
    <cellStyle name="Currency 3 3 2" xfId="3683" xr:uid="{4D175DF2-461E-4616-A0F3-D3512120FD07}"/>
    <cellStyle name="Currency 3 3 2 2" xfId="4506" xr:uid="{FA6BB162-0EAB-4662-A743-9516B1855D82}"/>
    <cellStyle name="Currency 3 3 3" xfId="4425" xr:uid="{91F4B654-F7C5-4685-B93E-B12EDB660B74}"/>
    <cellStyle name="Currency 3 4" xfId="29" xr:uid="{AC36E05F-2370-4EB1-AD2F-61DD423EF450}"/>
    <cellStyle name="Currency 3 4 2" xfId="3684" xr:uid="{C4794FDB-4E0A-4CE6-869D-676165F13E9A}"/>
    <cellStyle name="Currency 3 4 2 2" xfId="4507" xr:uid="{6BD315D0-EDCB-4A19-903A-6E0827565C93}"/>
    <cellStyle name="Currency 3 4 3" xfId="4426" xr:uid="{8E205314-3769-42B9-B02A-43C480F136C5}"/>
    <cellStyle name="Currency 3 5" xfId="3685" xr:uid="{0C5C1F3A-C4AF-4EB6-8D11-89E94A1B6AE1}"/>
    <cellStyle name="Currency 3 5 2" xfId="4508" xr:uid="{9C7BFD26-6E58-47F0-B15D-5A09F38F2507}"/>
    <cellStyle name="Currency 3 6" xfId="4423" xr:uid="{C371D8A6-6F16-4D65-821F-5B26ACA5B94B}"/>
    <cellStyle name="Currency 4" xfId="30" xr:uid="{81D96743-CF7A-4DFF-BC21-2583BEC88F94}"/>
    <cellStyle name="Currency 4 2" xfId="31" xr:uid="{BBD9F3A3-59EE-4A41-A924-32640B4BD58E}"/>
    <cellStyle name="Currency 4 2 2" xfId="3686" xr:uid="{700858D9-F334-4A12-9248-5DE8FEE8512B}"/>
    <cellStyle name="Currency 4 2 2 2" xfId="4509" xr:uid="{19ACBB99-7D0A-433F-A758-4C2FE576124C}"/>
    <cellStyle name="Currency 4 2 3" xfId="4428" xr:uid="{BA613C33-6B20-410D-8722-3466EE367C9D}"/>
    <cellStyle name="Currency 4 3" xfId="32" xr:uid="{567025CC-F1E4-4157-93AD-F8A8C177F9CB}"/>
    <cellStyle name="Currency 4 3 2" xfId="3687" xr:uid="{3E181D41-8D9C-48B6-97F7-75B99355460F}"/>
    <cellStyle name="Currency 4 3 2 2" xfId="4510" xr:uid="{F82CD471-C593-4FC6-9EFC-3DB562712117}"/>
    <cellStyle name="Currency 4 3 3" xfId="4429" xr:uid="{27EA2A2A-3679-44D5-8F30-CE0C03E2D144}"/>
    <cellStyle name="Currency 4 4" xfId="3688" xr:uid="{392D9639-7CFA-4EDD-A666-0EF1D6BFD350}"/>
    <cellStyle name="Currency 4 4 2" xfId="4511" xr:uid="{9871ACC4-0807-4E7B-A454-5A6F5061E34F}"/>
    <cellStyle name="Currency 4 5" xfId="4298" xr:uid="{8C1CA250-526A-475A-B202-0AA1A8CC16A3}"/>
    <cellStyle name="Currency 4 6" xfId="4427" xr:uid="{70C841CA-29B0-46E5-A4E0-3C946B5617BB}"/>
    <cellStyle name="Currency 5" xfId="33" xr:uid="{5C6A2C4D-CE60-4CFC-8A77-033524E0F73B}"/>
    <cellStyle name="Currency 5 2" xfId="34" xr:uid="{766BC821-759C-419D-923A-9758FF902524}"/>
    <cellStyle name="Currency 5 2 2" xfId="3689" xr:uid="{DA6926F0-791A-428D-A020-3271EA48E2B4}"/>
    <cellStyle name="Currency 5 2 2 2" xfId="4512" xr:uid="{43FC7816-A3A5-4399-AE82-684A7255E83E}"/>
    <cellStyle name="Currency 5 2 3" xfId="4430" xr:uid="{15160602-D85E-45FD-8BA0-D45C03C17BE7}"/>
    <cellStyle name="Currency 5 3" xfId="4299" xr:uid="{5C76232C-24CD-4220-9414-A5AB300A44B7}"/>
    <cellStyle name="Currency 6" xfId="35" xr:uid="{20A83425-815F-4A22-AA39-AC7F84510DDC}"/>
    <cellStyle name="Currency 6 2" xfId="3690" xr:uid="{59A929FF-A76F-4B60-AB27-6EE1B14B9BB3}"/>
    <cellStyle name="Currency 6 2 2" xfId="4513" xr:uid="{61420D82-B203-4279-8E65-9645C79D323B}"/>
    <cellStyle name="Currency 6 3" xfId="4300" xr:uid="{DEF66332-05DC-4EB2-B1C0-1B5EFC4DD37B}"/>
    <cellStyle name="Currency 6 4" xfId="4431" xr:uid="{4B99E406-800F-464F-80BD-5C2FF0BD96BC}"/>
    <cellStyle name="Currency 7" xfId="36" xr:uid="{34331728-B071-40B3-B438-6BAD8E25449F}"/>
    <cellStyle name="Currency 7 2" xfId="37" xr:uid="{52D84FEA-2A1E-4553-973D-1542307BE844}"/>
    <cellStyle name="Currency 7 2 2" xfId="3691" xr:uid="{81E61568-8972-4168-92FB-42D7446F622C}"/>
    <cellStyle name="Currency 7 2 2 2" xfId="4514" xr:uid="{9696A9C1-3E93-43DF-9B40-14DEB54BCA2B}"/>
    <cellStyle name="Currency 7 2 3" xfId="4433" xr:uid="{60A16A05-3CBF-48E0-AFE5-6EB2CC952900}"/>
    <cellStyle name="Currency 7 3" xfId="3692" xr:uid="{50561F03-DE70-48D5-B7A1-4BDAFED134AA}"/>
    <cellStyle name="Currency 7 3 2" xfId="4515" xr:uid="{1E404B64-E487-4DC1-B9CE-9EC10887F2D6}"/>
    <cellStyle name="Currency 7 4" xfId="4432" xr:uid="{3E72506F-3D49-49E2-A4FD-FB0E99A2108B}"/>
    <cellStyle name="Currency 8" xfId="38" xr:uid="{3B79733C-0746-4457-9789-1E5816154805}"/>
    <cellStyle name="Currency 8 2" xfId="39" xr:uid="{404C27F7-BCC3-489B-A69E-6779BB4952BC}"/>
    <cellStyle name="Currency 8 2 2" xfId="3693" xr:uid="{265B954F-049F-4319-9920-90F8E507AAF7}"/>
    <cellStyle name="Currency 8 2 2 2" xfId="4516" xr:uid="{8F6D21D2-CF5B-4E80-85D5-7D76B2A19C96}"/>
    <cellStyle name="Currency 8 2 3" xfId="4435" xr:uid="{5FADEB1F-6A78-4A34-A8EC-FBF6C584166F}"/>
    <cellStyle name="Currency 8 3" xfId="40" xr:uid="{7E54E957-7B16-47E2-8F1B-90E661284028}"/>
    <cellStyle name="Currency 8 3 2" xfId="3694" xr:uid="{F24726CE-3313-442B-AE0F-C8273EC15478}"/>
    <cellStyle name="Currency 8 3 2 2" xfId="4517" xr:uid="{F58C7EDB-E90B-4A40-82E6-6BE00D738C62}"/>
    <cellStyle name="Currency 8 3 3" xfId="4436" xr:uid="{E297741E-C1FA-45DD-A8A2-86CEE6D8807D}"/>
    <cellStyle name="Currency 8 4" xfId="41" xr:uid="{0C2D0270-3E6D-4A78-8962-F2FC5CBAF53B}"/>
    <cellStyle name="Currency 8 4 2" xfId="3695" xr:uid="{B48DBC09-EA5D-47FA-A193-DBE31474BC04}"/>
    <cellStyle name="Currency 8 4 2 2" xfId="4518" xr:uid="{D079E48F-56FA-4A15-8E45-7C2CB3200E12}"/>
    <cellStyle name="Currency 8 4 3" xfId="4437" xr:uid="{56DD4074-D64D-4A0E-AE96-7B2A56872C4F}"/>
    <cellStyle name="Currency 8 5" xfId="3696" xr:uid="{C5FEB763-D97A-4155-8B27-3DC36BA70DBD}"/>
    <cellStyle name="Currency 8 5 2" xfId="4519" xr:uid="{D4A2CD58-9C6C-4AD2-856C-ECFC4DE64B84}"/>
    <cellStyle name="Currency 8 6" xfId="4434" xr:uid="{9F4C4B6A-6E28-49E2-A131-FD7790D38B41}"/>
    <cellStyle name="Currency 9" xfId="42" xr:uid="{7723B6E7-DDEB-4668-843E-90D777CC9FFB}"/>
    <cellStyle name="Currency 9 2" xfId="43" xr:uid="{C23ECF9D-43A3-4F7E-8BAB-84E051605002}"/>
    <cellStyle name="Currency 9 2 2" xfId="3697" xr:uid="{B7656175-B338-4F64-B083-70D2FE01DD98}"/>
    <cellStyle name="Currency 9 2 2 2" xfId="4520" xr:uid="{AAFFE9F2-7721-4612-8FAC-AC7F656E39F9}"/>
    <cellStyle name="Currency 9 2 3" xfId="4439" xr:uid="{76974D4D-BF9F-418D-AEBB-B5906CB48F49}"/>
    <cellStyle name="Currency 9 3" xfId="44" xr:uid="{4FD5BFBE-BFCD-4AFB-BA10-5EECA6688CA2}"/>
    <cellStyle name="Currency 9 3 2" xfId="3698" xr:uid="{DF0E70B8-E59D-4ACD-9B6A-71CEBCF4BC8E}"/>
    <cellStyle name="Currency 9 3 2 2" xfId="4521" xr:uid="{21058450-4E79-4959-9C7C-F7E1B44BDC72}"/>
    <cellStyle name="Currency 9 3 3" xfId="4440" xr:uid="{76106D16-091C-4FFF-AE50-CF8AF41B53EF}"/>
    <cellStyle name="Currency 9 4" xfId="3699" xr:uid="{CAF38102-FFBA-4F97-B40D-C0839A715CED}"/>
    <cellStyle name="Currency 9 4 2" xfId="4522" xr:uid="{0C51F2D7-EF99-4535-A084-3098DA486F6E}"/>
    <cellStyle name="Currency 9 5" xfId="4301" xr:uid="{3E724227-9F1E-41E8-83EE-F3B2435C42D5}"/>
    <cellStyle name="Currency 9 6" xfId="4438" xr:uid="{3BA7B961-F3D6-431E-B521-103A5A410F4C}"/>
    <cellStyle name="Hyperlink 2" xfId="6" xr:uid="{6CFFD761-E1C4-4FFC-9C82-FDD569F38491}"/>
    <cellStyle name="Hyperlink 3" xfId="83" xr:uid="{FCCC862F-1CDF-4530-A99B-91A10B7F4BAF}"/>
    <cellStyle name="Hyperlink 3 2" xfId="4389" xr:uid="{51EF3E28-3DE6-4EBC-9CE6-A0B2FB673BEB}"/>
    <cellStyle name="Hyperlink 3 3" xfId="4302" xr:uid="{694D0B41-0D8D-465B-A2DC-BFD181C087C5}"/>
    <cellStyle name="Hyperlink 4" xfId="4303" xr:uid="{6D112B37-6138-4EAC-B3A0-456F40BA6A79}"/>
    <cellStyle name="Normal" xfId="0" builtinId="0"/>
    <cellStyle name="Normal 10" xfId="45" xr:uid="{A8A6DB2F-61D9-49DE-B1C4-9EB7A2EA41AB}"/>
    <cellStyle name="Normal 10 10" xfId="96" xr:uid="{EAB36F96-C43A-4DC7-AEE9-0A568069F8B5}"/>
    <cellStyle name="Normal 10 10 2" xfId="97" xr:uid="{7DB75647-F1F3-4618-B563-C166E48B8566}"/>
    <cellStyle name="Normal 10 10 2 2" xfId="4305" xr:uid="{7D50914E-56CB-4D9F-A7CE-E30CE80D4EE6}"/>
    <cellStyle name="Normal 10 10 2 2 2" xfId="4580" xr:uid="{176FD072-3E48-4FFC-A377-103FD6CF68C5}"/>
    <cellStyle name="Normal 10 10 3" xfId="98" xr:uid="{D748AF77-94EB-4A5D-9167-58061F5F4279}"/>
    <cellStyle name="Normal 10 10 4" xfId="99" xr:uid="{A54AB13D-1969-40B0-8916-0F6A50C98D5C}"/>
    <cellStyle name="Normal 10 11" xfId="100" xr:uid="{D60EA363-A9A4-448C-98E6-D9EA0EA1AA7E}"/>
    <cellStyle name="Normal 10 11 2" xfId="101" xr:uid="{7E5AA1D8-3D8E-46F7-B65B-857A86F537CF}"/>
    <cellStyle name="Normal 10 11 3" xfId="102" xr:uid="{6BE67DBE-BF6F-4C1F-B17A-D50987F74D24}"/>
    <cellStyle name="Normal 10 11 4" xfId="103" xr:uid="{9431AF22-74E8-46A9-B32E-7A50183AA950}"/>
    <cellStyle name="Normal 10 12" xfId="104" xr:uid="{AAC69EA9-F93C-4737-95C7-BF1629C53027}"/>
    <cellStyle name="Normal 10 12 2" xfId="105" xr:uid="{DCDF58A4-32EA-45EA-8B54-B1AD4683437C}"/>
    <cellStyle name="Normal 10 13" xfId="106" xr:uid="{27838823-424F-4F93-8BEB-FBDB1C57A934}"/>
    <cellStyle name="Normal 10 14" xfId="107" xr:uid="{5A960A17-AD59-409B-A3B7-7AA1C7AB46AD}"/>
    <cellStyle name="Normal 10 15" xfId="108" xr:uid="{5028EC17-61E3-4EDE-838F-59067F09E9C8}"/>
    <cellStyle name="Normal 10 2" xfId="84" xr:uid="{DDE38C0D-27F7-48BC-B3AC-302CC942FF6D}"/>
    <cellStyle name="Normal 10 2 10" xfId="109" xr:uid="{FC6198C8-162F-4EF9-8FA3-0076B26C1CA8}"/>
    <cellStyle name="Normal 10 2 11" xfId="110" xr:uid="{F7ACDB02-AD9E-4E9F-8803-AB0D8CC8AC18}"/>
    <cellStyle name="Normal 10 2 2" xfId="111" xr:uid="{DFB07B88-A637-428F-8A0E-559424B4A889}"/>
    <cellStyle name="Normal 10 2 2 2" xfId="112" xr:uid="{F2FA9235-2813-474F-A090-1CABEFEB608A}"/>
    <cellStyle name="Normal 10 2 2 2 2" xfId="113" xr:uid="{C4445E2B-06FC-4DD6-892D-EEC8DBAC2B34}"/>
    <cellStyle name="Normal 10 2 2 2 2 2" xfId="114" xr:uid="{887548CF-33CC-4DDA-A297-845BF03FB240}"/>
    <cellStyle name="Normal 10 2 2 2 2 2 2" xfId="115" xr:uid="{544BA71B-8BD9-4398-AAFD-D72BBCF9CC63}"/>
    <cellStyle name="Normal 10 2 2 2 2 2 2 2" xfId="3741" xr:uid="{83391FB7-76EE-415A-9DC8-F395082FB73C}"/>
    <cellStyle name="Normal 10 2 2 2 2 2 2 2 2" xfId="3742" xr:uid="{4C17E3C3-7D46-4CBE-9989-8D703EA1435C}"/>
    <cellStyle name="Normal 10 2 2 2 2 2 2 3" xfId="3743" xr:uid="{F18536D4-0240-4970-9C68-59D205120611}"/>
    <cellStyle name="Normal 10 2 2 2 2 2 3" xfId="116" xr:uid="{6F9DB52B-E994-40DC-88E4-7106EC8FC1CC}"/>
    <cellStyle name="Normal 10 2 2 2 2 2 3 2" xfId="3744" xr:uid="{CC300DE7-95D0-453F-84A0-A8FDAAB0E950}"/>
    <cellStyle name="Normal 10 2 2 2 2 2 4" xfId="117" xr:uid="{8572DA63-2A5C-4C24-86D3-ADCAD97ACFDB}"/>
    <cellStyle name="Normal 10 2 2 2 2 3" xfId="118" xr:uid="{20BE131F-1D62-4704-BA1D-E28A9BB51C62}"/>
    <cellStyle name="Normal 10 2 2 2 2 3 2" xfId="119" xr:uid="{1FD55252-B0AA-4A5D-91EA-BB2CF39B6B74}"/>
    <cellStyle name="Normal 10 2 2 2 2 3 2 2" xfId="3745" xr:uid="{1F9650CB-6326-4744-AD44-2A3A25A15048}"/>
    <cellStyle name="Normal 10 2 2 2 2 3 3" xfId="120" xr:uid="{E2B28AA0-23BC-476C-86ED-B05E0F0C67AF}"/>
    <cellStyle name="Normal 10 2 2 2 2 3 4" xfId="121" xr:uid="{2D54E470-679A-4772-B834-C2E1B9C4CDCE}"/>
    <cellStyle name="Normal 10 2 2 2 2 4" xfId="122" xr:uid="{EC910745-C199-4723-93A7-91A017AF5539}"/>
    <cellStyle name="Normal 10 2 2 2 2 4 2" xfId="3746" xr:uid="{598CC3F9-7DDF-45A3-8E99-DA3EDCA862EC}"/>
    <cellStyle name="Normal 10 2 2 2 2 5" xfId="123" xr:uid="{2FCE3087-0257-4D25-B868-172DFF1BE830}"/>
    <cellStyle name="Normal 10 2 2 2 2 6" xfId="124" xr:uid="{994C2C3A-5ED2-49B0-9000-F3509ED206A7}"/>
    <cellStyle name="Normal 10 2 2 2 3" xfId="125" xr:uid="{288E5AEC-51CF-4C73-9FD0-4BC78F7B6CCB}"/>
    <cellStyle name="Normal 10 2 2 2 3 2" xfId="126" xr:uid="{ABF04F23-F2DA-4514-B06B-67892C653297}"/>
    <cellStyle name="Normal 10 2 2 2 3 2 2" xfId="127" xr:uid="{43623CE7-ABA2-4459-B364-37CF63B3435E}"/>
    <cellStyle name="Normal 10 2 2 2 3 2 2 2" xfId="3747" xr:uid="{075DE746-5420-4FFC-A31D-3C9110B0D8DF}"/>
    <cellStyle name="Normal 10 2 2 2 3 2 2 2 2" xfId="3748" xr:uid="{BB52C3AE-4317-44D3-85A3-056C113E6B4D}"/>
    <cellStyle name="Normal 10 2 2 2 3 2 2 3" xfId="3749" xr:uid="{C1C55DC4-7BB1-46F7-A230-4EC806564974}"/>
    <cellStyle name="Normal 10 2 2 2 3 2 3" xfId="128" xr:uid="{A8BBFEBF-3EEA-4742-809F-9FA9703DFE01}"/>
    <cellStyle name="Normal 10 2 2 2 3 2 3 2" xfId="3750" xr:uid="{570D8439-4504-4716-8727-6E6C2EC95E4F}"/>
    <cellStyle name="Normal 10 2 2 2 3 2 4" xfId="129" xr:uid="{F111A2C3-A577-4B30-8D2B-6C84DE3DBC5E}"/>
    <cellStyle name="Normal 10 2 2 2 3 3" xfId="130" xr:uid="{441302DF-ACD3-4808-B7EA-ECB58AE9B3B3}"/>
    <cellStyle name="Normal 10 2 2 2 3 3 2" xfId="3751" xr:uid="{0A7F40D2-FC8F-483C-9D15-E34A293AAFD0}"/>
    <cellStyle name="Normal 10 2 2 2 3 3 2 2" xfId="3752" xr:uid="{189EB2C6-F901-4BEB-93D8-E957F7C9211B}"/>
    <cellStyle name="Normal 10 2 2 2 3 3 3" xfId="3753" xr:uid="{8DC71C4D-06C1-4E1F-8FA8-924D707E2AB9}"/>
    <cellStyle name="Normal 10 2 2 2 3 4" xfId="131" xr:uid="{23307072-15D9-4B6B-983D-6B6C8B509EFA}"/>
    <cellStyle name="Normal 10 2 2 2 3 4 2" xfId="3754" xr:uid="{D133B66A-30B1-4A70-9B24-DDF505C442D5}"/>
    <cellStyle name="Normal 10 2 2 2 3 5" xfId="132" xr:uid="{1EB7855C-57DD-4857-A9C9-0DC81D7EBE07}"/>
    <cellStyle name="Normal 10 2 2 2 4" xfId="133" xr:uid="{916BCEC2-C71E-415E-87DA-A1C56C934E45}"/>
    <cellStyle name="Normal 10 2 2 2 4 2" xfId="134" xr:uid="{53E26D83-C83B-4743-935C-DABC315B975A}"/>
    <cellStyle name="Normal 10 2 2 2 4 2 2" xfId="3755" xr:uid="{97207DBF-35BA-4FFF-9669-86EA57449B82}"/>
    <cellStyle name="Normal 10 2 2 2 4 2 2 2" xfId="3756" xr:uid="{5C0BF18F-5A52-4A82-BB03-0DBC11203015}"/>
    <cellStyle name="Normal 10 2 2 2 4 2 3" xfId="3757" xr:uid="{60F8251D-A991-4D9B-B17E-681A98248BDB}"/>
    <cellStyle name="Normal 10 2 2 2 4 3" xfId="135" xr:uid="{8A2B6A9A-2639-45D7-8BD7-D63A628EA21B}"/>
    <cellStyle name="Normal 10 2 2 2 4 3 2" xfId="3758" xr:uid="{5DC19C1A-3570-4D77-83B8-CFB5ADC8E319}"/>
    <cellStyle name="Normal 10 2 2 2 4 4" xfId="136" xr:uid="{1BF4293E-9A3E-467C-810F-665062CE050D}"/>
    <cellStyle name="Normal 10 2 2 2 5" xfId="137" xr:uid="{7EB9922C-9C1A-4103-9CFC-BB710865E1D7}"/>
    <cellStyle name="Normal 10 2 2 2 5 2" xfId="138" xr:uid="{C217B2ED-65A0-4F75-9292-95A1A318DCC7}"/>
    <cellStyle name="Normal 10 2 2 2 5 2 2" xfId="3759" xr:uid="{7E81F8C0-D213-4B74-8A90-9894CE167D0A}"/>
    <cellStyle name="Normal 10 2 2 2 5 3" xfId="139" xr:uid="{7C9E4A74-939E-4393-B46C-C7A59B069F4D}"/>
    <cellStyle name="Normal 10 2 2 2 5 4" xfId="140" xr:uid="{67035673-6F8B-43E9-8C41-B88EAD13EE6E}"/>
    <cellStyle name="Normal 10 2 2 2 6" xfId="141" xr:uid="{A2FEEC7A-98FD-440D-A2E2-4D10F8A1DAF4}"/>
    <cellStyle name="Normal 10 2 2 2 6 2" xfId="3760" xr:uid="{39D61A18-9FD3-44B4-B05A-60C66744BFF4}"/>
    <cellStyle name="Normal 10 2 2 2 7" xfId="142" xr:uid="{BEE3CC46-91E8-4D0A-B66F-CBB2E4E154BA}"/>
    <cellStyle name="Normal 10 2 2 2 8" xfId="143" xr:uid="{F8CBBD4A-865B-4A5F-9698-C38A28D78465}"/>
    <cellStyle name="Normal 10 2 2 3" xfId="144" xr:uid="{949A9817-D9B6-49FF-9A53-C426E625B172}"/>
    <cellStyle name="Normal 10 2 2 3 2" xfId="145" xr:uid="{11B2C8AF-3398-4AE1-9D27-D593D9BC06F1}"/>
    <cellStyle name="Normal 10 2 2 3 2 2" xfId="146" xr:uid="{A8134632-800E-49D6-BDB9-29761E9896E3}"/>
    <cellStyle name="Normal 10 2 2 3 2 2 2" xfId="3761" xr:uid="{6E5B2D75-C1CB-4F96-B084-1379225C3A6A}"/>
    <cellStyle name="Normal 10 2 2 3 2 2 2 2" xfId="3762" xr:uid="{7C9D677D-23DC-4990-8A35-756E4E4507A2}"/>
    <cellStyle name="Normal 10 2 2 3 2 2 3" xfId="3763" xr:uid="{D0F4CF55-BB1E-437B-AFD6-F8B860120717}"/>
    <cellStyle name="Normal 10 2 2 3 2 3" xfId="147" xr:uid="{0A9F697C-4BB2-43C5-887A-F1EA8DA09324}"/>
    <cellStyle name="Normal 10 2 2 3 2 3 2" xfId="3764" xr:uid="{C8A0ABEF-EF1B-4BC5-BC15-73CBAA51C13B}"/>
    <cellStyle name="Normal 10 2 2 3 2 4" xfId="148" xr:uid="{7C23F9E7-9042-41FE-BFBB-D98695EA5376}"/>
    <cellStyle name="Normal 10 2 2 3 3" xfId="149" xr:uid="{D37E07D6-AE54-4841-B965-5C4B9740DD6B}"/>
    <cellStyle name="Normal 10 2 2 3 3 2" xfId="150" xr:uid="{C9C79F58-C88F-4B4E-9E03-A1CB3E98D4F7}"/>
    <cellStyle name="Normal 10 2 2 3 3 2 2" xfId="3765" xr:uid="{1F029200-3033-4235-9254-49C4F99C5E3F}"/>
    <cellStyle name="Normal 10 2 2 3 3 3" xfId="151" xr:uid="{4593FA10-7610-4BE5-A678-9A0AAD7483BA}"/>
    <cellStyle name="Normal 10 2 2 3 3 4" xfId="152" xr:uid="{CDB1DF2F-893E-46A0-8C77-BB1DF4502114}"/>
    <cellStyle name="Normal 10 2 2 3 4" xfId="153" xr:uid="{0B4D8B32-4BAF-4620-9460-58DE743BE48D}"/>
    <cellStyle name="Normal 10 2 2 3 4 2" xfId="3766" xr:uid="{0B2F343A-8FC2-415D-8155-53C83FAC17F3}"/>
    <cellStyle name="Normal 10 2 2 3 5" xfId="154" xr:uid="{3B50E8EC-3295-4D8B-B2D9-848505D01E39}"/>
    <cellStyle name="Normal 10 2 2 3 6" xfId="155" xr:uid="{B7E48A8E-A20C-42D2-8370-397F30A9B09A}"/>
    <cellStyle name="Normal 10 2 2 4" xfId="156" xr:uid="{433080AF-5D2F-4897-8F98-2A352F0C24F0}"/>
    <cellStyle name="Normal 10 2 2 4 2" xfId="157" xr:uid="{5BAE6D45-8512-483D-9643-7167025D8DA5}"/>
    <cellStyle name="Normal 10 2 2 4 2 2" xfId="158" xr:uid="{6A314FEE-FFBF-4EF0-B9CC-71E863D582CC}"/>
    <cellStyle name="Normal 10 2 2 4 2 2 2" xfId="3767" xr:uid="{7E50512A-8AF5-4FB6-9363-6A40F5EDB19A}"/>
    <cellStyle name="Normal 10 2 2 4 2 2 2 2" xfId="3768" xr:uid="{2654CC00-495E-42A2-892D-B507ED5A02DB}"/>
    <cellStyle name="Normal 10 2 2 4 2 2 3" xfId="3769" xr:uid="{85A6B40A-9486-450D-B907-1CFFFF470A57}"/>
    <cellStyle name="Normal 10 2 2 4 2 3" xfId="159" xr:uid="{D98D3449-938D-47A0-A20C-E49439836ECA}"/>
    <cellStyle name="Normal 10 2 2 4 2 3 2" xfId="3770" xr:uid="{2A9F3C46-7CE5-4F9A-BBE8-C947A1BB5E42}"/>
    <cellStyle name="Normal 10 2 2 4 2 4" xfId="160" xr:uid="{4D75BCD4-D907-4180-8584-705CCC6154B2}"/>
    <cellStyle name="Normal 10 2 2 4 3" xfId="161" xr:uid="{3A9FEBAA-2873-4E61-8BD2-92830B7E136E}"/>
    <cellStyle name="Normal 10 2 2 4 3 2" xfId="3771" xr:uid="{9563C7B8-90B7-4EAE-A21F-6C7979271905}"/>
    <cellStyle name="Normal 10 2 2 4 3 2 2" xfId="3772" xr:uid="{0615ABBE-1E20-4A8A-AE82-A3D1D2EF0D0F}"/>
    <cellStyle name="Normal 10 2 2 4 3 3" xfId="3773" xr:uid="{AAD71811-41FF-40E9-AA10-A36E23102179}"/>
    <cellStyle name="Normal 10 2 2 4 4" xfId="162" xr:uid="{DB7BEBA6-083B-4EE2-BF4B-98E9BAEEE52A}"/>
    <cellStyle name="Normal 10 2 2 4 4 2" xfId="3774" xr:uid="{1D2CDBAE-19CD-4A12-9E49-43B7DD4A0F82}"/>
    <cellStyle name="Normal 10 2 2 4 5" xfId="163" xr:uid="{1BCBE06F-D73A-4A3D-AD00-D51B987E3DA7}"/>
    <cellStyle name="Normal 10 2 2 5" xfId="164" xr:uid="{FF61FE7D-1608-492C-BB87-9224504B77F0}"/>
    <cellStyle name="Normal 10 2 2 5 2" xfId="165" xr:uid="{49AFF1FC-1696-4C65-A091-9148BCBA4777}"/>
    <cellStyle name="Normal 10 2 2 5 2 2" xfId="3775" xr:uid="{433C0880-5231-4270-B991-7202151D035B}"/>
    <cellStyle name="Normal 10 2 2 5 2 2 2" xfId="3776" xr:uid="{CB789F14-DABB-48A8-86F8-264671D0B32E}"/>
    <cellStyle name="Normal 10 2 2 5 2 3" xfId="3777" xr:uid="{A79E2A59-3F2C-47C6-B61C-CC0D2ECCD602}"/>
    <cellStyle name="Normal 10 2 2 5 3" xfId="166" xr:uid="{E9466996-4635-4EB1-88C8-5C52128FFE8B}"/>
    <cellStyle name="Normal 10 2 2 5 3 2" xfId="3778" xr:uid="{BE1E7B1A-4F50-4311-A156-84393699571D}"/>
    <cellStyle name="Normal 10 2 2 5 4" xfId="167" xr:uid="{43D9F233-8A2D-4317-B389-7793DCB7A7F3}"/>
    <cellStyle name="Normal 10 2 2 6" xfId="168" xr:uid="{B05CB348-3A58-437D-A696-12F5A172C419}"/>
    <cellStyle name="Normal 10 2 2 6 2" xfId="169" xr:uid="{D2EDCD7D-3656-4AC6-A191-8F8D9ECB4ED2}"/>
    <cellStyle name="Normal 10 2 2 6 2 2" xfId="3779" xr:uid="{E46B1055-E4F1-4C52-9DB4-07CB277CE8E4}"/>
    <cellStyle name="Normal 10 2 2 6 2 3" xfId="4307" xr:uid="{6CFA658D-709B-46B0-9F92-E65254B6DEC9}"/>
    <cellStyle name="Normal 10 2 2 6 3" xfId="170" xr:uid="{E7F9E84B-0EE3-44C0-88D6-C17B52D35CC1}"/>
    <cellStyle name="Normal 10 2 2 6 4" xfId="171" xr:uid="{5D71DF9A-F2B1-4E0F-BA1C-F5A6E01393C8}"/>
    <cellStyle name="Normal 10 2 2 7" xfId="172" xr:uid="{1CB09548-6777-491C-894A-49E79CC8AE2A}"/>
    <cellStyle name="Normal 10 2 2 7 2" xfId="3780" xr:uid="{C3DF3FCF-0F0B-48B3-880C-6337FD5225D6}"/>
    <cellStyle name="Normal 10 2 2 8" xfId="173" xr:uid="{E07AF8B7-EECD-4B64-AAC5-A291C748BECD}"/>
    <cellStyle name="Normal 10 2 2 9" xfId="174" xr:uid="{A2996352-CF3C-4512-B883-A5BF5F5CA2FC}"/>
    <cellStyle name="Normal 10 2 3" xfId="175" xr:uid="{7BA94E90-6845-47DF-9DFA-0F7BEB31DF48}"/>
    <cellStyle name="Normal 10 2 3 2" xfId="176" xr:uid="{CBF085A0-D2F2-4E6E-804D-9EC1FE1DB8CC}"/>
    <cellStyle name="Normal 10 2 3 2 2" xfId="177" xr:uid="{AB62C51B-710C-42D9-890E-6CD49BBB4D5D}"/>
    <cellStyle name="Normal 10 2 3 2 2 2" xfId="178" xr:uid="{0DA29B34-F25C-40E0-B792-0E8D778A0BB3}"/>
    <cellStyle name="Normal 10 2 3 2 2 2 2" xfId="3781" xr:uid="{3F0162C7-A52C-4CD6-8462-A5768751AA09}"/>
    <cellStyle name="Normal 10 2 3 2 2 2 2 2" xfId="3782" xr:uid="{0E8F7BC6-1DA8-40AC-8BB9-0C38B41F541D}"/>
    <cellStyle name="Normal 10 2 3 2 2 2 3" xfId="3783" xr:uid="{DF7211B5-B59C-4E2E-A805-937A48816439}"/>
    <cellStyle name="Normal 10 2 3 2 2 3" xfId="179" xr:uid="{2ABC812D-29AF-4518-BAE8-29BC86057A33}"/>
    <cellStyle name="Normal 10 2 3 2 2 3 2" xfId="3784" xr:uid="{ECABFCF3-419C-43F2-9570-C6B001A07191}"/>
    <cellStyle name="Normal 10 2 3 2 2 4" xfId="180" xr:uid="{545EDA80-A948-4C58-AD65-0D0D5F0E7F78}"/>
    <cellStyle name="Normal 10 2 3 2 3" xfId="181" xr:uid="{DE71D4FD-3A3E-418E-8A8F-6FCD2C976DF3}"/>
    <cellStyle name="Normal 10 2 3 2 3 2" xfId="182" xr:uid="{D86CFE6B-B5CD-48C2-A644-A9C564F382A1}"/>
    <cellStyle name="Normal 10 2 3 2 3 2 2" xfId="3785" xr:uid="{4A9F667C-0C0E-48E7-988A-11466B89BD0D}"/>
    <cellStyle name="Normal 10 2 3 2 3 3" xfId="183" xr:uid="{42E37BF8-8C51-44FD-81F8-E1ED9EFC1708}"/>
    <cellStyle name="Normal 10 2 3 2 3 4" xfId="184" xr:uid="{A2A66200-4BFA-4F3A-9E8F-86E296D83A7E}"/>
    <cellStyle name="Normal 10 2 3 2 4" xfId="185" xr:uid="{4F174AC9-3EC9-4A84-AB8F-DCAFC957C5A2}"/>
    <cellStyle name="Normal 10 2 3 2 4 2" xfId="3786" xr:uid="{3824EDE5-3056-49E2-8E51-FFE64A4AD901}"/>
    <cellStyle name="Normal 10 2 3 2 5" xfId="186" xr:uid="{624AD883-EF22-4E5E-B731-060AA39945C2}"/>
    <cellStyle name="Normal 10 2 3 2 6" xfId="187" xr:uid="{54DA8C4A-D135-4FB0-A86C-FCDD49AE04B4}"/>
    <cellStyle name="Normal 10 2 3 3" xfId="188" xr:uid="{2A1AA2A4-ADE7-4641-BFCF-F43FB4E1103E}"/>
    <cellStyle name="Normal 10 2 3 3 2" xfId="189" xr:uid="{CDAE9F55-868B-4472-901B-D04EC17106E4}"/>
    <cellStyle name="Normal 10 2 3 3 2 2" xfId="190" xr:uid="{92FF1F9F-B7E7-4251-AF50-D70D866F64C9}"/>
    <cellStyle name="Normal 10 2 3 3 2 2 2" xfId="3787" xr:uid="{D837C952-EC71-45B6-98CA-BA82593F91E0}"/>
    <cellStyle name="Normal 10 2 3 3 2 2 2 2" xfId="3788" xr:uid="{BB4AE8BA-8890-4F37-96D7-B7E20B8674F7}"/>
    <cellStyle name="Normal 10 2 3 3 2 2 3" xfId="3789" xr:uid="{1C17F7DB-B797-4951-9A78-7A72219C71B9}"/>
    <cellStyle name="Normal 10 2 3 3 2 3" xfId="191" xr:uid="{22DAEF3B-6428-4321-8BD1-6BE2D02D411D}"/>
    <cellStyle name="Normal 10 2 3 3 2 3 2" xfId="3790" xr:uid="{D5F998BA-FA6F-4137-99A6-F901FBE8CA21}"/>
    <cellStyle name="Normal 10 2 3 3 2 4" xfId="192" xr:uid="{BB42A19E-1B4B-419F-AAB5-D8B124FC0DC9}"/>
    <cellStyle name="Normal 10 2 3 3 3" xfId="193" xr:uid="{0E7A5614-33A0-40BF-9D69-5437651B060B}"/>
    <cellStyle name="Normal 10 2 3 3 3 2" xfId="3791" xr:uid="{DD195C76-588B-46A0-8B49-1FF779500B72}"/>
    <cellStyle name="Normal 10 2 3 3 3 2 2" xfId="3792" xr:uid="{7F31F095-3111-4D50-9CAD-64BF9D082788}"/>
    <cellStyle name="Normal 10 2 3 3 3 3" xfId="3793" xr:uid="{7ED5D46F-B65C-478E-8153-B7656C0C6E93}"/>
    <cellStyle name="Normal 10 2 3 3 4" xfId="194" xr:uid="{B58ECFB7-A0D5-49B6-821F-07C9093E045C}"/>
    <cellStyle name="Normal 10 2 3 3 4 2" xfId="3794" xr:uid="{96B9244C-4872-4F07-B67C-351DD09FD408}"/>
    <cellStyle name="Normal 10 2 3 3 5" xfId="195" xr:uid="{08C51BD1-FCF9-4C94-9096-9DB7D791DC63}"/>
    <cellStyle name="Normal 10 2 3 4" xfId="196" xr:uid="{B7A64C3E-7081-4CD8-8F06-8215938DBE98}"/>
    <cellStyle name="Normal 10 2 3 4 2" xfId="197" xr:uid="{BA473DF9-D4A8-4328-91E3-9047F9A01B3D}"/>
    <cellStyle name="Normal 10 2 3 4 2 2" xfId="3795" xr:uid="{A2BAD583-92ED-4654-95D7-D8F20FC786EE}"/>
    <cellStyle name="Normal 10 2 3 4 2 2 2" xfId="3796" xr:uid="{0E306DB4-FF66-4617-B808-4844AEB45691}"/>
    <cellStyle name="Normal 10 2 3 4 2 3" xfId="3797" xr:uid="{6283D306-9293-4B53-865E-651D5CEAE809}"/>
    <cellStyle name="Normal 10 2 3 4 3" xfId="198" xr:uid="{6A546F41-EC9F-47E1-A5F7-FE7568981CE3}"/>
    <cellStyle name="Normal 10 2 3 4 3 2" xfId="3798" xr:uid="{63C88396-3471-4B68-A108-70702EE51D95}"/>
    <cellStyle name="Normal 10 2 3 4 4" xfId="199" xr:uid="{B7E84681-26DE-4C6C-987B-A7562972862D}"/>
    <cellStyle name="Normal 10 2 3 5" xfId="200" xr:uid="{297CFC17-CF04-4C77-91F2-165B53718E52}"/>
    <cellStyle name="Normal 10 2 3 5 2" xfId="201" xr:uid="{8A502288-0E3B-43F6-ADD0-90FB5B7A613E}"/>
    <cellStyle name="Normal 10 2 3 5 2 2" xfId="3799" xr:uid="{DE67F95F-7835-4C64-B2D4-A9D5E26C389B}"/>
    <cellStyle name="Normal 10 2 3 5 2 3" xfId="4308" xr:uid="{D8046F29-CDF8-4166-B8B3-5FFC87093C85}"/>
    <cellStyle name="Normal 10 2 3 5 2 3 2" xfId="4582" xr:uid="{02EAD2D9-4844-4C76-98BD-B90CA2CA5B3A}"/>
    <cellStyle name="Normal 10 2 3 5 3" xfId="202" xr:uid="{0A7F8026-4FEC-49BC-8591-B117C97DBE1A}"/>
    <cellStyle name="Normal 10 2 3 5 4" xfId="203" xr:uid="{0039A388-9F2A-48D0-97A8-8AF2EE1AF24E}"/>
    <cellStyle name="Normal 10 2 3 6" xfId="204" xr:uid="{5D6E77E5-E44C-4142-B4AD-CBFA23A0E7C6}"/>
    <cellStyle name="Normal 10 2 3 6 2" xfId="3800" xr:uid="{BA976985-79F4-44B8-ABF3-D7554B378E1A}"/>
    <cellStyle name="Normal 10 2 3 7" xfId="205" xr:uid="{B1323D0F-B24B-4F90-ABDD-53111C6B5737}"/>
    <cellStyle name="Normal 10 2 3 8" xfId="206" xr:uid="{8E59A441-E7B0-4C5D-B454-105A545BE443}"/>
    <cellStyle name="Normal 10 2 4" xfId="207" xr:uid="{DDC3AD67-B114-4739-8C3A-785C711B8903}"/>
    <cellStyle name="Normal 10 2 4 2" xfId="208" xr:uid="{255E5009-AC69-4092-9ED5-A8AE9AAACABF}"/>
    <cellStyle name="Normal 10 2 4 2 2" xfId="209" xr:uid="{07D60A2E-3DE9-4342-88AC-C802A96A7A48}"/>
    <cellStyle name="Normal 10 2 4 2 2 2" xfId="210" xr:uid="{B1F34FC4-84E4-4E30-ACBD-41B9EB9B2B8B}"/>
    <cellStyle name="Normal 10 2 4 2 2 2 2" xfId="3801" xr:uid="{3E4815D1-E8D8-4F36-828B-8BB287E86A63}"/>
    <cellStyle name="Normal 10 2 4 2 2 3" xfId="211" xr:uid="{0DDC8116-2499-4FAC-8C87-0958AF6DB13B}"/>
    <cellStyle name="Normal 10 2 4 2 2 4" xfId="212" xr:uid="{83524B8C-416C-4965-BCE4-5A9BEE218644}"/>
    <cellStyle name="Normal 10 2 4 2 3" xfId="213" xr:uid="{B972A233-74C2-43BD-8C15-83531189809E}"/>
    <cellStyle name="Normal 10 2 4 2 3 2" xfId="3802" xr:uid="{C576AC0C-7371-4833-A3CD-9D87BD291958}"/>
    <cellStyle name="Normal 10 2 4 2 4" xfId="214" xr:uid="{A7F9082D-2F5C-4751-A18E-97F49F60E25E}"/>
    <cellStyle name="Normal 10 2 4 2 5" xfId="215" xr:uid="{47F1DAD2-8D42-4157-B597-53FBAE131184}"/>
    <cellStyle name="Normal 10 2 4 3" xfId="216" xr:uid="{95678D9F-246E-464D-B57A-18E3A1EC4D6B}"/>
    <cellStyle name="Normal 10 2 4 3 2" xfId="217" xr:uid="{1F9914B3-E036-4F9B-BBFE-CA4E3E56D7E2}"/>
    <cellStyle name="Normal 10 2 4 3 2 2" xfId="3803" xr:uid="{CE07F560-1534-4395-8BED-A3EA45263E70}"/>
    <cellStyle name="Normal 10 2 4 3 3" xfId="218" xr:uid="{3A0156D6-964C-4431-AE76-F86A45367B5D}"/>
    <cellStyle name="Normal 10 2 4 3 4" xfId="219" xr:uid="{B07F9046-F825-4E1A-9737-7E6A4A01BE9D}"/>
    <cellStyle name="Normal 10 2 4 4" xfId="220" xr:uid="{FE615CA3-0F00-43CE-A489-6589EC57B8CD}"/>
    <cellStyle name="Normal 10 2 4 4 2" xfId="221" xr:uid="{8C58415C-D362-4A0B-B708-2AFE5166A69F}"/>
    <cellStyle name="Normal 10 2 4 4 3" xfId="222" xr:uid="{1B9CB3FC-B6A6-4505-B4F6-8DED60B94E52}"/>
    <cellStyle name="Normal 10 2 4 4 4" xfId="223" xr:uid="{9AFF1491-8131-43DC-83AA-BB6E92142B73}"/>
    <cellStyle name="Normal 10 2 4 5" xfId="224" xr:uid="{10CBE4F0-3174-49FD-B607-2A63354AB07E}"/>
    <cellStyle name="Normal 10 2 4 6" xfId="225" xr:uid="{A9E6414A-8F3E-462F-ADB4-69D506F847FD}"/>
    <cellStyle name="Normal 10 2 4 7" xfId="226" xr:uid="{8EEF89D5-4BE4-4C1E-A513-E77A76004F02}"/>
    <cellStyle name="Normal 10 2 5" xfId="227" xr:uid="{A1CF8DA9-A7B6-4845-B935-C3CA7307DBDF}"/>
    <cellStyle name="Normal 10 2 5 2" xfId="228" xr:uid="{2EE48AAF-B4F8-428D-9979-C2081B8234C2}"/>
    <cellStyle name="Normal 10 2 5 2 2" xfId="229" xr:uid="{F4360E70-3264-4E66-A970-40BBD32C1757}"/>
    <cellStyle name="Normal 10 2 5 2 2 2" xfId="3804" xr:uid="{3F18A9F5-EA5A-4657-8957-EF618F84A392}"/>
    <cellStyle name="Normal 10 2 5 2 2 2 2" xfId="3805" xr:uid="{C2117EB8-2448-4672-834E-FF84489FD34C}"/>
    <cellStyle name="Normal 10 2 5 2 2 3" xfId="3806" xr:uid="{73BE5C05-1094-4818-A823-58C5C0D91AE0}"/>
    <cellStyle name="Normal 10 2 5 2 3" xfId="230" xr:uid="{0194AE2F-6159-4D2C-8A52-1DAB6B420B7F}"/>
    <cellStyle name="Normal 10 2 5 2 3 2" xfId="3807" xr:uid="{C9BA8145-6EE3-41B6-8347-6D9C5B7F69FB}"/>
    <cellStyle name="Normal 10 2 5 2 4" xfId="231" xr:uid="{5A6C0A54-5607-4F58-9F47-8862A81EEEB6}"/>
    <cellStyle name="Normal 10 2 5 3" xfId="232" xr:uid="{F8AB9B63-8727-4637-A219-83B6B1592599}"/>
    <cellStyle name="Normal 10 2 5 3 2" xfId="233" xr:uid="{123358D6-E245-491A-A737-9332632941AD}"/>
    <cellStyle name="Normal 10 2 5 3 2 2" xfId="3808" xr:uid="{FD1F4031-C842-41B6-811F-C871E2B41A15}"/>
    <cellStyle name="Normal 10 2 5 3 3" xfId="234" xr:uid="{7EF30FE7-7461-4D4B-BB0B-59595B558797}"/>
    <cellStyle name="Normal 10 2 5 3 4" xfId="235" xr:uid="{4BB4DBD9-2A10-4253-A541-26770B044316}"/>
    <cellStyle name="Normal 10 2 5 4" xfId="236" xr:uid="{1D6DF733-A442-4AC4-9516-269DC4D0A32A}"/>
    <cellStyle name="Normal 10 2 5 4 2" xfId="3809" xr:uid="{833A2030-AEA1-460C-950D-873F6D81368D}"/>
    <cellStyle name="Normal 10 2 5 5" xfId="237" xr:uid="{34B5C3BB-28A6-4933-ABE3-C4543C18939D}"/>
    <cellStyle name="Normal 10 2 5 6" xfId="238" xr:uid="{8E68BFD9-674E-486B-ADCE-6F2DAB781C28}"/>
    <cellStyle name="Normal 10 2 6" xfId="239" xr:uid="{6570FCA2-F6D5-4382-BEB0-D890B91FBCE6}"/>
    <cellStyle name="Normal 10 2 6 2" xfId="240" xr:uid="{2C480778-5CD5-40CE-89E0-F250ED9128B6}"/>
    <cellStyle name="Normal 10 2 6 2 2" xfId="241" xr:uid="{35EE7059-3127-4FA2-94D8-300C9B4F3D74}"/>
    <cellStyle name="Normal 10 2 6 2 2 2" xfId="3810" xr:uid="{DD058615-A0A3-48FC-95A2-D6C4EFBB5BD5}"/>
    <cellStyle name="Normal 10 2 6 2 3" xfId="242" xr:uid="{EBCF2B75-C923-498C-A458-EED14F476F11}"/>
    <cellStyle name="Normal 10 2 6 2 4" xfId="243" xr:uid="{C7CBB9DE-61AE-4B23-AD0E-CBE7DBFE74E7}"/>
    <cellStyle name="Normal 10 2 6 3" xfId="244" xr:uid="{BC264CF9-598F-469F-B92F-C31BBD0B5347}"/>
    <cellStyle name="Normal 10 2 6 3 2" xfId="3811" xr:uid="{929BEB56-6C70-4D91-8214-0FF9684643E1}"/>
    <cellStyle name="Normal 10 2 6 4" xfId="245" xr:uid="{BE5F4A35-C4D1-4F74-B675-B2BD49C89382}"/>
    <cellStyle name="Normal 10 2 6 5" xfId="246" xr:uid="{7FAD6E3A-41C3-4A0F-A8E6-5A63DAB98CD0}"/>
    <cellStyle name="Normal 10 2 7" xfId="247" xr:uid="{AB2387F6-03D9-4258-8B64-EA5BB256CAFF}"/>
    <cellStyle name="Normal 10 2 7 2" xfId="248" xr:uid="{1AAA41AD-2B4D-4A63-ABC8-F61CF8F58AED}"/>
    <cellStyle name="Normal 10 2 7 2 2" xfId="3812" xr:uid="{70EC77E3-7EC9-4ED1-B848-F7F9A0B50FC8}"/>
    <cellStyle name="Normal 10 2 7 2 3" xfId="4306" xr:uid="{C0690980-C60E-41ED-ABA5-3F3CEC1E3B7E}"/>
    <cellStyle name="Normal 10 2 7 2 3 2" xfId="4581" xr:uid="{D6E9E1CE-CA8A-42E0-B0A9-F87D6814CD5B}"/>
    <cellStyle name="Normal 10 2 7 3" xfId="249" xr:uid="{721158C0-E717-4EF6-8439-9E6726189BC0}"/>
    <cellStyle name="Normal 10 2 7 4" xfId="250" xr:uid="{402EBC96-FD30-43F5-B6E6-8F2DF66E5971}"/>
    <cellStyle name="Normal 10 2 8" xfId="251" xr:uid="{1F0597CC-5AF1-4731-9A41-DEE8843347F2}"/>
    <cellStyle name="Normal 10 2 8 2" xfId="252" xr:uid="{2D91F4B8-CE75-42A1-944A-F1DBAB21868C}"/>
    <cellStyle name="Normal 10 2 8 3" xfId="253" xr:uid="{73FB4AFB-7948-4CAE-B96B-5C698C4556CE}"/>
    <cellStyle name="Normal 10 2 8 4" xfId="254" xr:uid="{25BD812C-1921-4619-88EE-013CF1628487}"/>
    <cellStyle name="Normal 10 2 9" xfId="255" xr:uid="{107C9C4B-1CCD-40DC-BEF7-FF6972D2F00F}"/>
    <cellStyle name="Normal 10 3" xfId="256" xr:uid="{F1C31F7D-5D6D-4E83-9298-725B2726ACB0}"/>
    <cellStyle name="Normal 10 3 10" xfId="257" xr:uid="{95B67DE6-36F2-4E80-B7B0-25A170217D07}"/>
    <cellStyle name="Normal 10 3 11" xfId="258" xr:uid="{629B1887-8B9C-48DE-AD63-D86B683212AB}"/>
    <cellStyle name="Normal 10 3 2" xfId="259" xr:uid="{255860F1-2975-48B2-B478-64C286B17898}"/>
    <cellStyle name="Normal 10 3 2 2" xfId="260" xr:uid="{A5CAFDF9-1D16-4028-84EF-15198D1FE717}"/>
    <cellStyle name="Normal 10 3 2 2 2" xfId="261" xr:uid="{15A93E23-61DF-4A09-AF02-35D80A9CCF08}"/>
    <cellStyle name="Normal 10 3 2 2 2 2" xfId="262" xr:uid="{3F60E674-0442-46F7-8277-8364F581FD1B}"/>
    <cellStyle name="Normal 10 3 2 2 2 2 2" xfId="263" xr:uid="{F797238F-203C-4D1B-A198-39A2765816F1}"/>
    <cellStyle name="Normal 10 3 2 2 2 2 2 2" xfId="3813" xr:uid="{AF344D59-1698-4683-B7F4-8C1975518668}"/>
    <cellStyle name="Normal 10 3 2 2 2 2 3" xfId="264" xr:uid="{D1A50675-E600-4829-8F09-A56094BCA233}"/>
    <cellStyle name="Normal 10 3 2 2 2 2 4" xfId="265" xr:uid="{30022D72-E7A6-4686-BC79-49335D5FA459}"/>
    <cellStyle name="Normal 10 3 2 2 2 3" xfId="266" xr:uid="{46F867AC-9622-45A5-A993-CA954A40972A}"/>
    <cellStyle name="Normal 10 3 2 2 2 3 2" xfId="267" xr:uid="{BCEBDBEA-A8B9-4FE2-BC5F-EC68C625BA78}"/>
    <cellStyle name="Normal 10 3 2 2 2 3 3" xfId="268" xr:uid="{0EE95881-DD6F-4E7D-87DF-FF26A1E686B1}"/>
    <cellStyle name="Normal 10 3 2 2 2 3 4" xfId="269" xr:uid="{9F870749-E193-4A20-A500-F33E5869DAD5}"/>
    <cellStyle name="Normal 10 3 2 2 2 4" xfId="270" xr:uid="{6576DDCE-DB4F-4F0A-BD9A-0D134BDDA6BD}"/>
    <cellStyle name="Normal 10 3 2 2 2 5" xfId="271" xr:uid="{8DA28043-4D20-4D82-8254-7A90AA1F9072}"/>
    <cellStyle name="Normal 10 3 2 2 2 6" xfId="272" xr:uid="{D9550777-2C60-436C-9940-304E0892962A}"/>
    <cellStyle name="Normal 10 3 2 2 3" xfId="273" xr:uid="{138FD381-24C1-41DB-A820-F3BFF73064B0}"/>
    <cellStyle name="Normal 10 3 2 2 3 2" xfId="274" xr:uid="{4810DBED-0BA1-46BD-9405-7C27C9678D80}"/>
    <cellStyle name="Normal 10 3 2 2 3 2 2" xfId="275" xr:uid="{EFEACC2D-4E67-4DD5-B41A-96C6646E2125}"/>
    <cellStyle name="Normal 10 3 2 2 3 2 3" xfId="276" xr:uid="{A2E8ED05-C270-47AF-8088-18C966D509D9}"/>
    <cellStyle name="Normal 10 3 2 2 3 2 4" xfId="277" xr:uid="{D462B81F-B633-4CE9-9796-68DBC63EF142}"/>
    <cellStyle name="Normal 10 3 2 2 3 3" xfId="278" xr:uid="{DBEB201B-DDE8-4FB0-BB5D-F4B11F54C8F2}"/>
    <cellStyle name="Normal 10 3 2 2 3 4" xfId="279" xr:uid="{DF6FE9D7-FD97-4B05-B0F0-A773D988825A}"/>
    <cellStyle name="Normal 10 3 2 2 3 5" xfId="280" xr:uid="{10E103E0-B97B-4867-B40D-7A18FA6DA3D1}"/>
    <cellStyle name="Normal 10 3 2 2 4" xfId="281" xr:uid="{1696B6E1-528B-4370-B3FD-F9549994634B}"/>
    <cellStyle name="Normal 10 3 2 2 4 2" xfId="282" xr:uid="{459D4E35-900D-4C0F-9CD0-F40D321948AA}"/>
    <cellStyle name="Normal 10 3 2 2 4 3" xfId="283" xr:uid="{FA60E4A3-3E7C-44FE-A687-5F24EA67DDEC}"/>
    <cellStyle name="Normal 10 3 2 2 4 4" xfId="284" xr:uid="{AC43EF8B-88B5-4CD9-B410-71BE976AAB7A}"/>
    <cellStyle name="Normal 10 3 2 2 5" xfId="285" xr:uid="{A4A935A4-33D0-47C9-ADAD-F8AFA7A22C7F}"/>
    <cellStyle name="Normal 10 3 2 2 5 2" xfId="286" xr:uid="{2A2321DC-5DB3-4ABD-B148-239DE92D678A}"/>
    <cellStyle name="Normal 10 3 2 2 5 3" xfId="287" xr:uid="{D08C697B-0485-4B34-A15E-092CD181F1A4}"/>
    <cellStyle name="Normal 10 3 2 2 5 4" xfId="288" xr:uid="{62800AA0-BA86-491B-965D-0691B8191CED}"/>
    <cellStyle name="Normal 10 3 2 2 6" xfId="289" xr:uid="{A9605B70-9432-4380-A203-402F0CA1A534}"/>
    <cellStyle name="Normal 10 3 2 2 7" xfId="290" xr:uid="{2FB520E6-29CF-49AE-9AC9-424D23D04F58}"/>
    <cellStyle name="Normal 10 3 2 2 8" xfId="291" xr:uid="{0F26A000-299B-4428-B3E3-19AAFE20EB0C}"/>
    <cellStyle name="Normal 10 3 2 3" xfId="292" xr:uid="{49BFEA72-CB76-4068-99E7-835126E9A8B6}"/>
    <cellStyle name="Normal 10 3 2 3 2" xfId="293" xr:uid="{802633E4-8DE3-47CE-B24A-9C04CED3AF6E}"/>
    <cellStyle name="Normal 10 3 2 3 2 2" xfId="294" xr:uid="{5B2912BF-58E9-40D9-A324-3FF030259F77}"/>
    <cellStyle name="Normal 10 3 2 3 2 2 2" xfId="3814" xr:uid="{DA18E9C2-0090-4D53-B2F3-C35DBF9FC48F}"/>
    <cellStyle name="Normal 10 3 2 3 2 2 2 2" xfId="3815" xr:uid="{D1866149-5684-4AD7-814D-D4753601E65E}"/>
    <cellStyle name="Normal 10 3 2 3 2 2 3" xfId="3816" xr:uid="{C6BEC846-DA4F-49C0-99A7-C3420B334090}"/>
    <cellStyle name="Normal 10 3 2 3 2 3" xfId="295" xr:uid="{B51851F9-EECF-4780-A81E-591D7EA44579}"/>
    <cellStyle name="Normal 10 3 2 3 2 3 2" xfId="3817" xr:uid="{905A5DE4-6FFF-4B1B-A1ED-1D18B2F561B0}"/>
    <cellStyle name="Normal 10 3 2 3 2 4" xfId="296" xr:uid="{8CA3D1FA-7C54-44A0-9772-0F6E174C352F}"/>
    <cellStyle name="Normal 10 3 2 3 3" xfId="297" xr:uid="{DD857A68-98E7-45D0-A920-91CBD7F7E1D8}"/>
    <cellStyle name="Normal 10 3 2 3 3 2" xfId="298" xr:uid="{0D4DCEA7-09BB-41C1-9884-AF3D43969F4F}"/>
    <cellStyle name="Normal 10 3 2 3 3 2 2" xfId="3818" xr:uid="{B5BDB526-82E0-4E10-9A22-8244CD2BA89B}"/>
    <cellStyle name="Normal 10 3 2 3 3 3" xfId="299" xr:uid="{A611FDF4-F81C-4115-84CF-7B5C21363DE9}"/>
    <cellStyle name="Normal 10 3 2 3 3 4" xfId="300" xr:uid="{E63C424C-1FB1-439F-9CFE-AA77622B3E8A}"/>
    <cellStyle name="Normal 10 3 2 3 4" xfId="301" xr:uid="{260AC629-7040-40F0-9462-BF1C1296A6BC}"/>
    <cellStyle name="Normal 10 3 2 3 4 2" xfId="3819" xr:uid="{14BDDD6B-A1CF-4E9B-AD5F-E49200697CC2}"/>
    <cellStyle name="Normal 10 3 2 3 5" xfId="302" xr:uid="{56999137-4716-4C89-9AA4-AA4B66B3F9FE}"/>
    <cellStyle name="Normal 10 3 2 3 6" xfId="303" xr:uid="{8565A2B5-59F6-4BC7-B34A-5577FAC0AC57}"/>
    <cellStyle name="Normal 10 3 2 4" xfId="304" xr:uid="{ABD74B57-D6EF-4AC8-8C4F-21C2F120E09D}"/>
    <cellStyle name="Normal 10 3 2 4 2" xfId="305" xr:uid="{8FDB9DC4-C235-4467-B212-BE24D1BF0BC4}"/>
    <cellStyle name="Normal 10 3 2 4 2 2" xfId="306" xr:uid="{B4E757AA-1BCE-4C91-A2E5-0F65BE1B33FA}"/>
    <cellStyle name="Normal 10 3 2 4 2 2 2" xfId="3820" xr:uid="{8797D449-BFAA-4B85-8BE9-8C3EAD7E79E7}"/>
    <cellStyle name="Normal 10 3 2 4 2 3" xfId="307" xr:uid="{15199BBD-F4D4-414A-B642-6F1AD42D1541}"/>
    <cellStyle name="Normal 10 3 2 4 2 4" xfId="308" xr:uid="{FE3B3AB5-34D5-44A1-AC36-6931FFD3B495}"/>
    <cellStyle name="Normal 10 3 2 4 3" xfId="309" xr:uid="{6822EDAD-865F-497C-9606-5E32661FE6E9}"/>
    <cellStyle name="Normal 10 3 2 4 3 2" xfId="3821" xr:uid="{9475D79A-9112-483B-A160-135758567875}"/>
    <cellStyle name="Normal 10 3 2 4 4" xfId="310" xr:uid="{56EBDE7A-3D24-4C6E-A601-4DAF0491CD3B}"/>
    <cellStyle name="Normal 10 3 2 4 5" xfId="311" xr:uid="{1B43386D-F607-4A61-9999-39D38DB568E0}"/>
    <cellStyle name="Normal 10 3 2 5" xfId="312" xr:uid="{D62F5EF9-A31B-479B-8F86-32C3339C1035}"/>
    <cellStyle name="Normal 10 3 2 5 2" xfId="313" xr:uid="{9C836C72-302A-4490-8B3B-E46F16B53916}"/>
    <cellStyle name="Normal 10 3 2 5 2 2" xfId="3822" xr:uid="{CEDA9A61-5D10-4309-A9C0-C3A1E8A55AF9}"/>
    <cellStyle name="Normal 10 3 2 5 3" xfId="314" xr:uid="{43C7F6DC-31C4-47A0-9303-02C3FD2536D2}"/>
    <cellStyle name="Normal 10 3 2 5 4" xfId="315" xr:uid="{7A2B031E-9911-4C2D-91E4-D9EADA1C2F99}"/>
    <cellStyle name="Normal 10 3 2 6" xfId="316" xr:uid="{E598B165-0AEF-436C-820C-354ABA3933FB}"/>
    <cellStyle name="Normal 10 3 2 6 2" xfId="317" xr:uid="{D3B83AD1-938C-49CC-BD4C-DC6BFEF96960}"/>
    <cellStyle name="Normal 10 3 2 6 3" xfId="318" xr:uid="{3B5AC360-6F71-446C-A7AB-5022DB946797}"/>
    <cellStyle name="Normal 10 3 2 6 4" xfId="319" xr:uid="{9B9F276E-EECF-471D-BAA2-741042C4CDB7}"/>
    <cellStyle name="Normal 10 3 2 7" xfId="320" xr:uid="{EA1BE5E9-D1F4-4FF3-8A34-AB9A08387CA2}"/>
    <cellStyle name="Normal 10 3 2 8" xfId="321" xr:uid="{960EAF10-4E02-4617-986F-58D2806F932C}"/>
    <cellStyle name="Normal 10 3 2 9" xfId="322" xr:uid="{39D075A6-BAC5-493D-889A-0432FE94A12B}"/>
    <cellStyle name="Normal 10 3 3" xfId="323" xr:uid="{E6CC7C15-694A-495A-AA77-9678094F3C98}"/>
    <cellStyle name="Normal 10 3 3 2" xfId="324" xr:uid="{4D4BCEEA-8410-475F-96A3-816171F3AB88}"/>
    <cellStyle name="Normal 10 3 3 2 2" xfId="325" xr:uid="{5FFD46FE-113A-4079-BFAB-50183C287F0D}"/>
    <cellStyle name="Normal 10 3 3 2 2 2" xfId="326" xr:uid="{545C068E-DE85-4ACA-8AC8-212E594914B1}"/>
    <cellStyle name="Normal 10 3 3 2 2 2 2" xfId="3823" xr:uid="{5B6A861E-1C39-4D07-B8A0-5441BC6EEC54}"/>
    <cellStyle name="Normal 10 3 3 2 2 3" xfId="327" xr:uid="{D91744F2-7D45-4AF8-BEFA-4CE12A7B5DAF}"/>
    <cellStyle name="Normal 10 3 3 2 2 4" xfId="328" xr:uid="{377F4E67-DBCA-4FE0-8D84-B58AD0A0E0CC}"/>
    <cellStyle name="Normal 10 3 3 2 3" xfId="329" xr:uid="{51FC85FD-FC68-499E-BC06-0AF9F051B2AD}"/>
    <cellStyle name="Normal 10 3 3 2 3 2" xfId="330" xr:uid="{54D7A35B-8B0D-48A4-A866-3E5FC07A09B0}"/>
    <cellStyle name="Normal 10 3 3 2 3 3" xfId="331" xr:uid="{44583046-32D3-416B-859A-80D104FB9B88}"/>
    <cellStyle name="Normal 10 3 3 2 3 4" xfId="332" xr:uid="{A8D7910D-1B10-41E8-8DD8-993B3284DC38}"/>
    <cellStyle name="Normal 10 3 3 2 4" xfId="333" xr:uid="{846C134A-34EE-4503-86AC-E1D0E4EEEA35}"/>
    <cellStyle name="Normal 10 3 3 2 5" xfId="334" xr:uid="{ABAD4941-9BCA-4C8C-A3D5-CDA30D470384}"/>
    <cellStyle name="Normal 10 3 3 2 6" xfId="335" xr:uid="{8456560E-CFFE-4890-9510-4228D721351E}"/>
    <cellStyle name="Normal 10 3 3 3" xfId="336" xr:uid="{1FDCC624-4379-4044-B7FD-0A31D4B34757}"/>
    <cellStyle name="Normal 10 3 3 3 2" xfId="337" xr:uid="{2F4B8A40-42DC-465D-9DFE-DCE5E205ED0F}"/>
    <cellStyle name="Normal 10 3 3 3 2 2" xfId="338" xr:uid="{679BFD49-08F6-438B-80AB-8A2130E485E1}"/>
    <cellStyle name="Normal 10 3 3 3 2 3" xfId="339" xr:uid="{AC3D86F6-BFDC-48FA-B348-EA0BB957085C}"/>
    <cellStyle name="Normal 10 3 3 3 2 4" xfId="340" xr:uid="{74D43B00-87F1-4D73-9432-30A920074DE9}"/>
    <cellStyle name="Normal 10 3 3 3 3" xfId="341" xr:uid="{C098C093-2E0A-42FC-8274-66625E01B794}"/>
    <cellStyle name="Normal 10 3 3 3 4" xfId="342" xr:uid="{4683905D-0B41-4593-BA35-1633E927883B}"/>
    <cellStyle name="Normal 10 3 3 3 5" xfId="343" xr:uid="{03813D18-E5C0-49CD-9760-D43F4375FAEF}"/>
    <cellStyle name="Normal 10 3 3 4" xfId="344" xr:uid="{F7E6EFF8-60EB-4662-901A-74843BB2E584}"/>
    <cellStyle name="Normal 10 3 3 4 2" xfId="345" xr:uid="{429C6ADA-4AD9-471E-9071-FB738C065BBB}"/>
    <cellStyle name="Normal 10 3 3 4 3" xfId="346" xr:uid="{ABD6E139-3C36-450A-BED9-6B86DED8A4C9}"/>
    <cellStyle name="Normal 10 3 3 4 4" xfId="347" xr:uid="{AC778C0F-879D-400C-A30E-4EEDBC30800E}"/>
    <cellStyle name="Normal 10 3 3 5" xfId="348" xr:uid="{D80068B7-20EF-4A65-B305-B2FC361F5820}"/>
    <cellStyle name="Normal 10 3 3 5 2" xfId="349" xr:uid="{DB7D2D29-4342-4F3E-BA33-70DFAD040CE2}"/>
    <cellStyle name="Normal 10 3 3 5 3" xfId="350" xr:uid="{9A00ABDE-39AE-4C9A-840D-3F6CF97ABE50}"/>
    <cellStyle name="Normal 10 3 3 5 4" xfId="351" xr:uid="{AF236FC1-58AB-4737-891C-765AA0B3EFC0}"/>
    <cellStyle name="Normal 10 3 3 6" xfId="352" xr:uid="{7A0AF36E-F569-4C1F-820A-C4B8EC815AE2}"/>
    <cellStyle name="Normal 10 3 3 7" xfId="353" xr:uid="{93732F69-57A9-4484-AAF3-5136D0799E06}"/>
    <cellStyle name="Normal 10 3 3 8" xfId="354" xr:uid="{08A9EFCB-8515-47E3-84FA-926647F258B1}"/>
    <cellStyle name="Normal 10 3 4" xfId="355" xr:uid="{936E0675-0097-4057-A89F-29A4434AE1A1}"/>
    <cellStyle name="Normal 10 3 4 2" xfId="356" xr:uid="{54A81B14-DB93-4309-BF5C-91BEA4504AF4}"/>
    <cellStyle name="Normal 10 3 4 2 2" xfId="357" xr:uid="{3A7AD005-D654-4833-B6B3-462C4D4452CD}"/>
    <cellStyle name="Normal 10 3 4 2 2 2" xfId="358" xr:uid="{A3CBCD39-6F2E-4895-974C-CC89A7C40A92}"/>
    <cellStyle name="Normal 10 3 4 2 2 2 2" xfId="3824" xr:uid="{656A32B0-A22A-4965-82E7-97A59F98EC47}"/>
    <cellStyle name="Normal 10 3 4 2 2 3" xfId="359" xr:uid="{EC037ADB-1A0E-43F1-A068-7AA50B7F92A2}"/>
    <cellStyle name="Normal 10 3 4 2 2 4" xfId="360" xr:uid="{5EA9F27F-BD35-41DF-ABD8-63E1B2C99BF3}"/>
    <cellStyle name="Normal 10 3 4 2 3" xfId="361" xr:uid="{EC5B18A1-C6C2-40E0-AC94-7CEDDA1B07D9}"/>
    <cellStyle name="Normal 10 3 4 2 3 2" xfId="3825" xr:uid="{8544F5D5-54EE-491E-B428-3B62FCFE6C13}"/>
    <cellStyle name="Normal 10 3 4 2 4" xfId="362" xr:uid="{FCA1ABF1-EE5A-4765-AB93-E6BB2C3FFC04}"/>
    <cellStyle name="Normal 10 3 4 2 5" xfId="363" xr:uid="{58DE36D6-D8A5-43E8-80DF-F90B2324623C}"/>
    <cellStyle name="Normal 10 3 4 3" xfId="364" xr:uid="{F12C8E34-D041-4720-BD94-E2000E99CD59}"/>
    <cellStyle name="Normal 10 3 4 3 2" xfId="365" xr:uid="{9D9FFEC0-2950-427D-8842-0DE90655ED65}"/>
    <cellStyle name="Normal 10 3 4 3 2 2" xfId="3826" xr:uid="{451AF9C5-04EA-4318-8E9D-740722322424}"/>
    <cellStyle name="Normal 10 3 4 3 3" xfId="366" xr:uid="{8E41994B-70C1-4413-9B4A-A369152F957A}"/>
    <cellStyle name="Normal 10 3 4 3 4" xfId="367" xr:uid="{EC16A55B-6681-45BC-9D01-C130B8D6AB0D}"/>
    <cellStyle name="Normal 10 3 4 4" xfId="368" xr:uid="{AA7B41E6-ADDC-41C3-8FDC-82AD5C9163BA}"/>
    <cellStyle name="Normal 10 3 4 4 2" xfId="369" xr:uid="{BD85D25D-DB2B-4FDA-8CB0-16773A86A3FF}"/>
    <cellStyle name="Normal 10 3 4 4 3" xfId="370" xr:uid="{74297E53-3F3A-4D87-8CAD-C9A666C0942A}"/>
    <cellStyle name="Normal 10 3 4 4 4" xfId="371" xr:uid="{2EEB576E-5538-4C13-8761-CAA4E53DA562}"/>
    <cellStyle name="Normal 10 3 4 5" xfId="372" xr:uid="{0BD9150F-C11C-4B9D-9425-F525ED493063}"/>
    <cellStyle name="Normal 10 3 4 6" xfId="373" xr:uid="{55A5124C-623A-4265-A4CA-66EEE3E6460A}"/>
    <cellStyle name="Normal 10 3 4 7" xfId="374" xr:uid="{C2A38887-1F01-42CD-971E-6634C992541C}"/>
    <cellStyle name="Normal 10 3 5" xfId="375" xr:uid="{7FD142BC-2C25-495E-941E-6EBE3B0BFC1D}"/>
    <cellStyle name="Normal 10 3 5 2" xfId="376" xr:uid="{ACC9ED94-EDE4-4268-A78D-CB627381CD0D}"/>
    <cellStyle name="Normal 10 3 5 2 2" xfId="377" xr:uid="{BB96D0D1-8B81-4CDB-AD43-F67ED1EF580C}"/>
    <cellStyle name="Normal 10 3 5 2 2 2" xfId="3827" xr:uid="{4A8DB416-9A26-4F7A-BBAD-B31EAADE3570}"/>
    <cellStyle name="Normal 10 3 5 2 3" xfId="378" xr:uid="{ADC4006A-8505-4827-A1DB-10D4A08E3384}"/>
    <cellStyle name="Normal 10 3 5 2 4" xfId="379" xr:uid="{20941E54-D239-4F5F-BB71-83D3C3633615}"/>
    <cellStyle name="Normal 10 3 5 3" xfId="380" xr:uid="{A96BEE68-A776-4566-9AEA-EB4C84C35655}"/>
    <cellStyle name="Normal 10 3 5 3 2" xfId="381" xr:uid="{1DC67687-8724-4A3A-8D91-549A67C44DC0}"/>
    <cellStyle name="Normal 10 3 5 3 3" xfId="382" xr:uid="{83115AC3-6DA7-434D-AC7F-71A788A14405}"/>
    <cellStyle name="Normal 10 3 5 3 4" xfId="383" xr:uid="{0B078ED9-2A4B-47A9-8CB7-5440C02EFCDD}"/>
    <cellStyle name="Normal 10 3 5 4" xfId="384" xr:uid="{D2D62C6B-2D0D-418D-814A-44179641F17B}"/>
    <cellStyle name="Normal 10 3 5 5" xfId="385" xr:uid="{CDEBD38A-73D6-449F-9EBF-044B257D3110}"/>
    <cellStyle name="Normal 10 3 5 6" xfId="386" xr:uid="{CE4A246C-6CE3-4920-81C7-2D3613629A11}"/>
    <cellStyle name="Normal 10 3 6" xfId="387" xr:uid="{309AD6FC-AD42-40A0-A2C2-BF376AC354F6}"/>
    <cellStyle name="Normal 10 3 6 2" xfId="388" xr:uid="{349FFF08-6CBC-420A-B79F-53BA692AD0B2}"/>
    <cellStyle name="Normal 10 3 6 2 2" xfId="389" xr:uid="{371225D9-3190-4246-A6CF-C8BCB9E884A2}"/>
    <cellStyle name="Normal 10 3 6 2 3" xfId="390" xr:uid="{1367ACE1-7882-442C-9F13-7B0B0997B564}"/>
    <cellStyle name="Normal 10 3 6 2 4" xfId="391" xr:uid="{36B6E521-BFAE-4B78-BF1C-4018E2D1A2DB}"/>
    <cellStyle name="Normal 10 3 6 3" xfId="392" xr:uid="{146ACA6F-1679-4C9E-8A2E-B0E52433AAB0}"/>
    <cellStyle name="Normal 10 3 6 4" xfId="393" xr:uid="{A688B267-7EF8-40FA-B8D9-9CC746D27DEE}"/>
    <cellStyle name="Normal 10 3 6 5" xfId="394" xr:uid="{82F15EA1-25C9-4455-9B8C-DA076EFBF944}"/>
    <cellStyle name="Normal 10 3 7" xfId="395" xr:uid="{D2F4A379-6EEA-4D7D-8395-2BFC448869F9}"/>
    <cellStyle name="Normal 10 3 7 2" xfId="396" xr:uid="{8CD359FE-F2CC-441F-A20C-5AE64180AEAF}"/>
    <cellStyle name="Normal 10 3 7 3" xfId="397" xr:uid="{3C71C39C-FCBB-4AA7-9999-E52048DD3265}"/>
    <cellStyle name="Normal 10 3 7 4" xfId="398" xr:uid="{F2A32205-DF38-4B2E-BED6-7106AECB65B6}"/>
    <cellStyle name="Normal 10 3 8" xfId="399" xr:uid="{A9FC3E9A-D404-4D8A-9369-607F1BA5D3FE}"/>
    <cellStyle name="Normal 10 3 8 2" xfId="400" xr:uid="{6E9D6A29-ADF8-4948-9447-2178738AE584}"/>
    <cellStyle name="Normal 10 3 8 3" xfId="401" xr:uid="{79ECE153-CF6C-4336-A6E1-FCFCF4E081AE}"/>
    <cellStyle name="Normal 10 3 8 4" xfId="402" xr:uid="{5DB03777-9412-426B-B679-CF903097A92C}"/>
    <cellStyle name="Normal 10 3 9" xfId="403" xr:uid="{7936826E-BBD5-46F4-B1D9-4ADF17BAC36F}"/>
    <cellStyle name="Normal 10 4" xfId="404" xr:uid="{0A79ECF8-70CD-47C3-AAF4-7C366E3551EA}"/>
    <cellStyle name="Normal 10 4 10" xfId="405" xr:uid="{A3F30CB6-7229-423D-B118-1C5B0A3BC9FE}"/>
    <cellStyle name="Normal 10 4 11" xfId="406" xr:uid="{B1D5921C-4F14-49A0-9330-CF1030460876}"/>
    <cellStyle name="Normal 10 4 2" xfId="407" xr:uid="{27492DED-F14D-4FDF-84EB-3891D93B45FD}"/>
    <cellStyle name="Normal 10 4 2 2" xfId="408" xr:uid="{3C115D12-4713-473D-BC89-05F64DB40F63}"/>
    <cellStyle name="Normal 10 4 2 2 2" xfId="409" xr:uid="{2594F564-CEE1-4FBE-9617-4B678DA88145}"/>
    <cellStyle name="Normal 10 4 2 2 2 2" xfId="410" xr:uid="{B1E6302D-4918-4D00-B07E-1F10B4B8177D}"/>
    <cellStyle name="Normal 10 4 2 2 2 2 2" xfId="411" xr:uid="{361ACE34-227B-4135-809D-1C066D76816D}"/>
    <cellStyle name="Normal 10 4 2 2 2 2 3" xfId="412" xr:uid="{E6328067-4FA2-4308-8E8F-3F6A919B991B}"/>
    <cellStyle name="Normal 10 4 2 2 2 2 4" xfId="413" xr:uid="{208CFE55-22A0-4463-980C-504ABF421E73}"/>
    <cellStyle name="Normal 10 4 2 2 2 3" xfId="414" xr:uid="{F7B41633-2623-4538-9769-4A7837234D4E}"/>
    <cellStyle name="Normal 10 4 2 2 2 3 2" xfId="415" xr:uid="{5A7C1041-990B-4926-B482-8775FB097948}"/>
    <cellStyle name="Normal 10 4 2 2 2 3 3" xfId="416" xr:uid="{3A8CFB8E-88BD-4E82-8923-25C619808793}"/>
    <cellStyle name="Normal 10 4 2 2 2 3 4" xfId="417" xr:uid="{672B114E-9DB3-45EF-A75B-AE952CBCB351}"/>
    <cellStyle name="Normal 10 4 2 2 2 4" xfId="418" xr:uid="{7DBE9AC2-EA1B-47E1-A7BF-68F7D61C2D6F}"/>
    <cellStyle name="Normal 10 4 2 2 2 5" xfId="419" xr:uid="{7FED643F-BF97-456D-8CFC-204D3739A5F2}"/>
    <cellStyle name="Normal 10 4 2 2 2 6" xfId="420" xr:uid="{B16D518B-9F31-4370-8FAD-1C858B3AD66C}"/>
    <cellStyle name="Normal 10 4 2 2 3" xfId="421" xr:uid="{F962E586-DE52-4E73-93D2-44840CC7E21A}"/>
    <cellStyle name="Normal 10 4 2 2 3 2" xfId="422" xr:uid="{0EB7C79E-5A5B-4B89-AE01-02AF62430E18}"/>
    <cellStyle name="Normal 10 4 2 2 3 2 2" xfId="423" xr:uid="{E39ED266-8AB5-485D-B576-4788F819F118}"/>
    <cellStyle name="Normal 10 4 2 2 3 2 3" xfId="424" xr:uid="{D426FF4C-D250-4387-BEE4-B63B26FC0F62}"/>
    <cellStyle name="Normal 10 4 2 2 3 2 4" xfId="425" xr:uid="{A941EE48-961B-464A-9922-AA0A5814784C}"/>
    <cellStyle name="Normal 10 4 2 2 3 3" xfId="426" xr:uid="{AF8577E3-3462-4E7D-B6BA-4BF7ECE78B06}"/>
    <cellStyle name="Normal 10 4 2 2 3 4" xfId="427" xr:uid="{E739079E-EBA7-4136-8BAF-4A03635E70B1}"/>
    <cellStyle name="Normal 10 4 2 2 3 5" xfId="428" xr:uid="{EC85652C-D263-4E7F-A4D9-958B39ADA7FD}"/>
    <cellStyle name="Normal 10 4 2 2 4" xfId="429" xr:uid="{5405C934-7C9A-47AA-85DD-984EB73F33D0}"/>
    <cellStyle name="Normal 10 4 2 2 4 2" xfId="430" xr:uid="{61318FF4-C34D-444E-A95D-5C1A47845781}"/>
    <cellStyle name="Normal 10 4 2 2 4 3" xfId="431" xr:uid="{D01D81AD-6A09-4322-B05D-BE6393C0140C}"/>
    <cellStyle name="Normal 10 4 2 2 4 4" xfId="432" xr:uid="{8E2EEB14-B763-4AA0-A3C1-E577C63CDB39}"/>
    <cellStyle name="Normal 10 4 2 2 5" xfId="433" xr:uid="{105C4DBE-403E-4256-904E-A5E1DE81AACF}"/>
    <cellStyle name="Normal 10 4 2 2 5 2" xfId="434" xr:uid="{DBB50968-765B-45E0-A641-A6C9F07672A5}"/>
    <cellStyle name="Normal 10 4 2 2 5 3" xfId="435" xr:uid="{88C83D9B-FDF4-48C4-869A-01E5D75E1F1D}"/>
    <cellStyle name="Normal 10 4 2 2 5 4" xfId="436" xr:uid="{745745AA-AC13-4B03-8F10-C6FA2A6FE012}"/>
    <cellStyle name="Normal 10 4 2 2 6" xfId="437" xr:uid="{A1979695-19BE-40B4-9276-DE850DBA998B}"/>
    <cellStyle name="Normal 10 4 2 2 7" xfId="438" xr:uid="{28D9C58D-3C73-44D6-8337-92F9D95B1437}"/>
    <cellStyle name="Normal 10 4 2 2 8" xfId="439" xr:uid="{56EAF24E-C0B6-43CE-82F6-2C50A5DADD60}"/>
    <cellStyle name="Normal 10 4 2 3" xfId="440" xr:uid="{01FEACFA-F882-48E5-A2E2-B1AB4FF6BD03}"/>
    <cellStyle name="Normal 10 4 2 3 2" xfId="441" xr:uid="{FBB5A665-E20D-4AD6-A1C9-72686C373EC1}"/>
    <cellStyle name="Normal 10 4 2 3 2 2" xfId="442" xr:uid="{0F2E0D61-54A5-47AC-AB73-0A8950A51DA3}"/>
    <cellStyle name="Normal 10 4 2 3 2 3" xfId="443" xr:uid="{B4126C74-0A49-46B0-B108-F1D40E740BAA}"/>
    <cellStyle name="Normal 10 4 2 3 2 4" xfId="444" xr:uid="{1FC299EE-F442-468D-8810-271F1A2159FA}"/>
    <cellStyle name="Normal 10 4 2 3 3" xfId="445" xr:uid="{577F1F14-86DF-4CE3-BA1A-A26942325C09}"/>
    <cellStyle name="Normal 10 4 2 3 3 2" xfId="446" xr:uid="{6C0F2AC3-AB73-485C-AEF6-2E6F20930920}"/>
    <cellStyle name="Normal 10 4 2 3 3 3" xfId="447" xr:uid="{F6512C57-27B6-47A5-96A0-636C9D436A14}"/>
    <cellStyle name="Normal 10 4 2 3 3 4" xfId="448" xr:uid="{AA08D8A7-A6AB-41FC-8F87-65BA68417F45}"/>
    <cellStyle name="Normal 10 4 2 3 4" xfId="449" xr:uid="{9CEE3D47-8F5A-4518-A6B4-F3F7D2C0686D}"/>
    <cellStyle name="Normal 10 4 2 3 5" xfId="450" xr:uid="{02679534-FAD1-4BAA-BDD9-AB1892D090F1}"/>
    <cellStyle name="Normal 10 4 2 3 6" xfId="451" xr:uid="{E1D1FF05-6DC7-4B63-B0F4-EC763EB0CC5B}"/>
    <cellStyle name="Normal 10 4 2 4" xfId="452" xr:uid="{14E6FEF6-8717-47C2-92E7-69E6995727A9}"/>
    <cellStyle name="Normal 10 4 2 4 2" xfId="453" xr:uid="{D37F7088-DEC2-4B16-97CA-479A3752CB9B}"/>
    <cellStyle name="Normal 10 4 2 4 2 2" xfId="454" xr:uid="{7232E39E-BA8A-444D-A7EC-30321F6DB0F5}"/>
    <cellStyle name="Normal 10 4 2 4 2 3" xfId="455" xr:uid="{DAA84C4B-4C3E-4909-B94B-FC13BE93F305}"/>
    <cellStyle name="Normal 10 4 2 4 2 4" xfId="456" xr:uid="{2D800B5A-173E-407B-BF2B-AB85A3ACE12E}"/>
    <cellStyle name="Normal 10 4 2 4 3" xfId="457" xr:uid="{941C64AD-8BEA-460D-8DD1-5F0C670CA97D}"/>
    <cellStyle name="Normal 10 4 2 4 4" xfId="458" xr:uid="{8D8F7422-9CB2-4236-B6B2-2098C7A1A89E}"/>
    <cellStyle name="Normal 10 4 2 4 5" xfId="459" xr:uid="{B8DA0E72-3E03-42EB-96F1-C20363058602}"/>
    <cellStyle name="Normal 10 4 2 5" xfId="460" xr:uid="{259C2ABD-9EBE-4A26-A9C0-BCD2F0C7C3D3}"/>
    <cellStyle name="Normal 10 4 2 5 2" xfId="461" xr:uid="{B9DB4F59-E00C-43DE-9589-82883755ECF7}"/>
    <cellStyle name="Normal 10 4 2 5 3" xfId="462" xr:uid="{032A33EC-7D55-444C-9DEA-89914EC5EC0E}"/>
    <cellStyle name="Normal 10 4 2 5 4" xfId="463" xr:uid="{0939165B-C99D-4874-99C2-983B6207158A}"/>
    <cellStyle name="Normal 10 4 2 6" xfId="464" xr:uid="{92123278-4E1A-411E-9F93-6871D96F04E6}"/>
    <cellStyle name="Normal 10 4 2 6 2" xfId="465" xr:uid="{6A3B1DAF-9661-44E1-864B-D74E8A6BC7BC}"/>
    <cellStyle name="Normal 10 4 2 6 3" xfId="466" xr:uid="{F57638FB-3652-417A-A7AC-BEC549A8D9E2}"/>
    <cellStyle name="Normal 10 4 2 6 4" xfId="467" xr:uid="{BA23B4BE-A099-4E9A-AC55-AEE9FC31C924}"/>
    <cellStyle name="Normal 10 4 2 7" xfId="468" xr:uid="{F5BD76B5-D4AA-4AA7-8A47-DB142A1F7ECC}"/>
    <cellStyle name="Normal 10 4 2 8" xfId="469" xr:uid="{7EECD885-B8E9-4875-ADFE-A6458700CBE9}"/>
    <cellStyle name="Normal 10 4 2 9" xfId="470" xr:uid="{E3F6AF0F-1B2E-4F3A-835A-EC479BBB7C9F}"/>
    <cellStyle name="Normal 10 4 3" xfId="471" xr:uid="{E58D6B26-ACB3-4ED3-B594-D13E21E147E3}"/>
    <cellStyle name="Normal 10 4 3 2" xfId="472" xr:uid="{5C7CBEFE-8E94-4B4E-B49C-62D27C8604E4}"/>
    <cellStyle name="Normal 10 4 3 2 2" xfId="473" xr:uid="{3F92E463-F895-4F5F-BC9E-4A2AE18CFA5E}"/>
    <cellStyle name="Normal 10 4 3 2 2 2" xfId="474" xr:uid="{0D334B29-EB5B-445A-ABC4-A2E618A71FBD}"/>
    <cellStyle name="Normal 10 4 3 2 2 2 2" xfId="3828" xr:uid="{9334A4D8-5C56-468E-AB8F-8A669C891549}"/>
    <cellStyle name="Normal 10 4 3 2 2 3" xfId="475" xr:uid="{45B65B1E-C0B9-45E9-B8D4-5360AF45D58A}"/>
    <cellStyle name="Normal 10 4 3 2 2 4" xfId="476" xr:uid="{0EE2AB6F-4066-4049-B9F0-37E62BA2A2AD}"/>
    <cellStyle name="Normal 10 4 3 2 3" xfId="477" xr:uid="{AFA96BF2-BA49-4900-8C78-0C583DEDDE8F}"/>
    <cellStyle name="Normal 10 4 3 2 3 2" xfId="478" xr:uid="{20B92B0F-2365-424F-B572-EB5213E98F43}"/>
    <cellStyle name="Normal 10 4 3 2 3 3" xfId="479" xr:uid="{218AA83E-4B85-4AFB-8E28-806346D7F909}"/>
    <cellStyle name="Normal 10 4 3 2 3 4" xfId="480" xr:uid="{EEA3E501-C4BF-48E1-ADB4-10314CA78714}"/>
    <cellStyle name="Normal 10 4 3 2 4" xfId="481" xr:uid="{2676BA3C-7351-49DD-9169-0B5DDC82C893}"/>
    <cellStyle name="Normal 10 4 3 2 5" xfId="482" xr:uid="{FF006A76-BD59-48EE-88D7-FBB97763DDE9}"/>
    <cellStyle name="Normal 10 4 3 2 6" xfId="483" xr:uid="{AAD4ECE4-0E66-4E6D-8753-01EC2CD438A2}"/>
    <cellStyle name="Normal 10 4 3 3" xfId="484" xr:uid="{BD8FDCB5-2527-4FA3-B33F-7318F4B0A04F}"/>
    <cellStyle name="Normal 10 4 3 3 2" xfId="485" xr:uid="{ACC6B1AB-103A-4CBE-91C4-2E5C4DEC15C0}"/>
    <cellStyle name="Normal 10 4 3 3 2 2" xfId="486" xr:uid="{36C9F2B1-7ABE-42E8-9141-F8D95F8E5066}"/>
    <cellStyle name="Normal 10 4 3 3 2 3" xfId="487" xr:uid="{A9C01FED-DB94-4EA9-AB7B-4800F6E2FC92}"/>
    <cellStyle name="Normal 10 4 3 3 2 4" xfId="488" xr:uid="{08207CC9-919F-445D-A311-288F0809EECD}"/>
    <cellStyle name="Normal 10 4 3 3 3" xfId="489" xr:uid="{720CA4FE-B4B8-44EB-994E-1319C72A89E8}"/>
    <cellStyle name="Normal 10 4 3 3 4" xfId="490" xr:uid="{A9C282D4-7C0E-4A77-B8BF-D3438DF14CCD}"/>
    <cellStyle name="Normal 10 4 3 3 5" xfId="491" xr:uid="{8AB99F46-B8D7-4264-8535-97D6DC3DBC3D}"/>
    <cellStyle name="Normal 10 4 3 4" xfId="492" xr:uid="{75C7A2D8-EEFD-498A-814E-13A6E6F3D8E7}"/>
    <cellStyle name="Normal 10 4 3 4 2" xfId="493" xr:uid="{C33520A4-2B55-4644-AAFD-EF5C26529E6E}"/>
    <cellStyle name="Normal 10 4 3 4 3" xfId="494" xr:uid="{D67D2F28-61C8-4875-9ECB-12A0AF2B57D0}"/>
    <cellStyle name="Normal 10 4 3 4 4" xfId="495" xr:uid="{5DDF97DD-B1F2-477B-A3D1-F44BD0C1AEAB}"/>
    <cellStyle name="Normal 10 4 3 5" xfId="496" xr:uid="{8BBDF2BA-F231-443D-B97C-7AF121327C9E}"/>
    <cellStyle name="Normal 10 4 3 5 2" xfId="497" xr:uid="{E65A87AD-6796-4F0A-9A61-D8DACC4ED437}"/>
    <cellStyle name="Normal 10 4 3 5 3" xfId="498" xr:uid="{13B948D6-58A4-47E7-91D1-513F36AF56A7}"/>
    <cellStyle name="Normal 10 4 3 5 4" xfId="499" xr:uid="{22227CFF-8011-43F0-B9A8-A21853F9E6EA}"/>
    <cellStyle name="Normal 10 4 3 6" xfId="500" xr:uid="{B2BE4B11-E012-4FFD-A9E5-6EF56BB56BAD}"/>
    <cellStyle name="Normal 10 4 3 7" xfId="501" xr:uid="{B4E3E524-A2C0-48CD-8953-EF8EF393FDCB}"/>
    <cellStyle name="Normal 10 4 3 8" xfId="502" xr:uid="{7BD0C687-DB1C-4F5B-8BAE-0449F244320B}"/>
    <cellStyle name="Normal 10 4 4" xfId="503" xr:uid="{446CF4A5-F37E-47BD-AEF5-E86BAE4AB0E9}"/>
    <cellStyle name="Normal 10 4 4 2" xfId="504" xr:uid="{B2FB40B1-5916-493C-A489-2D65C65AEBC8}"/>
    <cellStyle name="Normal 10 4 4 2 2" xfId="505" xr:uid="{A6953EF3-9A83-41B1-AFC1-FC5AFAA0D92F}"/>
    <cellStyle name="Normal 10 4 4 2 2 2" xfId="506" xr:uid="{05BE753E-D267-4C51-933A-4CB05C9AFB5A}"/>
    <cellStyle name="Normal 10 4 4 2 2 3" xfId="507" xr:uid="{31D382C9-B0C4-49A2-BD44-220B9220DF10}"/>
    <cellStyle name="Normal 10 4 4 2 2 4" xfId="508" xr:uid="{EC27E055-955A-491B-B711-55D32A680986}"/>
    <cellStyle name="Normal 10 4 4 2 3" xfId="509" xr:uid="{2288E1AB-F6B8-44EA-9563-52ADF2EE6376}"/>
    <cellStyle name="Normal 10 4 4 2 4" xfId="510" xr:uid="{306C0B5C-1245-41EF-9F0B-C0F87D43788E}"/>
    <cellStyle name="Normal 10 4 4 2 5" xfId="511" xr:uid="{A1471C2E-C8FC-41AB-9003-61C4792A5A04}"/>
    <cellStyle name="Normal 10 4 4 3" xfId="512" xr:uid="{500F929A-965C-4367-B3C8-1696704A02C8}"/>
    <cellStyle name="Normal 10 4 4 3 2" xfId="513" xr:uid="{1A33EFC5-36FC-43DB-92B2-76EBF7498958}"/>
    <cellStyle name="Normal 10 4 4 3 3" xfId="514" xr:uid="{E26C2259-7EF6-4070-B205-139AA27AD1DB}"/>
    <cellStyle name="Normal 10 4 4 3 4" xfId="515" xr:uid="{A49011CE-3FAE-4E6D-9CB1-02FED7804990}"/>
    <cellStyle name="Normal 10 4 4 4" xfId="516" xr:uid="{1C88285A-F27B-491F-86F3-380310563DB9}"/>
    <cellStyle name="Normal 10 4 4 4 2" xfId="517" xr:uid="{1FDB12C8-9528-4E22-8C6F-FA4AD82F7E65}"/>
    <cellStyle name="Normal 10 4 4 4 3" xfId="518" xr:uid="{A6968679-9C0E-4C64-AE80-31DFE97B36F2}"/>
    <cellStyle name="Normal 10 4 4 4 4" xfId="519" xr:uid="{5C6181D2-41D6-4F3C-8E99-0AB9B29BB29D}"/>
    <cellStyle name="Normal 10 4 4 5" xfId="520" xr:uid="{8B0164D5-3EC2-48A3-B71D-3FF1209FF345}"/>
    <cellStyle name="Normal 10 4 4 6" xfId="521" xr:uid="{96BF733D-937F-478C-B6E9-68479E2D7A12}"/>
    <cellStyle name="Normal 10 4 4 7" xfId="522" xr:uid="{4BF3780A-DB8C-4C5D-9618-F84D98E83DE5}"/>
    <cellStyle name="Normal 10 4 5" xfId="523" xr:uid="{17F601DD-875D-426E-9317-E2C18C0303E0}"/>
    <cellStyle name="Normal 10 4 5 2" xfId="524" xr:uid="{3F3A6F95-D9BF-44CF-8F42-0AF9BB70D255}"/>
    <cellStyle name="Normal 10 4 5 2 2" xfId="525" xr:uid="{526E8C8B-E664-4F26-A20B-DD7EEE1A1CB0}"/>
    <cellStyle name="Normal 10 4 5 2 3" xfId="526" xr:uid="{06008252-B9E7-46D2-8C11-362BFF5754D9}"/>
    <cellStyle name="Normal 10 4 5 2 4" xfId="527" xr:uid="{E4FDF511-6F8A-4D3B-B91D-578B6653F1BD}"/>
    <cellStyle name="Normal 10 4 5 3" xfId="528" xr:uid="{D18EDC13-99C1-41F4-905C-CD37FCC7233F}"/>
    <cellStyle name="Normal 10 4 5 3 2" xfId="529" xr:uid="{8184A9BC-62D4-4CE1-9C56-4223D7DE7E44}"/>
    <cellStyle name="Normal 10 4 5 3 3" xfId="530" xr:uid="{1ED3A977-0BB4-47F3-BD03-055E50F00F73}"/>
    <cellStyle name="Normal 10 4 5 3 4" xfId="531" xr:uid="{892FA6AE-15E4-4728-8738-2F749310A71F}"/>
    <cellStyle name="Normal 10 4 5 4" xfId="532" xr:uid="{90252CDA-B10C-4999-81F7-61DFA673E2AD}"/>
    <cellStyle name="Normal 10 4 5 5" xfId="533" xr:uid="{778A42C0-5832-43C8-838A-80D08705F475}"/>
    <cellStyle name="Normal 10 4 5 6" xfId="534" xr:uid="{0084A065-C011-4E75-903C-975DE93AFE28}"/>
    <cellStyle name="Normal 10 4 6" xfId="535" xr:uid="{71924C93-30E5-4622-ACE0-6B3D8E95DA8F}"/>
    <cellStyle name="Normal 10 4 6 2" xfId="536" xr:uid="{9BBAF610-C322-4F5D-8182-49DF5F40EEBE}"/>
    <cellStyle name="Normal 10 4 6 2 2" xfId="537" xr:uid="{F3D859AB-01C6-4609-83E8-C81D646D5333}"/>
    <cellStyle name="Normal 10 4 6 2 3" xfId="538" xr:uid="{8D825A17-307A-4862-9058-4ED20A0325D2}"/>
    <cellStyle name="Normal 10 4 6 2 4" xfId="539" xr:uid="{88126A4D-E0A7-4CF1-A0F5-1E0FEC84E3C2}"/>
    <cellStyle name="Normal 10 4 6 3" xfId="540" xr:uid="{BE124655-0CF3-4E02-A1CA-37EA958E889A}"/>
    <cellStyle name="Normal 10 4 6 4" xfId="541" xr:uid="{77F3ADCF-DB48-4E8E-BBC0-D899ED191B5C}"/>
    <cellStyle name="Normal 10 4 6 5" xfId="542" xr:uid="{A646613C-16BA-4C8F-ADF5-6CED94747153}"/>
    <cellStyle name="Normal 10 4 7" xfId="543" xr:uid="{374D54E4-E5B4-4455-90AC-0B4D25B55070}"/>
    <cellStyle name="Normal 10 4 7 2" xfId="544" xr:uid="{57413654-3046-432E-B5C0-0B001A57D9E5}"/>
    <cellStyle name="Normal 10 4 7 3" xfId="545" xr:uid="{2F841651-3EB1-436F-8B95-404B4A791BF8}"/>
    <cellStyle name="Normal 10 4 7 4" xfId="546" xr:uid="{56287240-195C-42CF-91B4-C9259DD91285}"/>
    <cellStyle name="Normal 10 4 8" xfId="547" xr:uid="{A2939CEA-A128-4399-8BAB-478EDD8C1C42}"/>
    <cellStyle name="Normal 10 4 8 2" xfId="548" xr:uid="{35DAEEE7-EEB0-4361-8F09-CF674E527E2E}"/>
    <cellStyle name="Normal 10 4 8 3" xfId="549" xr:uid="{5919D165-AA82-49D4-9C3A-0E3B1BF7AB9D}"/>
    <cellStyle name="Normal 10 4 8 4" xfId="550" xr:uid="{C0D696C7-B2D5-487C-B875-863083DA6F7C}"/>
    <cellStyle name="Normal 10 4 9" xfId="551" xr:uid="{9C3BA407-7A24-4B7E-925D-9638EA199B22}"/>
    <cellStyle name="Normal 10 5" xfId="552" xr:uid="{5B729667-01AD-436B-914B-A67D110AD086}"/>
    <cellStyle name="Normal 10 5 2" xfId="553" xr:uid="{038EC1CF-8CA1-47B8-94DD-7E5F486A79E1}"/>
    <cellStyle name="Normal 10 5 2 2" xfId="554" xr:uid="{5334835E-2CD4-4CB3-B389-3EAB0FF90F0B}"/>
    <cellStyle name="Normal 10 5 2 2 2" xfId="555" xr:uid="{772329D7-BA89-4B52-8179-35CE13D29BC9}"/>
    <cellStyle name="Normal 10 5 2 2 2 2" xfId="556" xr:uid="{D333569F-B85B-42A0-A349-248E3E79B9D2}"/>
    <cellStyle name="Normal 10 5 2 2 2 3" xfId="557" xr:uid="{9000F270-BB05-4470-8D80-AF81F1CCE9EC}"/>
    <cellStyle name="Normal 10 5 2 2 2 4" xfId="558" xr:uid="{F0F6D7C5-1251-4A69-8DF7-F3F2A85357EF}"/>
    <cellStyle name="Normal 10 5 2 2 3" xfId="559" xr:uid="{71339A56-51F8-4CEE-AD08-F8883FA5B8A7}"/>
    <cellStyle name="Normal 10 5 2 2 3 2" xfId="560" xr:uid="{38D72D0C-3C87-4EDE-94F4-E4781419928A}"/>
    <cellStyle name="Normal 10 5 2 2 3 3" xfId="561" xr:uid="{00BC9D6A-6D0F-4474-8C28-15B393D26185}"/>
    <cellStyle name="Normal 10 5 2 2 3 4" xfId="562" xr:uid="{601A9515-1F85-41F2-8C0D-E79B76EE9E60}"/>
    <cellStyle name="Normal 10 5 2 2 4" xfId="563" xr:uid="{505DED8C-FEBB-47C2-BF41-AEBC60CE354D}"/>
    <cellStyle name="Normal 10 5 2 2 5" xfId="564" xr:uid="{5A2B7A18-3A8F-4D7A-97C8-361FFF78D81B}"/>
    <cellStyle name="Normal 10 5 2 2 6" xfId="565" xr:uid="{F8129CA9-5A4D-4134-AE0E-75979988961C}"/>
    <cellStyle name="Normal 10 5 2 3" xfId="566" xr:uid="{A29B3AB4-1045-41D2-97A6-ACF38F5D969C}"/>
    <cellStyle name="Normal 10 5 2 3 2" xfId="567" xr:uid="{49A286B8-D15B-4DD8-9A6C-FE7DF9D85B76}"/>
    <cellStyle name="Normal 10 5 2 3 2 2" xfId="568" xr:uid="{63DD8468-F569-48CE-8294-F035B06EA964}"/>
    <cellStyle name="Normal 10 5 2 3 2 3" xfId="569" xr:uid="{3CB47AE3-3879-426E-96F4-079736420203}"/>
    <cellStyle name="Normal 10 5 2 3 2 4" xfId="570" xr:uid="{1B3826CF-7612-4541-B072-9F47D780DDD5}"/>
    <cellStyle name="Normal 10 5 2 3 3" xfId="571" xr:uid="{C48E5C01-A14A-452D-BA58-B6DFBE560539}"/>
    <cellStyle name="Normal 10 5 2 3 4" xfId="572" xr:uid="{BF0525C8-48F5-414E-86A5-0B1B6DC31785}"/>
    <cellStyle name="Normal 10 5 2 3 5" xfId="573" xr:uid="{E74A32A7-52AF-4BBA-A2AB-B60D73E6E571}"/>
    <cellStyle name="Normal 10 5 2 4" xfId="574" xr:uid="{7609543A-F512-478A-ACDC-EC6F2BAB7098}"/>
    <cellStyle name="Normal 10 5 2 4 2" xfId="575" xr:uid="{A31CE884-13B8-4884-8A69-5BE10474A24E}"/>
    <cellStyle name="Normal 10 5 2 4 3" xfId="576" xr:uid="{3DBB22D7-C14D-4D9C-91D0-97C5AD1EFE87}"/>
    <cellStyle name="Normal 10 5 2 4 4" xfId="577" xr:uid="{FE1D7A09-37AE-4015-A40F-D4284DB15253}"/>
    <cellStyle name="Normal 10 5 2 5" xfId="578" xr:uid="{5EEF4FCE-282F-46F6-81EA-89AF35959FC9}"/>
    <cellStyle name="Normal 10 5 2 5 2" xfId="579" xr:uid="{3BB08984-753E-46C6-B39A-7C368E35D0BB}"/>
    <cellStyle name="Normal 10 5 2 5 3" xfId="580" xr:uid="{2F5DE0CA-E1BD-4F50-A3BD-330C19A711DE}"/>
    <cellStyle name="Normal 10 5 2 5 4" xfId="581" xr:uid="{E7BCF69C-786A-45B2-87AE-CE57E67EF4B2}"/>
    <cellStyle name="Normal 10 5 2 6" xfId="582" xr:uid="{F663D2F3-FB02-4052-B6E9-506837F8C991}"/>
    <cellStyle name="Normal 10 5 2 7" xfId="583" xr:uid="{91F76F03-6F97-4D36-9F6E-CB0256026C57}"/>
    <cellStyle name="Normal 10 5 2 8" xfId="584" xr:uid="{820F6C61-5D26-4DD4-9D8E-C29C3C5FF96E}"/>
    <cellStyle name="Normal 10 5 3" xfId="585" xr:uid="{DC68CDAC-6507-4038-9D55-8BECF7141A47}"/>
    <cellStyle name="Normal 10 5 3 2" xfId="586" xr:uid="{54DC788E-7FE9-455E-9D21-544A61CF69A4}"/>
    <cellStyle name="Normal 10 5 3 2 2" xfId="587" xr:uid="{0879E131-3CAA-4814-A339-E726A13ED147}"/>
    <cellStyle name="Normal 10 5 3 2 3" xfId="588" xr:uid="{6A38B5CA-4268-42C0-8363-B897A8701E9E}"/>
    <cellStyle name="Normal 10 5 3 2 4" xfId="589" xr:uid="{A22B7A72-4306-41BE-A218-8BCDC301D61C}"/>
    <cellStyle name="Normal 10 5 3 3" xfId="590" xr:uid="{31EA144A-138E-4B73-B366-9D88C2699546}"/>
    <cellStyle name="Normal 10 5 3 3 2" xfId="591" xr:uid="{B4A9FE74-2BEF-4832-B7B8-B6448BB9E129}"/>
    <cellStyle name="Normal 10 5 3 3 3" xfId="592" xr:uid="{EBEA7825-98A7-4B1A-BBDD-B634E6C29DE6}"/>
    <cellStyle name="Normal 10 5 3 3 4" xfId="593" xr:uid="{FAF51AC0-5EE9-4715-BFC8-5ABC9919C2F4}"/>
    <cellStyle name="Normal 10 5 3 4" xfId="594" xr:uid="{E2B4354D-D2BF-4EB3-B11A-F86294D2A9BD}"/>
    <cellStyle name="Normal 10 5 3 5" xfId="595" xr:uid="{6331CEE5-111F-4867-87BC-4DE30FDF372E}"/>
    <cellStyle name="Normal 10 5 3 6" xfId="596" xr:uid="{7FB300A9-6884-4E05-9DE1-A44163DA5441}"/>
    <cellStyle name="Normal 10 5 4" xfId="597" xr:uid="{AFC280BF-94EC-4D63-B23F-9A2B9DBCB4BB}"/>
    <cellStyle name="Normal 10 5 4 2" xfId="598" xr:uid="{8DA1C1AD-D78E-418B-8810-76D552AB34AA}"/>
    <cellStyle name="Normal 10 5 4 2 2" xfId="599" xr:uid="{05CDAF91-D4E0-4168-9E27-B91FC10867A5}"/>
    <cellStyle name="Normal 10 5 4 2 3" xfId="600" xr:uid="{1B5E02F7-9FF3-40AC-A2FF-4D9033E1CC7B}"/>
    <cellStyle name="Normal 10 5 4 2 4" xfId="601" xr:uid="{B3E79C29-AD03-4E92-A11E-B95C99F92BFB}"/>
    <cellStyle name="Normal 10 5 4 3" xfId="602" xr:uid="{0247BD95-7FE9-4A4F-AD0F-95EDC1023983}"/>
    <cellStyle name="Normal 10 5 4 4" xfId="603" xr:uid="{02A921EF-3278-445B-AAE8-EDB88F5F3718}"/>
    <cellStyle name="Normal 10 5 4 5" xfId="604" xr:uid="{69FAF3F4-EE54-438B-9004-FE9B20D8F6F4}"/>
    <cellStyle name="Normal 10 5 5" xfId="605" xr:uid="{885990D3-4AA2-4443-85E0-4EAF358E5988}"/>
    <cellStyle name="Normal 10 5 5 2" xfId="606" xr:uid="{EC08EE95-ECE7-48E2-827C-6B86C81F564C}"/>
    <cellStyle name="Normal 10 5 5 3" xfId="607" xr:uid="{EFF03C7C-B7D4-404E-8F0B-B3109C525381}"/>
    <cellStyle name="Normal 10 5 5 4" xfId="608" xr:uid="{6FEB81E7-C221-4E36-ACFE-D446FCF118D5}"/>
    <cellStyle name="Normal 10 5 6" xfId="609" xr:uid="{164CA66D-6B2D-4441-BE76-B016B9DA140C}"/>
    <cellStyle name="Normal 10 5 6 2" xfId="610" xr:uid="{1294BAC8-160D-48B7-9276-D23A11005927}"/>
    <cellStyle name="Normal 10 5 6 3" xfId="611" xr:uid="{D7D18C28-EB08-40EB-A7DC-A5B846F2171F}"/>
    <cellStyle name="Normal 10 5 6 4" xfId="612" xr:uid="{FBC137E4-FC25-47C4-8EFD-47527D8F51CD}"/>
    <cellStyle name="Normal 10 5 7" xfId="613" xr:uid="{6FD6FF91-B054-497D-9D51-68D89C7FB3C0}"/>
    <cellStyle name="Normal 10 5 8" xfId="614" xr:uid="{86611E29-F0ED-4E89-AE8C-4967B480E2A5}"/>
    <cellStyle name="Normal 10 5 9" xfId="615" xr:uid="{9DB7BC01-C7FC-4834-BE0F-50F62E6DA083}"/>
    <cellStyle name="Normal 10 6" xfId="616" xr:uid="{EC9E6822-A6E5-4694-A62D-8D52409A0860}"/>
    <cellStyle name="Normal 10 6 2" xfId="617" xr:uid="{64BDE3EE-08CC-4882-A6D4-61B1ED71493A}"/>
    <cellStyle name="Normal 10 6 2 2" xfId="618" xr:uid="{DABA5E4A-3089-4496-9249-C4D1CDDC6C46}"/>
    <cellStyle name="Normal 10 6 2 2 2" xfId="619" xr:uid="{246CB290-AFCD-49D0-9D42-1FE0DC1866EB}"/>
    <cellStyle name="Normal 10 6 2 2 2 2" xfId="3829" xr:uid="{9FACE2D8-7256-4358-BA4A-389A85EB805F}"/>
    <cellStyle name="Normal 10 6 2 2 3" xfId="620" xr:uid="{82FCB0AF-6020-478E-AD7F-15EBA5F7FF64}"/>
    <cellStyle name="Normal 10 6 2 2 4" xfId="621" xr:uid="{0187CB7A-034B-4619-972C-DB127A3B91F0}"/>
    <cellStyle name="Normal 10 6 2 3" xfId="622" xr:uid="{016A88E4-73D5-4251-92AA-BA55469896DB}"/>
    <cellStyle name="Normal 10 6 2 3 2" xfId="623" xr:uid="{105E12AF-D3BD-4B61-BC25-B7C85655752D}"/>
    <cellStyle name="Normal 10 6 2 3 3" xfId="624" xr:uid="{8488A9A7-9268-4979-8259-348D40C39899}"/>
    <cellStyle name="Normal 10 6 2 3 4" xfId="625" xr:uid="{61FB64F9-DAFA-47D7-99E4-FE376177D5C6}"/>
    <cellStyle name="Normal 10 6 2 4" xfId="626" xr:uid="{5F8541DF-3326-4D29-8C80-5E9E93852BED}"/>
    <cellStyle name="Normal 10 6 2 5" xfId="627" xr:uid="{3C7381D2-9814-4EF2-BAD7-B6F7171DEE4F}"/>
    <cellStyle name="Normal 10 6 2 6" xfId="628" xr:uid="{8E8F9A99-B04A-468A-826A-EE6AB628B281}"/>
    <cellStyle name="Normal 10 6 3" xfId="629" xr:uid="{E952BFF8-3011-4448-BA77-B4942A0EE0D5}"/>
    <cellStyle name="Normal 10 6 3 2" xfId="630" xr:uid="{3A6C3182-D9FB-4434-ACBA-F48E68539D30}"/>
    <cellStyle name="Normal 10 6 3 2 2" xfId="631" xr:uid="{C4A19FD3-C192-4B80-A820-903C89C09D37}"/>
    <cellStyle name="Normal 10 6 3 2 3" xfId="632" xr:uid="{7CF08477-C14D-45EA-9187-1F370B6C5C25}"/>
    <cellStyle name="Normal 10 6 3 2 4" xfId="633" xr:uid="{A628B38C-89F4-4ACB-8482-B2876AABCC6A}"/>
    <cellStyle name="Normal 10 6 3 3" xfId="634" xr:uid="{B69A5206-7CD4-40E1-9AE3-D175EDC00163}"/>
    <cellStyle name="Normal 10 6 3 4" xfId="635" xr:uid="{31134E88-4FD9-4EF8-AB5B-4AB981A7A077}"/>
    <cellStyle name="Normal 10 6 3 5" xfId="636" xr:uid="{86DCA057-C6BF-476E-9F4B-46415CD4F0EE}"/>
    <cellStyle name="Normal 10 6 4" xfId="637" xr:uid="{AA5B0EF7-CA53-4815-A2E2-52153E386371}"/>
    <cellStyle name="Normal 10 6 4 2" xfId="638" xr:uid="{5A43DF3A-9F7A-43D0-9EE1-C0AB5C7B0487}"/>
    <cellStyle name="Normal 10 6 4 3" xfId="639" xr:uid="{F7C3D3C9-62FF-4CEE-86EB-D7F44A24700A}"/>
    <cellStyle name="Normal 10 6 4 4" xfId="640" xr:uid="{19A86818-44BA-4A7A-B975-8755699A2FCF}"/>
    <cellStyle name="Normal 10 6 5" xfId="641" xr:uid="{D5BB6942-397B-46B8-B2D1-1416D52B8233}"/>
    <cellStyle name="Normal 10 6 5 2" xfId="642" xr:uid="{E435E23F-26A8-4CF5-9841-C7E9510D3B96}"/>
    <cellStyle name="Normal 10 6 5 3" xfId="643" xr:uid="{6D1CFBDC-5D0C-4674-9979-309755BB642B}"/>
    <cellStyle name="Normal 10 6 5 4" xfId="644" xr:uid="{8C5A8479-5B93-40D7-9B66-56BCA638DAF5}"/>
    <cellStyle name="Normal 10 6 6" xfId="645" xr:uid="{D2B796D6-B7A4-401E-8B56-3622408B729F}"/>
    <cellStyle name="Normal 10 6 7" xfId="646" xr:uid="{F667E785-203F-4080-946E-D5A65039E70F}"/>
    <cellStyle name="Normal 10 6 8" xfId="647" xr:uid="{035C295D-98F9-464F-AEE9-FBE160B5FECB}"/>
    <cellStyle name="Normal 10 7" xfId="648" xr:uid="{641A34C6-AF67-4C58-B0FB-3FE422329351}"/>
    <cellStyle name="Normal 10 7 2" xfId="649" xr:uid="{319DC9C1-557F-4D5E-8706-1264232A2AB7}"/>
    <cellStyle name="Normal 10 7 2 2" xfId="650" xr:uid="{EF449D3E-B57D-4E50-8673-159207DAD871}"/>
    <cellStyle name="Normal 10 7 2 2 2" xfId="651" xr:uid="{9A031FB0-5D4E-4F01-96A6-1F889950ED9D}"/>
    <cellStyle name="Normal 10 7 2 2 3" xfId="652" xr:uid="{1AD8BC67-80B3-4C5C-9B6F-777830120A7F}"/>
    <cellStyle name="Normal 10 7 2 2 4" xfId="653" xr:uid="{A7ADAD0D-1A33-4EC5-9A7F-E82E1CC0E500}"/>
    <cellStyle name="Normal 10 7 2 3" xfId="654" xr:uid="{85EEA30C-175D-4030-B596-36991F6C5D3E}"/>
    <cellStyle name="Normal 10 7 2 4" xfId="655" xr:uid="{5E9676AA-8CD5-4CE6-BF64-FB1F0C0E7BAA}"/>
    <cellStyle name="Normal 10 7 2 5" xfId="656" xr:uid="{80115D64-C552-47AB-9382-DC66C54B13F4}"/>
    <cellStyle name="Normal 10 7 3" xfId="657" xr:uid="{B5978F2D-7BD1-48CB-BDA2-7B537E8020D3}"/>
    <cellStyle name="Normal 10 7 3 2" xfId="658" xr:uid="{4187CBEE-4A85-4835-B717-12BE02DC4064}"/>
    <cellStyle name="Normal 10 7 3 3" xfId="659" xr:uid="{C1783E8C-6E6E-46F7-94D9-ABD5E935A108}"/>
    <cellStyle name="Normal 10 7 3 4" xfId="660" xr:uid="{6661CCA1-B999-4BA5-8267-79B410060417}"/>
    <cellStyle name="Normal 10 7 4" xfId="661" xr:uid="{26F3CAEF-76E2-491C-A763-AB0C3C930CD4}"/>
    <cellStyle name="Normal 10 7 4 2" xfId="662" xr:uid="{62FDF32E-604D-402D-AF3C-9FC22A06A9EF}"/>
    <cellStyle name="Normal 10 7 4 3" xfId="663" xr:uid="{0345DDF0-A3CA-4952-9C52-034482507F64}"/>
    <cellStyle name="Normal 10 7 4 4" xfId="664" xr:uid="{DB6D0635-38FA-4012-BCA6-15E404FA92DC}"/>
    <cellStyle name="Normal 10 7 5" xfId="665" xr:uid="{F3C4424D-5A91-4ED1-8C5B-4655F10BFC2C}"/>
    <cellStyle name="Normal 10 7 6" xfId="666" xr:uid="{F5BEA900-A604-403E-BAB8-2DEEA8EE6570}"/>
    <cellStyle name="Normal 10 7 7" xfId="667" xr:uid="{15D74B83-1167-4531-8CFB-7C1BA5E94774}"/>
    <cellStyle name="Normal 10 8" xfId="668" xr:uid="{EEC1807B-B008-4E2C-B07F-B5754471EC19}"/>
    <cellStyle name="Normal 10 8 2" xfId="669" xr:uid="{7410617C-4F43-4975-804A-4CAE95FD079F}"/>
    <cellStyle name="Normal 10 8 2 2" xfId="670" xr:uid="{4A51BB48-2BAA-47FB-B6CF-6790480BF5B9}"/>
    <cellStyle name="Normal 10 8 2 3" xfId="671" xr:uid="{A7D8AFEC-EE2D-49BC-A54F-3A8D1552EC80}"/>
    <cellStyle name="Normal 10 8 2 4" xfId="672" xr:uid="{2D417624-B02D-45C3-A49C-9F1C74E03CA7}"/>
    <cellStyle name="Normal 10 8 3" xfId="673" xr:uid="{0BB5F3EB-AB4A-45B8-9157-E9D516A2260E}"/>
    <cellStyle name="Normal 10 8 3 2" xfId="674" xr:uid="{814001BC-3248-4231-9BD9-B54659E6AE81}"/>
    <cellStyle name="Normal 10 8 3 3" xfId="675" xr:uid="{326F89AE-A706-487C-A18A-DF772276E4C8}"/>
    <cellStyle name="Normal 10 8 3 4" xfId="676" xr:uid="{369A1752-2B99-492D-97D0-D98A0066E1F4}"/>
    <cellStyle name="Normal 10 8 4" xfId="677" xr:uid="{183E1671-8BAD-4369-94DE-1C22D174E910}"/>
    <cellStyle name="Normal 10 8 5" xfId="678" xr:uid="{122EE07B-4E96-4C11-AFCF-D592FC0A0334}"/>
    <cellStyle name="Normal 10 8 6" xfId="679" xr:uid="{98AA791D-9C9D-4DB7-A68B-E7B57A4AD336}"/>
    <cellStyle name="Normal 10 9" xfId="680" xr:uid="{120B1C4B-77C3-4604-85A3-F0F4ADCB39E5}"/>
    <cellStyle name="Normal 10 9 2" xfId="681" xr:uid="{385EA047-7DB1-475C-A966-427FB3FBC55B}"/>
    <cellStyle name="Normal 10 9 2 2" xfId="682" xr:uid="{71CCF412-ACF9-4DBC-B344-3B9A8B2B5F44}"/>
    <cellStyle name="Normal 10 9 2 2 2" xfId="4304" xr:uid="{2F63F271-7F70-441C-A683-C8AB25725055}"/>
    <cellStyle name="Normal 10 9 2 3" xfId="683" xr:uid="{8EDC09AD-566A-4191-8ED4-4D4EFD8D5E5A}"/>
    <cellStyle name="Normal 10 9 2 4" xfId="684" xr:uid="{89B9B130-F34B-4B81-9D8F-AA28D8C39DEA}"/>
    <cellStyle name="Normal 10 9 3" xfId="685" xr:uid="{A1ADBFD7-CAEC-4A66-B886-DCDFDAF0FFD6}"/>
    <cellStyle name="Normal 10 9 4" xfId="686" xr:uid="{0DBBCE57-AC31-4A1B-ADEC-9E0D3A61F655}"/>
    <cellStyle name="Normal 10 9 5" xfId="687" xr:uid="{227E354A-DB1C-4079-BF6C-0652D36DDEBC}"/>
    <cellStyle name="Normal 11" xfId="46" xr:uid="{4167001A-7431-41F1-B78C-260266E3ACDB}"/>
    <cellStyle name="Normal 11 2" xfId="3700" xr:uid="{D3DD641D-4DE0-4112-8155-07FCB0496ABC}"/>
    <cellStyle name="Normal 11 2 2" xfId="4523" xr:uid="{B4EF4C78-CA28-44DD-8868-014B2744CF47}"/>
    <cellStyle name="Normal 11 3" xfId="4309" xr:uid="{2606E701-4763-4141-98C0-7F4A47198719}"/>
    <cellStyle name="Normal 11 4" xfId="4441" xr:uid="{A47CCA0F-4C96-4D00-B49A-AE635E0F254B}"/>
    <cellStyle name="Normal 12" xfId="47" xr:uid="{F446D2C0-E1D0-469F-81C5-E5A779AE2870}"/>
    <cellStyle name="Normal 12 2" xfId="3701" xr:uid="{C3554AC4-FBBD-4CD1-A20F-06AE98E9F7B1}"/>
    <cellStyle name="Normal 12 2 2" xfId="4524" xr:uid="{548F2B05-0369-4B12-9680-99AEF893FA63}"/>
    <cellStyle name="Normal 12 3" xfId="4442" xr:uid="{E36BFC47-63F9-4F07-9666-F7F9297CDC74}"/>
    <cellStyle name="Normal 13" xfId="48" xr:uid="{D8237CBE-AB2D-4A23-9F1E-55435B958F83}"/>
    <cellStyle name="Normal 13 2" xfId="49" xr:uid="{370EAB0D-9D6C-47FB-9E0B-897276755873}"/>
    <cellStyle name="Normal 13 2 2" xfId="3702" xr:uid="{39BF68D5-A774-49C1-A38A-A9DA02062862}"/>
    <cellStyle name="Normal 13 2 2 2" xfId="4525" xr:uid="{BE1616D6-7DBC-4D80-AAC1-7C426900622B}"/>
    <cellStyle name="Normal 13 2 3" xfId="4311" xr:uid="{A45C05B1-F50D-49B5-9ACC-7F13D1C6BE6C}"/>
    <cellStyle name="Normal 13 2 4" xfId="4444" xr:uid="{C08EF8D7-62DC-4645-93C8-8A465C69BCC6}"/>
    <cellStyle name="Normal 13 3" xfId="3703" xr:uid="{02EF8B68-6DF8-43F7-8713-5D8D8F350DDD}"/>
    <cellStyle name="Normal 13 3 2" xfId="4395" xr:uid="{7487313D-A969-4564-9D5F-AA36D40DAD21}"/>
    <cellStyle name="Normal 13 3 2 2" xfId="4656" xr:uid="{0A4B4AFF-96A7-413F-ACDD-C1D69814ED78}"/>
    <cellStyle name="Normal 13 3 3" xfId="4312" xr:uid="{F5887DED-9BA6-4DBF-A5F4-0A0CCAA021E9}"/>
    <cellStyle name="Normal 13 3 3 2" xfId="4584" xr:uid="{58A295D9-411D-4417-9CC3-6087633A2CDC}"/>
    <cellStyle name="Normal 13 3 4" xfId="4526" xr:uid="{556CDC03-9ED9-4FFB-A478-7E86251536A3}"/>
    <cellStyle name="Normal 13 4" xfId="4313" xr:uid="{40438B73-4E99-487F-8E8B-9FF30B57975D}"/>
    <cellStyle name="Normal 13 4 2" xfId="4585" xr:uid="{6A386DCF-E75A-4D61-BEB8-06C23DE78AA6}"/>
    <cellStyle name="Normal 13 5" xfId="4310" xr:uid="{548C021D-4DD9-4121-A937-6C7CA6767F02}"/>
    <cellStyle name="Normal 13 5 2" xfId="4583" xr:uid="{EC5CA822-69E7-4A6F-8233-E33DE60EAB98}"/>
    <cellStyle name="Normal 13 6" xfId="4443" xr:uid="{A4936422-7FF5-4122-8088-7E3710C49E1F}"/>
    <cellStyle name="Normal 14" xfId="50" xr:uid="{F5BCAFF4-4D64-4A19-B1B7-FB4E72EBAA70}"/>
    <cellStyle name="Normal 14 18" xfId="4315" xr:uid="{56DD423A-CCCB-412A-9968-2476175B2B07}"/>
    <cellStyle name="Normal 14 18 2" xfId="4587" xr:uid="{9CB7B3A1-167C-409E-AA64-A8155910A205}"/>
    <cellStyle name="Normal 14 2" xfId="85" xr:uid="{9260554A-245C-4B14-854A-5CE0AA02F94A}"/>
    <cellStyle name="Normal 14 2 2" xfId="86" xr:uid="{27751F9D-42CA-4DDA-8CAC-8629AF044BFE}"/>
    <cellStyle name="Normal 14 2 2 2" xfId="3704" xr:uid="{1D53CAED-1F58-444A-B88C-8A88209FE7E5}"/>
    <cellStyle name="Normal 14 2 2 2 2" xfId="4527" xr:uid="{12D912F9-5F7E-4DF7-9EA9-F1AF596B6CB8}"/>
    <cellStyle name="Normal 14 2 2 3" xfId="4466" xr:uid="{259F4D05-ED95-423B-909A-8446CA3DE153}"/>
    <cellStyle name="Normal 14 2 3" xfId="3705" xr:uid="{513654E8-CF15-40D7-8302-0115FC1DC03B}"/>
    <cellStyle name="Normal 14 2 3 2" xfId="4528" xr:uid="{1FC004E9-654B-4F8E-A7CD-C43F49D9D730}"/>
    <cellStyle name="Normal 14 2 4" xfId="4465" xr:uid="{DAB577BB-BF23-4225-B204-DFBF1ED9363F}"/>
    <cellStyle name="Normal 14 3" xfId="3706" xr:uid="{93002D03-9FD6-4575-9179-4C78690FAB28}"/>
    <cellStyle name="Normal 14 3 2" xfId="4529" xr:uid="{E1567206-321A-478D-B57F-15A8BB479701}"/>
    <cellStyle name="Normal 14 4" xfId="4314" xr:uid="{7E74F35E-83C8-442E-A4F5-4FD91DC17195}"/>
    <cellStyle name="Normal 14 4 2" xfId="4586" xr:uid="{11904C59-482E-4B9D-B581-EA9DC840078A}"/>
    <cellStyle name="Normal 14 5" xfId="4445" xr:uid="{B7A99BE7-A9DA-43DA-80EE-D3E3773D525E}"/>
    <cellStyle name="Normal 15" xfId="51" xr:uid="{1CC18C9C-691E-43AC-8CA7-C99C9E3820EC}"/>
    <cellStyle name="Normal 15 2" xfId="52" xr:uid="{6C670AED-9C4C-4EED-9584-B71E6D977AC0}"/>
    <cellStyle name="Normal 15 2 2" xfId="3707" xr:uid="{F9132D09-96B5-46DC-8DFA-6847FEE9925D}"/>
    <cellStyle name="Normal 15 2 2 2" xfId="4530" xr:uid="{7E28D0C0-9D1A-49B1-9866-D62E7FD52A59}"/>
    <cellStyle name="Normal 15 2 3" xfId="4447" xr:uid="{907A78CD-4F01-4C89-B0DB-A418D1DD4F6C}"/>
    <cellStyle name="Normal 15 3" xfId="3708" xr:uid="{66636739-C0A4-4034-A664-3B12E8DE1964}"/>
    <cellStyle name="Normal 15 3 2" xfId="4396" xr:uid="{1620623F-9A5B-4AAC-9E9A-F8266918674A}"/>
    <cellStyle name="Normal 15 3 2 2" xfId="4657" xr:uid="{4288D127-CC93-4E86-8ED4-17E4B9B2AE2D}"/>
    <cellStyle name="Normal 15 3 3" xfId="4317" xr:uid="{E0EE3AEB-F301-4DB6-8486-51103F8B8D8C}"/>
    <cellStyle name="Normal 15 3 3 2" xfId="4589" xr:uid="{5B9FF151-E96B-4236-8EF7-E475C07734B2}"/>
    <cellStyle name="Normal 15 3 4" xfId="4531" xr:uid="{811CBEF4-BEC7-431C-9548-2664D9999A5B}"/>
    <cellStyle name="Normal 15 4" xfId="4316" xr:uid="{7E11DB29-E6B9-4222-9DB4-971430417491}"/>
    <cellStyle name="Normal 15 4 2" xfId="4588" xr:uid="{3258C9B5-CFEC-4F04-B583-027F03A37BE0}"/>
    <cellStyle name="Normal 15 5" xfId="4446" xr:uid="{7300395A-44A7-4214-ADB4-1C141D35BA90}"/>
    <cellStyle name="Normal 16" xfId="53" xr:uid="{064357B8-553C-451C-98D0-369721463A24}"/>
    <cellStyle name="Normal 16 2" xfId="3709" xr:uid="{5497C1E8-CE94-42CC-931B-752334D24767}"/>
    <cellStyle name="Normal 16 2 2" xfId="4397" xr:uid="{50DE703E-FA98-4890-BF58-99D7443E9F74}"/>
    <cellStyle name="Normal 16 2 2 2" xfId="4658" xr:uid="{1AF13325-8A0D-477D-833A-563935235397}"/>
    <cellStyle name="Normal 16 2 3" xfId="4318" xr:uid="{923CB732-1060-42CB-B7F3-44A3BEEC563B}"/>
    <cellStyle name="Normal 16 2 3 2" xfId="4590" xr:uid="{1BD17CE0-7550-4B76-B2C1-AF00DA79254A}"/>
    <cellStyle name="Normal 16 2 4" xfId="4532" xr:uid="{F07299E6-E344-4FC0-B944-DF0C1557A237}"/>
    <cellStyle name="Normal 16 3" xfId="4448" xr:uid="{574E940E-82C5-4406-948A-60624005FB44}"/>
    <cellStyle name="Normal 17" xfId="54" xr:uid="{97EDB009-2DF0-4985-B5AE-4C6FAC792CC3}"/>
    <cellStyle name="Normal 17 2" xfId="3710" xr:uid="{0B1E9A96-3F2C-4215-9304-18F08D2BC80F}"/>
    <cellStyle name="Normal 17 2 2" xfId="4398" xr:uid="{930D12C8-9838-4936-A9ED-CAEEE48E4E68}"/>
    <cellStyle name="Normal 17 2 2 2" xfId="4659" xr:uid="{66848EC6-8422-4E31-B224-F08C0C3EE7E2}"/>
    <cellStyle name="Normal 17 2 3" xfId="4320" xr:uid="{E3AB44CA-A5C8-495D-9827-32A11CE36A37}"/>
    <cellStyle name="Normal 17 2 3 2" xfId="4592" xr:uid="{C523CFCA-3F31-4A2F-AA98-2038F79BA282}"/>
    <cellStyle name="Normal 17 2 4" xfId="4533" xr:uid="{036B81BC-2FAF-4323-8C75-C42402A87DF3}"/>
    <cellStyle name="Normal 17 3" xfId="4321" xr:uid="{4885B54F-C693-4B6E-8377-46812292E5D0}"/>
    <cellStyle name="Normal 17 3 2" xfId="4593" xr:uid="{995849B8-123A-4772-9EF7-96B6A5C8F64E}"/>
    <cellStyle name="Normal 17 4" xfId="4319" xr:uid="{98AF868D-46F6-4679-A0DC-E99AE2251501}"/>
    <cellStyle name="Normal 17 4 2" xfId="4591" xr:uid="{D3C7C7C5-E8B7-4E59-BAB4-95DBA2883D13}"/>
    <cellStyle name="Normal 17 5" xfId="4449" xr:uid="{CBAEDE62-313E-4392-914F-532F859159FA}"/>
    <cellStyle name="Normal 18" xfId="55" xr:uid="{80092346-F163-439E-899B-9771307B98E0}"/>
    <cellStyle name="Normal 18 2" xfId="3711" xr:uid="{EC7A4FEC-A39A-43EA-BAE5-09AD03B995BA}"/>
    <cellStyle name="Normal 18 2 2" xfId="4534" xr:uid="{1CA831ED-C5F8-4F8A-A042-814B2955DEFC}"/>
    <cellStyle name="Normal 18 3" xfId="4322" xr:uid="{CABC2816-A6BA-4193-B3D9-01465CDCC922}"/>
    <cellStyle name="Normal 18 4" xfId="4450" xr:uid="{CFC0E661-9B67-4320-BFE7-EFE85AB5BA8A}"/>
    <cellStyle name="Normal 19" xfId="56" xr:uid="{B74DDD19-9A50-4EDF-A227-77B64CB8CDFB}"/>
    <cellStyle name="Normal 19 2" xfId="57" xr:uid="{2FA6EAC7-53A1-4056-B1A1-70C5D315EB63}"/>
    <cellStyle name="Normal 19 2 2" xfId="3712" xr:uid="{8CECC1EB-2D8E-4CB6-88D7-458541C9E982}"/>
    <cellStyle name="Normal 19 2 2 2" xfId="4535" xr:uid="{18699748-8905-45C8-9C68-B9BB094FCFC8}"/>
    <cellStyle name="Normal 19 2 3" xfId="4452" xr:uid="{6475B021-270D-4A28-9DC2-AA85A0F04074}"/>
    <cellStyle name="Normal 19 3" xfId="3713" xr:uid="{FEB3847F-D736-465B-9DDA-A7E8F1DF72F0}"/>
    <cellStyle name="Normal 19 3 2" xfId="4536" xr:uid="{71E7FF94-FCB0-48A6-BED4-81D89D879223}"/>
    <cellStyle name="Normal 19 4" xfId="4451" xr:uid="{8DBF355F-1C6E-4471-BAD3-BFA1A1302AC7}"/>
    <cellStyle name="Normal 2" xfId="3" xr:uid="{0035700C-F3A5-4A6F-B63A-5CE25669DEE2}"/>
    <cellStyle name="Normal 2 2" xfId="58" xr:uid="{0B9D1DA4-97C4-4DCF-983D-ECCABAA06C47}"/>
    <cellStyle name="Normal 2 2 2" xfId="59" xr:uid="{679C431C-A47C-4A75-8F8B-E2134DB463D3}"/>
    <cellStyle name="Normal 2 2 2 2" xfId="3714" xr:uid="{67404BED-9EFB-4D93-A550-EE052BFF6EC8}"/>
    <cellStyle name="Normal 2 2 2 2 2" xfId="4537" xr:uid="{AF037115-2EF9-4EF2-BD80-AE9CB983D7AF}"/>
    <cellStyle name="Normal 2 2 2 3" xfId="4454" xr:uid="{E727EB7E-9F43-459C-B67C-8D09E6F82815}"/>
    <cellStyle name="Normal 2 2 3" xfId="3715" xr:uid="{5C55DBCA-F3F7-4887-9630-B3A490C51120}"/>
    <cellStyle name="Normal 2 2 3 2" xfId="4538" xr:uid="{A9E1BAF9-FA3A-425F-B2CC-EC123EDB6CDF}"/>
    <cellStyle name="Normal 2 2 4" xfId="4323" xr:uid="{A27017C7-C8C2-4BE4-BFFE-F123E5D8AE14}"/>
    <cellStyle name="Normal 2 2 4 2" xfId="4594" xr:uid="{FCAE93CF-1E85-4C66-A429-A80B99B63A81}"/>
    <cellStyle name="Normal 2 2 5" xfId="4453" xr:uid="{1E0A96F8-D4C9-40DA-BFD3-6B421800029B}"/>
    <cellStyle name="Normal 2 3" xfId="60" xr:uid="{6EA84034-B9EE-417F-9D19-A19C3EC705FF}"/>
    <cellStyle name="Normal 2 3 2" xfId="61" xr:uid="{75B435FC-6D18-4D9B-BF18-58793E00AB97}"/>
    <cellStyle name="Normal 2 3 2 2" xfId="3716" xr:uid="{DF1359AA-1E12-4E00-B029-2BAE32C3AB03}"/>
    <cellStyle name="Normal 2 3 2 2 2" xfId="4539" xr:uid="{9082F0A1-96E9-4957-B147-86E27287BE89}"/>
    <cellStyle name="Normal 2 3 2 3" xfId="4325" xr:uid="{042CD18E-F7C5-44AA-864E-DF16B92E9AE6}"/>
    <cellStyle name="Normal 2 3 2 3 2" xfId="4595" xr:uid="{300529B5-1FE2-4D4F-A66D-69E7A5A5C942}"/>
    <cellStyle name="Normal 2 3 2 4" xfId="4456" xr:uid="{7116F252-BCE9-498C-80E1-469D2518BCF1}"/>
    <cellStyle name="Normal 2 3 3" xfId="62" xr:uid="{EC1BD31D-F062-4044-BFA3-6258FF2C20D0}"/>
    <cellStyle name="Normal 2 3 4" xfId="63" xr:uid="{A9D413AF-1F43-4F80-AC34-15F57CE80F22}"/>
    <cellStyle name="Normal 2 3 5" xfId="3717" xr:uid="{AE242B09-CB4A-4B86-A357-93B9F1B9DD37}"/>
    <cellStyle name="Normal 2 3 5 2" xfId="4540" xr:uid="{FF6CFD61-8464-4E79-B881-615063CDB5F0}"/>
    <cellStyle name="Normal 2 3 6" xfId="4324" xr:uid="{6A738CA1-0A43-4994-B8DA-0C37E8C84E83}"/>
    <cellStyle name="Normal 2 3 7" xfId="4455" xr:uid="{5214D6C0-367A-4D1B-BD6A-2871FCB4DD60}"/>
    <cellStyle name="Normal 2 4" xfId="64" xr:uid="{159B82F6-BB42-4021-8849-53917D44603F}"/>
    <cellStyle name="Normal 2 4 2" xfId="65" xr:uid="{79D8040E-0542-4AF1-BF3F-DDBBEC70A72E}"/>
    <cellStyle name="Normal 2 4 3" xfId="3718" xr:uid="{CEF14C51-704E-4D22-AA01-EEC6BCDF6EA8}"/>
    <cellStyle name="Normal 2 4 3 2" xfId="4541" xr:uid="{AA3201B9-00DB-4C55-A9BF-AD23F39AE8BF}"/>
    <cellStyle name="Normal 2 4 4" xfId="4457" xr:uid="{F8F1F6DB-2626-47AA-A981-6ECA9D85C60A}"/>
    <cellStyle name="Normal 2 5" xfId="3719" xr:uid="{911B79ED-FC9B-4892-9104-39B21ED1733F}"/>
    <cellStyle name="Normal 2 5 2" xfId="3734" xr:uid="{015A26EE-111B-4F68-A11B-CF266AAFF1D8}"/>
    <cellStyle name="Normal 2 5 2 2" xfId="4557" xr:uid="{7B6A02C4-1E25-4521-9309-33A3500C9503}"/>
    <cellStyle name="Normal 2 5 3" xfId="4542" xr:uid="{5186B6D5-F4AD-4062-B6B1-65617B4CC4D9}"/>
    <cellStyle name="Normal 2 6" xfId="3735" xr:uid="{25602173-7DC4-4547-AE59-0FBCA58EFD24}"/>
    <cellStyle name="Normal 2 6 2" xfId="4558" xr:uid="{A902C73A-1B1E-4EDD-91DB-686B5CB4A99C}"/>
    <cellStyle name="Normal 2 7" xfId="4405" xr:uid="{180FFD35-430C-44A1-81F4-51FC1E9CDFBC}"/>
    <cellStyle name="Normal 20" xfId="87" xr:uid="{ED9340E6-22EF-4226-9447-B86A722B9B56}"/>
    <cellStyle name="Normal 20 2" xfId="3720" xr:uid="{1171B91A-5378-42AE-8A78-9A47D1981269}"/>
    <cellStyle name="Normal 20 2 2" xfId="3721" xr:uid="{397A913C-7CB5-4E62-97D4-5C2BFBB62EC3}"/>
    <cellStyle name="Normal 20 2 2 2" xfId="4399" xr:uid="{F4D6E114-9C06-453F-B5CA-F306B126451B}"/>
    <cellStyle name="Normal 20 2 2 2 2" xfId="4660" xr:uid="{D9D5C2D7-97B5-42F3-9427-00C351E1F546}"/>
    <cellStyle name="Normal 20 2 2 3" xfId="4391" xr:uid="{439E8103-5C85-4CCD-A649-3C2393589F65}"/>
    <cellStyle name="Normal 20 2 2 3 2" xfId="4652" xr:uid="{E71928EF-222C-4865-B52C-310BC8E75C7C}"/>
    <cellStyle name="Normal 20 2 2 4" xfId="4544" xr:uid="{D0A61825-6F66-45C2-90E1-DCAB02E90709}"/>
    <cellStyle name="Normal 20 2 3" xfId="4394" xr:uid="{2413F36A-0F64-4410-86C3-F57C80B65E29}"/>
    <cellStyle name="Normal 20 2 3 2" xfId="4655" xr:uid="{D5E95E6A-E040-4327-B8DE-1188B2C5207C}"/>
    <cellStyle name="Normal 20 2 4" xfId="4390" xr:uid="{733F9B45-AC7C-4061-94DC-24617A1F5E18}"/>
    <cellStyle name="Normal 20 2 4 2" xfId="4651" xr:uid="{F963588C-ADFD-46B4-8645-A77CFC3729E8}"/>
    <cellStyle name="Normal 20 2 5" xfId="4543" xr:uid="{8D8EA8F0-6AD9-4446-83C7-8E14779C5A41}"/>
    <cellStyle name="Normal 20 3" xfId="3830" xr:uid="{1D94E36F-AFCA-422E-9A68-D19D035D6919}"/>
    <cellStyle name="Normal 20 3 2" xfId="4562" xr:uid="{FF3D6AE1-2DD8-4CC1-8434-0E4F326555D0}"/>
    <cellStyle name="Normal 20 4" xfId="4326" xr:uid="{AFE881D8-E662-4104-937F-985482E006E2}"/>
    <cellStyle name="Normal 20 4 2" xfId="4596" xr:uid="{BC78D3F1-EE47-480C-810A-A7E2A47D87CE}"/>
    <cellStyle name="Normal 20 5" xfId="4467" xr:uid="{3D154E0D-7195-4DCF-AF15-C4F3D684E252}"/>
    <cellStyle name="Normal 21" xfId="88" xr:uid="{A675C813-C419-477C-98D9-63D6CE48560E}"/>
    <cellStyle name="Normal 21 2" xfId="3722" xr:uid="{EEF74F49-6F9E-40E4-87A7-FC3D40A18DB7}"/>
    <cellStyle name="Normal 21 2 2" xfId="3723" xr:uid="{964B31BB-DA49-4B93-897C-A61FFC16B5DF}"/>
    <cellStyle name="Normal 21 2 2 2" xfId="4546" xr:uid="{A16D1FED-DE85-4F09-BC65-3D4B2F114968}"/>
    <cellStyle name="Normal 21 2 3" xfId="4545" xr:uid="{4AC902C8-5864-43B2-9F62-E8F60F3338FA}"/>
    <cellStyle name="Normal 21 3" xfId="4327" xr:uid="{F2D3125E-636E-4129-BCE7-108BBD6D3FC7}"/>
    <cellStyle name="Normal 21 4" xfId="4468" xr:uid="{DF601954-EAAC-4931-9863-C59446F16BA5}"/>
    <cellStyle name="Normal 22" xfId="688" xr:uid="{DF83E4D2-4732-44B6-AB6F-942F77FF859D}"/>
    <cellStyle name="Normal 22 2" xfId="3664" xr:uid="{BB70A108-6DD4-4494-ABC7-6BE88B60EFDA}"/>
    <cellStyle name="Normal 22 2 2" xfId="4487" xr:uid="{08B8A967-ADD6-4E99-803B-06AD7B8E78BF}"/>
    <cellStyle name="Normal 22 3" xfId="3663" xr:uid="{2B6E8111-C9BE-42A6-B818-B73C78632CAC}"/>
    <cellStyle name="Normal 22 3 2" xfId="4328" xr:uid="{182B28AB-B053-4AEE-8E9C-CFCE07FE80BE}"/>
    <cellStyle name="Normal 22 3 3" xfId="4486" xr:uid="{E1B8244C-65CB-4831-8869-18D8C5CF717C}"/>
    <cellStyle name="Normal 22 4" xfId="3667" xr:uid="{FB40576C-6282-4C64-9944-4EB8F0152A65}"/>
    <cellStyle name="Normal 22 4 2" xfId="4404" xr:uid="{D8385182-8CBE-4A15-AB0B-2002C614B0E5}"/>
    <cellStyle name="Normal 22 4 2 2" xfId="4665" xr:uid="{7C9A66C8-9082-4CF6-A0FC-9DD4F2044D1C}"/>
    <cellStyle name="Normal 22 4 3" xfId="4490" xr:uid="{E1845E35-CD03-4148-A9E2-CAD3B1EC5054}"/>
    <cellStyle name="Normal 22 5" xfId="4471" xr:uid="{F2C0863C-877C-404D-AA66-A6524C115B22}"/>
    <cellStyle name="Normal 23" xfId="3724" xr:uid="{BB426284-AE1F-45C8-AB2B-1B65DD137756}"/>
    <cellStyle name="Normal 23 2" xfId="4285" xr:uid="{87FFA533-5AB2-4E32-8625-6EE107297B28}"/>
    <cellStyle name="Normal 23 2 2" xfId="4330" xr:uid="{8C0272E9-DD07-41BC-80BE-0749325AF282}"/>
    <cellStyle name="Normal 23 2 2 2" xfId="4598" xr:uid="{F19B99B6-A920-4016-8DC5-AFAC61809447}"/>
    <cellStyle name="Normal 23 2 3" xfId="4571" xr:uid="{5FCC5FCA-0C7C-474D-A9C5-154FD446DD7D}"/>
    <cellStyle name="Normal 23 3" xfId="4400" xr:uid="{A388ACF7-119D-484F-A4D4-91524A6E89D3}"/>
    <cellStyle name="Normal 23 3 2" xfId="4661" xr:uid="{DC8E0ACD-C942-499B-8A50-5D212F0C1ED0}"/>
    <cellStyle name="Normal 23 4" xfId="4329" xr:uid="{C37275E2-A051-4CEB-8212-9FA24EC368AF}"/>
    <cellStyle name="Normal 23 4 2" xfId="4597" xr:uid="{3D958887-567E-45DF-A8DE-B9D636B4EEA7}"/>
    <cellStyle name="Normal 23 5" xfId="4547" xr:uid="{6561E1A6-7721-46E0-8780-6D655D4EEE74}"/>
    <cellStyle name="Normal 24" xfId="3725" xr:uid="{DAB58766-A36A-41E7-A124-D2CD6DD583EB}"/>
    <cellStyle name="Normal 24 2" xfId="3726" xr:uid="{397D86A1-F8A8-43FD-9404-875838A90836}"/>
    <cellStyle name="Normal 24 2 2" xfId="4402" xr:uid="{F98C6B22-3836-43CF-AEC9-112C1A3C7799}"/>
    <cellStyle name="Normal 24 2 2 2" xfId="4663" xr:uid="{513B3329-C19D-419D-A3A4-E286BB3DD285}"/>
    <cellStyle name="Normal 24 2 3" xfId="4332" xr:uid="{A21F02AB-6088-4B03-980B-5C588D18B547}"/>
    <cellStyle name="Normal 24 2 3 2" xfId="4600" xr:uid="{FC30EFDA-1902-4FB0-9E84-A8A634B42190}"/>
    <cellStyle name="Normal 24 2 4" xfId="4549" xr:uid="{89A50A42-A6AE-457D-8605-A0C5F96FE22B}"/>
    <cellStyle name="Normal 24 3" xfId="4401" xr:uid="{CFFA18E7-6BB7-4A08-8A32-BFE7E96DC61B}"/>
    <cellStyle name="Normal 24 3 2" xfId="4662" xr:uid="{EE3DDE06-08E7-405E-ABFF-207D2F3C5DDC}"/>
    <cellStyle name="Normal 24 4" xfId="4331" xr:uid="{86C6EF5E-FB48-4484-8ED3-4297A31BB640}"/>
    <cellStyle name="Normal 24 4 2" xfId="4599" xr:uid="{ADA51EBC-7CD0-4B39-9711-A23F0EE29C40}"/>
    <cellStyle name="Normal 24 5" xfId="4548" xr:uid="{68D705CA-A0B0-4151-8BD6-9761D65666E3}"/>
    <cellStyle name="Normal 25" xfId="3733" xr:uid="{37BEE88E-36D6-4F4C-BB45-A32C9122780A}"/>
    <cellStyle name="Normal 25 2" xfId="4334" xr:uid="{7E3488A7-56AD-41B9-B754-B672C244D9B2}"/>
    <cellStyle name="Normal 25 2 2" xfId="4602" xr:uid="{77B55A5D-7305-47F4-AD32-F29BBCBF1057}"/>
    <cellStyle name="Normal 25 3" xfId="4403" xr:uid="{144AC75F-15A7-4DAE-BB64-9B19A4D1739C}"/>
    <cellStyle name="Normal 25 3 2" xfId="4664" xr:uid="{12078A32-F9B9-4E12-8A6B-7E6F2D0B9622}"/>
    <cellStyle name="Normal 25 4" xfId="4333" xr:uid="{CB408649-3132-437D-9FCA-2082B2C17E9F}"/>
    <cellStyle name="Normal 25 4 2" xfId="4601" xr:uid="{AD4AFA4B-5CD8-4614-A96A-B88C3D9B43AD}"/>
    <cellStyle name="Normal 25 5" xfId="4556" xr:uid="{50D77AAD-A6ED-4178-92C5-BDB4314A698A}"/>
    <cellStyle name="Normal 26" xfId="4283" xr:uid="{191292CD-79A1-463D-937E-5489FD7042DB}"/>
    <cellStyle name="Normal 26 2" xfId="4284" xr:uid="{0FEA609A-99B2-485B-AF2B-801402B414AA}"/>
    <cellStyle name="Normal 26 2 2" xfId="4336" xr:uid="{C3FA6F06-26B7-498E-96F4-B4354775CB1D}"/>
    <cellStyle name="Normal 26 2 2 2" xfId="4604" xr:uid="{AFF1804A-8716-4C0F-83AD-0607031B5F3D}"/>
    <cellStyle name="Normal 26 2 3" xfId="4570" xr:uid="{AD060007-07F2-4C68-8589-2549E3403B2D}"/>
    <cellStyle name="Normal 26 3" xfId="4335" xr:uid="{0356B520-A904-4A2C-AA18-AF8BEAC8B92A}"/>
    <cellStyle name="Normal 26 3 2" xfId="4603" xr:uid="{77F882DA-2587-4188-83F9-DB882FDA71A9}"/>
    <cellStyle name="Normal 26 4" xfId="4569" xr:uid="{5FACD4E0-3BA2-404B-9B6E-46A93840FDE2}"/>
    <cellStyle name="Normal 27" xfId="4337" xr:uid="{6F70258A-45C5-406A-AD61-2A95D33A2DDF}"/>
    <cellStyle name="Normal 27 2" xfId="4338" xr:uid="{F26B99CE-A817-40BC-92C1-3BB844C05D76}"/>
    <cellStyle name="Normal 27 2 2" xfId="4606" xr:uid="{490B910B-FB32-4C16-BAAD-BE949C7AF690}"/>
    <cellStyle name="Normal 27 3" xfId="4605" xr:uid="{02B02BF3-3B80-41FC-A8E3-21A00C82FEC1}"/>
    <cellStyle name="Normal 28" xfId="4339" xr:uid="{C4F0A844-B8DB-4C2B-92BC-5B1F526B701A}"/>
    <cellStyle name="Normal 28 2" xfId="4340" xr:uid="{AB1F41A7-093A-4066-B675-926F2F043D2D}"/>
    <cellStyle name="Normal 28 2 2" xfId="4608" xr:uid="{846BC543-2C18-4EC4-8C12-1E05C2A1EA2A}"/>
    <cellStyle name="Normal 28 3" xfId="4341" xr:uid="{9BAFFEF7-E5DD-4005-97F0-C87EECA1E9E3}"/>
    <cellStyle name="Normal 28 4" xfId="4607" xr:uid="{6675BEC3-3C6B-455F-847C-4B7DE9A18A1F}"/>
    <cellStyle name="Normal 29" xfId="4342" xr:uid="{C59E570F-35F3-4F4C-8B14-46779EAE4331}"/>
    <cellStyle name="Normal 29 2" xfId="4343" xr:uid="{6A029F01-F91C-46A9-AF8F-1152DC4FBBB7}"/>
    <cellStyle name="Normal 29 2 2" xfId="4610" xr:uid="{6A440C46-AC44-4BAE-B38D-3C3E7822D1FD}"/>
    <cellStyle name="Normal 29 3" xfId="4609" xr:uid="{1CFAAF50-2BDC-446D-82F2-7DDD8830A678}"/>
    <cellStyle name="Normal 3" xfId="2" xr:uid="{665067A7-73F8-4B7E-BFD2-7BB3B9468366}"/>
    <cellStyle name="Normal 3 2" xfId="67" xr:uid="{E71724AD-0417-4E7B-9E9A-6E175962334B}"/>
    <cellStyle name="Normal 3 2 2" xfId="68" xr:uid="{912C05D7-1F70-4942-9B16-845B824EF9B8}"/>
    <cellStyle name="Normal 3 2 2 2" xfId="3727" xr:uid="{80DA3A38-D344-4AF4-962C-144FC547759D}"/>
    <cellStyle name="Normal 3 2 2 2 2" xfId="4550" xr:uid="{D49A3D8D-9FF4-4B4A-B1BF-0835ACB481B5}"/>
    <cellStyle name="Normal 3 2 2 3" xfId="4459" xr:uid="{345D8D7D-BD23-4931-9ABB-54F960F8ECED}"/>
    <cellStyle name="Normal 3 2 3" xfId="69" xr:uid="{0609B4D0-F6F7-4521-99A2-D604342280B7}"/>
    <cellStyle name="Normal 3 2 4" xfId="3728" xr:uid="{AC80D2B3-79E7-4488-9EAA-F29A6953CB06}"/>
    <cellStyle name="Normal 3 2 4 2" xfId="4551" xr:uid="{B895CD14-26B4-42EF-AC4B-9D2437818D1B}"/>
    <cellStyle name="Normal 3 2 5" xfId="4458" xr:uid="{8119AD8D-D16C-47E7-B630-184EA251E8F7}"/>
    <cellStyle name="Normal 3 3" xfId="70" xr:uid="{FA3E8A54-067B-4B1A-B423-D2E2BD65B655}"/>
    <cellStyle name="Normal 3 3 2" xfId="3729" xr:uid="{5EFEC780-FEB2-4E33-9521-1C4849014487}"/>
    <cellStyle name="Normal 3 3 2 2" xfId="4552" xr:uid="{0B2402A7-B2CD-4A5D-A039-9131D6F421B4}"/>
    <cellStyle name="Normal 3 3 3" xfId="4460" xr:uid="{938B09EA-DC22-455E-9682-0E766266AC0D}"/>
    <cellStyle name="Normal 3 4" xfId="3736" xr:uid="{11357DFF-8B2A-4E94-8F47-0883772E556A}"/>
    <cellStyle name="Normal 3 4 2" xfId="4287" xr:uid="{3C3F6ABE-4BEF-4E57-995F-37069CD0E524}"/>
    <cellStyle name="Normal 3 4 3" xfId="4559" xr:uid="{14351900-4DDF-4BFE-A1A0-001A4781CB25}"/>
    <cellStyle name="Normal 3 5" xfId="4286" xr:uid="{A01518B9-5E22-4AD4-82DC-9C0A3C830CE8}"/>
    <cellStyle name="Normal 3 5 2" xfId="4572" xr:uid="{E121357B-4E01-41CC-97B3-EAC46F07435E}"/>
    <cellStyle name="Normal 3 6" xfId="66" xr:uid="{A29C0367-3EF8-48EC-9514-62549DF7C2B7}"/>
    <cellStyle name="Normal 30" xfId="4344" xr:uid="{2B813B3A-8CB9-464B-B29D-AD5EA7FB9BC1}"/>
    <cellStyle name="Normal 30 2" xfId="4345" xr:uid="{DA1C4CEB-4A25-49E6-872B-8818DE84C8B0}"/>
    <cellStyle name="Normal 30 2 2" xfId="4612" xr:uid="{DE163ED3-F431-4FBA-8F6B-982A4A1CC265}"/>
    <cellStyle name="Normal 30 3" xfId="4611" xr:uid="{5ECAC9B8-93D6-4CEE-B763-07F1DB0EF8D9}"/>
    <cellStyle name="Normal 31" xfId="4346" xr:uid="{4FCFFEA2-AE57-405E-86A8-3318C42312B0}"/>
    <cellStyle name="Normal 31 2" xfId="4347" xr:uid="{54223C74-782E-47CC-8C20-E1D1CE1D6F19}"/>
    <cellStyle name="Normal 31 2 2" xfId="4614" xr:uid="{A8F9DA7C-816C-4D40-B6B5-23422072309E}"/>
    <cellStyle name="Normal 31 3" xfId="4613" xr:uid="{25C7680F-0F93-405C-BC47-D8DC59E9185A}"/>
    <cellStyle name="Normal 32" xfId="4348" xr:uid="{123E773C-387F-4BD7-92FA-CA2C43020BC9}"/>
    <cellStyle name="Normal 33" xfId="4349" xr:uid="{54B2BA77-38E2-4D42-ACA4-AADD0464A303}"/>
    <cellStyle name="Normal 33 2" xfId="4350" xr:uid="{EF2F00C5-DE14-4B2F-A5EB-3C1CDB916AA6}"/>
    <cellStyle name="Normal 33 2 2" xfId="4616" xr:uid="{AD6F4093-3391-4820-B29B-60758555D8A7}"/>
    <cellStyle name="Normal 33 3" xfId="4615" xr:uid="{4C30CC9F-00A3-4111-8480-DA93081A61BA}"/>
    <cellStyle name="Normal 34" xfId="4351" xr:uid="{3FA3A168-27B8-404B-B23F-5749893A10A7}"/>
    <cellStyle name="Normal 34 2" xfId="4352" xr:uid="{691A5EBD-92B5-4D44-8E2B-0E3119D12257}"/>
    <cellStyle name="Normal 34 2 2" xfId="4618" xr:uid="{8245E4BD-BEC4-49EF-88E2-F3103D8CD21B}"/>
    <cellStyle name="Normal 34 3" xfId="4617" xr:uid="{61BEE405-3D6A-4198-BA3B-27E741528FCC}"/>
    <cellStyle name="Normal 35" xfId="4353" xr:uid="{20DE66FC-2188-47D9-8949-DC611DCA8E67}"/>
    <cellStyle name="Normal 35 2" xfId="4354" xr:uid="{C3512776-C729-4B99-A2D7-35937CE3AFFD}"/>
    <cellStyle name="Normal 35 2 2" xfId="4620" xr:uid="{D0D126A7-5473-4851-8AF2-A75A29F08FFD}"/>
    <cellStyle name="Normal 35 3" xfId="4619" xr:uid="{DD497271-D44D-447C-9C69-B4274A619289}"/>
    <cellStyle name="Normal 36" xfId="4355" xr:uid="{ECD568AB-0D8A-4C66-81C1-095B08DE4A19}"/>
    <cellStyle name="Normal 36 2" xfId="4356" xr:uid="{DCC8A3E3-0B8F-4F37-BBE5-DABB52078ED3}"/>
    <cellStyle name="Normal 36 2 2" xfId="4622" xr:uid="{84E8B6CC-AACE-4929-9FBC-6DC7415748AB}"/>
    <cellStyle name="Normal 36 3" xfId="4621" xr:uid="{D7FF7426-733C-4607-BEBA-48984CABC77B}"/>
    <cellStyle name="Normal 37" xfId="4357" xr:uid="{E8BEC496-4B18-4A76-9981-AF227AF6737C}"/>
    <cellStyle name="Normal 37 2" xfId="4358" xr:uid="{31339972-D6B1-4C7F-B9A4-5F15C8D12636}"/>
    <cellStyle name="Normal 37 2 2" xfId="4624" xr:uid="{8D843AAE-FB80-424F-8E72-89E911DEBA1D}"/>
    <cellStyle name="Normal 37 3" xfId="4623" xr:uid="{882B4BB7-582D-49DC-8F09-852A6D06CE06}"/>
    <cellStyle name="Normal 38" xfId="4359" xr:uid="{44E0F72D-776B-4D88-A37D-8DA17C7FFACD}"/>
    <cellStyle name="Normal 38 2" xfId="4360" xr:uid="{32D849BE-B9EE-4867-88CD-A366F1A625F5}"/>
    <cellStyle name="Normal 38 2 2" xfId="4626" xr:uid="{3AE23ACA-92EA-448B-AE59-58C9E4930A08}"/>
    <cellStyle name="Normal 38 3" xfId="4625" xr:uid="{2739C6B0-560D-420D-A94F-352BDEA4D5E5}"/>
    <cellStyle name="Normal 39" xfId="4361" xr:uid="{E89774DC-0C60-4877-979B-213B0322E890}"/>
    <cellStyle name="Normal 39 2" xfId="4362" xr:uid="{717E7111-40E7-45B2-9C40-022D4F1189E3}"/>
    <cellStyle name="Normal 39 2 2" xfId="4363" xr:uid="{AA9B960B-D6E9-4314-8C9D-572E26BF78ED}"/>
    <cellStyle name="Normal 39 2 2 2" xfId="4629" xr:uid="{0984F411-C7CE-4EFD-8ACF-2641D5E41EE3}"/>
    <cellStyle name="Normal 39 2 3" xfId="4628" xr:uid="{D8C07E66-95AD-450D-8CF2-9651E7829F76}"/>
    <cellStyle name="Normal 39 3" xfId="4364" xr:uid="{3D2CA54F-F01A-4BBD-8C5C-F6F0273F5AE7}"/>
    <cellStyle name="Normal 39 3 2" xfId="4630" xr:uid="{1160E4EC-597E-4A8B-8ABF-F158AED79D3C}"/>
    <cellStyle name="Normal 39 4" xfId="4627" xr:uid="{ECF9E6EE-F716-450B-9521-7B786C650990}"/>
    <cellStyle name="Normal 4" xfId="71" xr:uid="{48F15414-DEA4-42D4-ABFC-3233498708B1}"/>
    <cellStyle name="Normal 4 2" xfId="72" xr:uid="{FC4E6734-12B8-4074-808C-2457D31DA713}"/>
    <cellStyle name="Normal 4 2 2" xfId="689" xr:uid="{A617A0C2-5ED4-40B4-AA47-E85E6A709AA5}"/>
    <cellStyle name="Normal 4 2 2 2" xfId="690" xr:uid="{30C04F75-0905-4C7A-AC22-C914FED2EBB7}"/>
    <cellStyle name="Normal 4 2 2 2 2" xfId="4473" xr:uid="{F180BA39-ACC4-4F4E-BDB8-A804A6E93806}"/>
    <cellStyle name="Normal 4 2 2 3" xfId="691" xr:uid="{18DE6478-B33D-488E-A8EF-D4E59EACCA49}"/>
    <cellStyle name="Normal 4 2 2 3 2" xfId="4474" xr:uid="{AFC54B0F-6AAA-4326-B381-AE8FFDA6900C}"/>
    <cellStyle name="Normal 4 2 2 4" xfId="692" xr:uid="{768413B8-C4A0-4729-9C20-26F5366CC1D5}"/>
    <cellStyle name="Normal 4 2 2 4 2" xfId="693" xr:uid="{34027BAC-2423-4379-ADEE-0C19DBCFA78D}"/>
    <cellStyle name="Normal 4 2 2 4 2 2" xfId="4476" xr:uid="{A8D02F0F-4930-40F5-8998-960441B00683}"/>
    <cellStyle name="Normal 4 2 2 4 3" xfId="694" xr:uid="{8743E07F-51E1-48D3-9D67-46DF411C25FE}"/>
    <cellStyle name="Normal 4 2 2 4 3 2" xfId="695" xr:uid="{D9AA6325-B62C-42CC-9C09-B129BB61DC7C}"/>
    <cellStyle name="Normal 4 2 2 4 3 2 2" xfId="4478" xr:uid="{7E351DD0-FF03-401A-9417-77E944C3A6E4}"/>
    <cellStyle name="Normal 4 2 2 4 3 3" xfId="3666" xr:uid="{E4E8ABD9-CFCB-4E04-985C-4222D3DBDFF8}"/>
    <cellStyle name="Normal 4 2 2 4 3 3 2" xfId="4489" xr:uid="{5DAF1F30-A7E7-4533-9C71-420B12049983}"/>
    <cellStyle name="Normal 4 2 2 4 3 4" xfId="4477" xr:uid="{8FE064AB-033A-48A9-84C9-1608E2EA1395}"/>
    <cellStyle name="Normal 4 2 2 4 4" xfId="4475" xr:uid="{733DD213-C8C4-4AFE-94E9-598819D19CEC}"/>
    <cellStyle name="Normal 4 2 2 5" xfId="4472" xr:uid="{F14650A2-3375-4604-B9DB-95493CE506A7}"/>
    <cellStyle name="Normal 4 2 3" xfId="4278" xr:uid="{550E7F7F-80CE-4DA7-B384-502127AC633D}"/>
    <cellStyle name="Normal 4 2 3 2" xfId="4289" xr:uid="{1A41032F-742B-493D-9064-58D3655E8098}"/>
    <cellStyle name="Normal 4 2 3 3" xfId="4565" xr:uid="{52AA76AF-4216-4CA5-A379-409D40094756}"/>
    <cellStyle name="Normal 4 2 4" xfId="4279" xr:uid="{354DBD34-59C5-4551-AF9F-44CC9155A2AB}"/>
    <cellStyle name="Normal 4 2 4 2" xfId="4366" xr:uid="{6B07A65B-3133-4EE9-AFB8-D5E860648D99}"/>
    <cellStyle name="Normal 4 2 4 2 2" xfId="4632" xr:uid="{F0FEB292-D196-43A2-BD5D-BCB98809F000}"/>
    <cellStyle name="Normal 4 2 4 3" xfId="4566" xr:uid="{9C26C08D-6A59-4C34-8BB1-BF5CB6F7F5FC}"/>
    <cellStyle name="Normal 4 2 5" xfId="3831" xr:uid="{CCD36DD5-707C-45A6-A334-CBF7AEE72C1E}"/>
    <cellStyle name="Normal 4 2 5 2" xfId="4563" xr:uid="{065616DF-5501-48D1-BD6D-08ACF6466709}"/>
    <cellStyle name="Normal 4 2 6" xfId="4461" xr:uid="{5E3FD203-2ABE-4628-803F-12F09C10C305}"/>
    <cellStyle name="Normal 4 3" xfId="89" xr:uid="{9D07BE01-19E9-4E55-965A-713D2658B19D}"/>
    <cellStyle name="Normal 4 3 2" xfId="90" xr:uid="{2FF7C12B-B949-4737-A50F-EBA68BAFF29D}"/>
    <cellStyle name="Normal 4 3 2 2" xfId="696" xr:uid="{B01F6CE8-3E1E-4A65-8748-957AF48648DB}"/>
    <cellStyle name="Normal 4 3 2 2 2" xfId="4479" xr:uid="{56F298AB-49E4-4006-9555-1DFED88E2A35}"/>
    <cellStyle name="Normal 4 3 2 3" xfId="3832" xr:uid="{F65A3F83-136F-41EA-8195-18A15DA507FF}"/>
    <cellStyle name="Normal 4 3 2 3 2" xfId="4564" xr:uid="{62B5796E-5305-469E-8B1F-8AD20AEDAD72}"/>
    <cellStyle name="Normal 4 3 2 4" xfId="4470" xr:uid="{8CB3F0A0-2238-40E9-B0A5-138AB761AAB2}"/>
    <cellStyle name="Normal 4 3 3" xfId="697" xr:uid="{59FCAA0B-14D5-4260-97DB-0C9BE16379A9}"/>
    <cellStyle name="Normal 4 3 3 2" xfId="4480" xr:uid="{6927E5BB-8180-4610-9476-463F69583316}"/>
    <cellStyle name="Normal 4 3 4" xfId="698" xr:uid="{1F330248-0780-4427-82F2-19959D540EB1}"/>
    <cellStyle name="Normal 4 3 4 2" xfId="4481" xr:uid="{DFA742BF-60DF-4BC3-8337-BB0DD52A15B6}"/>
    <cellStyle name="Normal 4 3 5" xfId="699" xr:uid="{61EF5C62-125B-4A4F-A002-A9B99955C85C}"/>
    <cellStyle name="Normal 4 3 5 2" xfId="700" xr:uid="{EB23AA6E-58C7-43C5-A988-B54E0F87FE8F}"/>
    <cellStyle name="Normal 4 3 5 2 2" xfId="4483" xr:uid="{817CD9CE-6FCD-4B79-91AA-DFFF4CA18FB8}"/>
    <cellStyle name="Normal 4 3 5 3" xfId="701" xr:uid="{0F4A7A14-D349-4E14-BD5B-D4544A069648}"/>
    <cellStyle name="Normal 4 3 5 3 2" xfId="702" xr:uid="{F542D48E-3E59-47C1-A4BF-F94C7099F68F}"/>
    <cellStyle name="Normal 4 3 5 3 2 2" xfId="4485" xr:uid="{D0F4D440-3273-404A-96BA-3EEC7C37F5B8}"/>
    <cellStyle name="Normal 4 3 5 3 3" xfId="3665" xr:uid="{52341943-3366-4434-B223-E413B8B050AA}"/>
    <cellStyle name="Normal 4 3 5 3 3 2" xfId="4488" xr:uid="{DB474929-8CD2-4DFB-82DD-9E9E63F78C7F}"/>
    <cellStyle name="Normal 4 3 5 3 4" xfId="4484" xr:uid="{EB74C047-8FEC-46FF-9121-C3AE4904689D}"/>
    <cellStyle name="Normal 4 3 5 4" xfId="4482" xr:uid="{C9DF63E6-EEFD-4689-B75A-D48933430339}"/>
    <cellStyle name="Normal 4 3 6" xfId="3738" xr:uid="{BEB06EB2-8849-4208-9059-33FDAC808D8C}"/>
    <cellStyle name="Normal 4 3 7" xfId="4469" xr:uid="{CB7E8052-E3EE-4DE5-906E-EED291485C71}"/>
    <cellStyle name="Normal 4 4" xfId="3737" xr:uid="{4FF99761-70E8-4999-A0C7-381AEA4D47E3}"/>
    <cellStyle name="Normal 4 4 2" xfId="4280" xr:uid="{F0792CE5-C307-447F-A7EE-0C4DDE6D9BA1}"/>
    <cellStyle name="Normal 4 4 3" xfId="4288" xr:uid="{8BFA036C-3FE4-4E27-8EDD-0CAC22859F87}"/>
    <cellStyle name="Normal 4 4 3 2" xfId="4291" xr:uid="{BE28AF6F-D11A-4623-81F8-53096BF87708}"/>
    <cellStyle name="Normal 4 4 3 2 2" xfId="4575" xr:uid="{79829999-E207-4091-9B1E-44FB89C559CD}"/>
    <cellStyle name="Normal 4 4 3 3" xfId="4290" xr:uid="{F35D43A9-4FCC-47D4-90B5-C9D78907F1FE}"/>
    <cellStyle name="Normal 4 4 3 3 2" xfId="4574" xr:uid="{93BE6CEE-61EB-458A-9963-6A3F3AE31318}"/>
    <cellStyle name="Normal 4 4 3 4" xfId="4573" xr:uid="{019C7221-A653-412A-B928-DB278BE56D9E}"/>
    <cellStyle name="Normal 4 4 4" xfId="4560" xr:uid="{0369D83E-F903-4F02-B6AE-C2BB9E1EC197}"/>
    <cellStyle name="Normal 4 5" xfId="4281" xr:uid="{0728D881-6FA5-462A-AC94-84335994F6E5}"/>
    <cellStyle name="Normal 4 5 2" xfId="4365" xr:uid="{AA2E69F5-20FB-4D6E-8787-5B4A100C37AD}"/>
    <cellStyle name="Normal 4 5 2 2" xfId="4631" xr:uid="{03679589-B595-4ED3-AC6D-3168BE4B7C06}"/>
    <cellStyle name="Normal 4 5 3" xfId="4567" xr:uid="{512493C4-7414-4380-8A33-1EE1258057F2}"/>
    <cellStyle name="Normal 4 6" xfId="4282" xr:uid="{251EC47F-1B99-4750-ABA6-825B8B0A62F4}"/>
    <cellStyle name="Normal 4 6 2" xfId="4568" xr:uid="{E5BA8DE4-B342-46A8-BF53-F390E9D0681D}"/>
    <cellStyle name="Normal 4 7" xfId="3740" xr:uid="{20A0834F-773F-4B43-AF62-2980FF7A74FD}"/>
    <cellStyle name="Normal 40" xfId="4367" xr:uid="{C6203684-1E2F-476B-A07B-ACDC6CD6D862}"/>
    <cellStyle name="Normal 40 2" xfId="4368" xr:uid="{574B5342-A3BF-4ECE-8FC1-6BFD5D753EB0}"/>
    <cellStyle name="Normal 40 2 2" xfId="4369" xr:uid="{6B227404-7250-4FCA-818B-8E69D74E4805}"/>
    <cellStyle name="Normal 40 2 2 2" xfId="4635" xr:uid="{F1665C45-88B4-4448-BFB2-32206F9C2EC5}"/>
    <cellStyle name="Normal 40 2 3" xfId="4634" xr:uid="{DBD68293-D89B-4AB0-8F69-6A572D8491F1}"/>
    <cellStyle name="Normal 40 3" xfId="4370" xr:uid="{57F76744-3563-4FED-B40A-9704CDE858EC}"/>
    <cellStyle name="Normal 40 3 2" xfId="4636" xr:uid="{015C6B1F-4956-4AF1-8C06-81A42DA09D61}"/>
    <cellStyle name="Normal 40 4" xfId="4633" xr:uid="{12ED3B31-1342-4724-A2B1-38942D78EF3C}"/>
    <cellStyle name="Normal 41" xfId="4371" xr:uid="{FF3F4E08-6639-4CCE-B26B-16D963D0378D}"/>
    <cellStyle name="Normal 41 2" xfId="4372" xr:uid="{021DD779-21B3-4CD9-86B3-FA6B61588DE8}"/>
    <cellStyle name="Normal 41 2 2" xfId="4638" xr:uid="{FEC9F714-BD9C-43F1-8C75-18A0163BC297}"/>
    <cellStyle name="Normal 41 3" xfId="4637" xr:uid="{1858D277-6D78-41CB-97D3-D4AF473CBE9D}"/>
    <cellStyle name="Normal 42" xfId="4373" xr:uid="{62B7472B-9A5D-49E3-8C2C-4105ECE061EA}"/>
    <cellStyle name="Normal 42 2" xfId="4374" xr:uid="{8BA9D492-9867-41FA-8F14-414A4E61B56C}"/>
    <cellStyle name="Normal 42 2 2" xfId="4640" xr:uid="{5ADD5644-6168-45C1-8529-FE3B2EF5A0D4}"/>
    <cellStyle name="Normal 42 3" xfId="4639" xr:uid="{6CF75312-746A-4383-9AC8-16BBB6774065}"/>
    <cellStyle name="Normal 43" xfId="4375" xr:uid="{2FE2CED7-0026-4F76-A856-FC4ABD245D6A}"/>
    <cellStyle name="Normal 43 2" xfId="4376" xr:uid="{AF39B2E3-5E41-41E8-BF45-6DB37724AAEF}"/>
    <cellStyle name="Normal 43 2 2" xfId="4642" xr:uid="{2C64AF6E-1628-4DC5-9A13-E8C94DC7241C}"/>
    <cellStyle name="Normal 43 3" xfId="4641" xr:uid="{421F949D-DB2F-43F8-9815-51B3B216C005}"/>
    <cellStyle name="Normal 44" xfId="4386" xr:uid="{38A67B7F-5168-4323-B912-5B19871E07FD}"/>
    <cellStyle name="Normal 44 2" xfId="4387" xr:uid="{621AD179-3DB6-4F69-9257-4E67BB962025}"/>
    <cellStyle name="Normal 44 2 2" xfId="4649" xr:uid="{00988AC9-632A-4506-A5DA-7CCDE975AE0C}"/>
    <cellStyle name="Normal 44 3" xfId="4648" xr:uid="{6647AE3D-3E30-4798-BC4D-E21C39021DB2}"/>
    <cellStyle name="Normal 5" xfId="73" xr:uid="{C338A371-5DE0-440A-8C90-A9E64B17FD7F}"/>
    <cellStyle name="Normal 5 10" xfId="703" xr:uid="{92B4DDD0-3640-4A6C-882D-B07438BFCCA7}"/>
    <cellStyle name="Normal 5 10 2" xfId="704" xr:uid="{9C157FCA-41DF-4AD2-9CC7-AF0FB6BCF344}"/>
    <cellStyle name="Normal 5 10 2 2" xfId="705" xr:uid="{AC9D154A-1AA4-4CE6-A8B5-29803F60895D}"/>
    <cellStyle name="Normal 5 10 2 3" xfId="706" xr:uid="{6D5ECFE3-D3EC-45E7-B88B-D8776C5DF56A}"/>
    <cellStyle name="Normal 5 10 2 4" xfId="707" xr:uid="{ABBB252C-14B8-4B33-ADCB-C32DB0F1ED25}"/>
    <cellStyle name="Normal 5 10 3" xfId="708" xr:uid="{3A77F358-5A3B-444A-BED8-795DDAA9A59B}"/>
    <cellStyle name="Normal 5 10 3 2" xfId="709" xr:uid="{1D71017C-C2A1-4534-BD1F-2AAE2B131F97}"/>
    <cellStyle name="Normal 5 10 3 3" xfId="710" xr:uid="{525626F6-1097-48F4-922C-1E4C935FA508}"/>
    <cellStyle name="Normal 5 10 3 4" xfId="711" xr:uid="{04A389FE-8758-4EAC-BEB0-F4AF81E8FA54}"/>
    <cellStyle name="Normal 5 10 4" xfId="712" xr:uid="{AB70E4C0-33BC-4C5C-9F66-3405453C7D42}"/>
    <cellStyle name="Normal 5 10 5" xfId="713" xr:uid="{C2D9E64B-18AD-4E2D-825F-03F8EBF0D12C}"/>
    <cellStyle name="Normal 5 10 6" xfId="714" xr:uid="{1D00065D-A1A6-4D13-951E-22F9F800D54B}"/>
    <cellStyle name="Normal 5 11" xfId="715" xr:uid="{F4B1F6C3-BC98-4158-B032-F6C9E6856197}"/>
    <cellStyle name="Normal 5 11 2" xfId="716" xr:uid="{3CB4BC70-44FB-4584-8AA8-5DE78ABD69C1}"/>
    <cellStyle name="Normal 5 11 2 2" xfId="717" xr:uid="{3359E1CD-764A-4275-B962-F1DEF9ACF99D}"/>
    <cellStyle name="Normal 5 11 2 2 2" xfId="4377" xr:uid="{2F6A3FF4-3626-41D6-A556-279C253B7857}"/>
    <cellStyle name="Normal 5 11 2 2 2 2" xfId="4643" xr:uid="{D3ABFE40-4222-4D02-8A17-2285C8F8BC66}"/>
    <cellStyle name="Normal 5 11 2 3" xfId="718" xr:uid="{5C2D5894-D017-4A3F-B629-5636009BC6D7}"/>
    <cellStyle name="Normal 5 11 2 4" xfId="719" xr:uid="{BE39B439-8D03-4C61-B09D-29EFAA2DAE7C}"/>
    <cellStyle name="Normal 5 11 3" xfId="720" xr:uid="{68670D8D-58D1-491C-818A-D5C99385009A}"/>
    <cellStyle name="Normal 5 11 4" xfId="721" xr:uid="{38914ADF-BF81-4C1F-8866-35B70F944EE3}"/>
    <cellStyle name="Normal 5 11 5" xfId="722" xr:uid="{513A4C04-4F2F-4E72-B378-2B83C4688F29}"/>
    <cellStyle name="Normal 5 12" xfId="723" xr:uid="{67551279-8386-4CBE-AAF4-846A0AF04CD9}"/>
    <cellStyle name="Normal 5 12 2" xfId="724" xr:uid="{4BC5CC0E-455E-4632-95D1-32FCB8A717FE}"/>
    <cellStyle name="Normal 5 12 3" xfId="725" xr:uid="{29EAEE2D-0F29-4A3A-BE52-5E1A2AA005A7}"/>
    <cellStyle name="Normal 5 12 4" xfId="726" xr:uid="{F8BAD257-2A2A-48D4-992B-B668229A7B52}"/>
    <cellStyle name="Normal 5 13" xfId="727" xr:uid="{AE6E7429-63D7-49E3-B138-8640D1945DEB}"/>
    <cellStyle name="Normal 5 13 2" xfId="728" xr:uid="{83A46F0D-B3A2-42D9-957C-06F1383AD569}"/>
    <cellStyle name="Normal 5 13 3" xfId="729" xr:uid="{D03F4BC2-8A9C-4768-85C2-FDE1427E1730}"/>
    <cellStyle name="Normal 5 13 4" xfId="730" xr:uid="{C806103C-6E18-4892-9254-899764B11472}"/>
    <cellStyle name="Normal 5 14" xfId="731" xr:uid="{371DC401-9F96-49B9-AF9B-0A9700DB4D90}"/>
    <cellStyle name="Normal 5 14 2" xfId="732" xr:uid="{2C01AF2D-101B-4F83-B9F9-29EA66B1461F}"/>
    <cellStyle name="Normal 5 15" xfId="733" xr:uid="{AEDB7525-59EB-4801-8EE3-2A58F14B5C3B}"/>
    <cellStyle name="Normal 5 16" xfId="734" xr:uid="{2F4BAD18-DF07-41B4-9914-8AFBA6BC3C2A}"/>
    <cellStyle name="Normal 5 17" xfId="735" xr:uid="{13F3AEAF-72C3-4E24-9C77-B5F42C288F77}"/>
    <cellStyle name="Normal 5 2" xfId="74" xr:uid="{E6A447C0-48B1-46AC-9E4E-9E94D75C8C0B}"/>
    <cellStyle name="Normal 5 2 2" xfId="3730" xr:uid="{B930BB5B-55C1-45A7-8F35-0EFEE13CE158}"/>
    <cellStyle name="Normal 5 2 2 2" xfId="4553" xr:uid="{904C73C8-AE72-422D-A869-436E8AB48E93}"/>
    <cellStyle name="Normal 5 2 3" xfId="4378" xr:uid="{BB1BCB44-64E4-41F2-9CEA-3CDDB2A153AE}"/>
    <cellStyle name="Normal 5 2 3 2" xfId="4644" xr:uid="{1DD3C55D-2461-4676-9851-697D9F665DBE}"/>
    <cellStyle name="Normal 5 2 4" xfId="4462" xr:uid="{01F8383F-8ACB-4E44-BF0E-A1789983B5B9}"/>
    <cellStyle name="Normal 5 3" xfId="75" xr:uid="{814577A1-ABE5-460E-AD32-8A8562EC54D9}"/>
    <cellStyle name="Normal 5 3 2" xfId="4380" xr:uid="{2ECD86D1-B56B-458F-8756-7C7CEB8CAE0D}"/>
    <cellStyle name="Normal 5 3 3" xfId="4379" xr:uid="{0F2B8CB1-9759-4BA0-B7EE-150320B32E40}"/>
    <cellStyle name="Normal 5 3 3 2" xfId="4645" xr:uid="{84FB7E9B-FB77-4B3D-88B4-D0ECA7DDA3A8}"/>
    <cellStyle name="Normal 5 4" xfId="91" xr:uid="{D49A2CEB-E4BC-41EB-9B58-4D7C815B231F}"/>
    <cellStyle name="Normal 5 4 10" xfId="736" xr:uid="{104848B6-4598-459D-B74F-9CD68EFDC1A5}"/>
    <cellStyle name="Normal 5 4 11" xfId="737" xr:uid="{B172CA2E-9F51-4198-82FD-95FEECF35A9F}"/>
    <cellStyle name="Normal 5 4 2" xfId="738" xr:uid="{D0728452-4A3D-4CC9-8E92-F372D6B46751}"/>
    <cellStyle name="Normal 5 4 2 2" xfId="739" xr:uid="{0AF46B2A-42EC-4EE2-904F-C9341FD5D49A}"/>
    <cellStyle name="Normal 5 4 2 2 2" xfId="740" xr:uid="{F7F9F6C8-41F9-401D-867A-08591019C0D0}"/>
    <cellStyle name="Normal 5 4 2 2 2 2" xfId="741" xr:uid="{A1DE3E39-20BC-4755-B64A-18CD1B3494B3}"/>
    <cellStyle name="Normal 5 4 2 2 2 2 2" xfId="742" xr:uid="{8FBAA4D0-42F6-482E-9FF1-53ABAA56FF23}"/>
    <cellStyle name="Normal 5 4 2 2 2 2 2 2" xfId="3833" xr:uid="{C29E488E-D155-4D6B-9283-F1188533FB7F}"/>
    <cellStyle name="Normal 5 4 2 2 2 2 2 2 2" xfId="3834" xr:uid="{C45A738C-D545-43EC-B7A4-D6D214A6CD3E}"/>
    <cellStyle name="Normal 5 4 2 2 2 2 2 3" xfId="3835" xr:uid="{8BEBBB3C-7C49-47B4-911E-68CF2D3EFDFB}"/>
    <cellStyle name="Normal 5 4 2 2 2 2 3" xfId="743" xr:uid="{C326625C-B3F1-4383-8702-2023D07DEB48}"/>
    <cellStyle name="Normal 5 4 2 2 2 2 3 2" xfId="3836" xr:uid="{C2259E02-26AA-4A6E-8A16-CBC6C5F0C24C}"/>
    <cellStyle name="Normal 5 4 2 2 2 2 4" xfId="744" xr:uid="{BE2DDE9B-B40B-461E-BFCC-F9F43D56204C}"/>
    <cellStyle name="Normal 5 4 2 2 2 3" xfId="745" xr:uid="{EBAB7465-0820-405F-9258-ADE95D4B6FC8}"/>
    <cellStyle name="Normal 5 4 2 2 2 3 2" xfId="746" xr:uid="{77428F69-0179-49D7-BB65-A1D16CF84745}"/>
    <cellStyle name="Normal 5 4 2 2 2 3 2 2" xfId="3837" xr:uid="{1678262E-82B3-4A47-8AD6-E30E36791F4D}"/>
    <cellStyle name="Normal 5 4 2 2 2 3 3" xfId="747" xr:uid="{8612DC93-04AB-4D0F-8CF3-089612BFB18C}"/>
    <cellStyle name="Normal 5 4 2 2 2 3 4" xfId="748" xr:uid="{49F2163E-50E0-4FC7-9FEE-F910055C68BF}"/>
    <cellStyle name="Normal 5 4 2 2 2 4" xfId="749" xr:uid="{7CDFAADF-E55F-4713-BE39-7BF0F95E5126}"/>
    <cellStyle name="Normal 5 4 2 2 2 4 2" xfId="3838" xr:uid="{0E9C2EA8-59C5-49E4-A96C-6A83DF4A0C91}"/>
    <cellStyle name="Normal 5 4 2 2 2 5" xfId="750" xr:uid="{DEF90D03-926C-437E-B3C7-07A705EBCE61}"/>
    <cellStyle name="Normal 5 4 2 2 2 6" xfId="751" xr:uid="{AC2A65D3-E656-42F6-8010-49AE2D5769CB}"/>
    <cellStyle name="Normal 5 4 2 2 3" xfId="752" xr:uid="{2D6736AC-2AD5-4F81-BFCE-746CC0C4B507}"/>
    <cellStyle name="Normal 5 4 2 2 3 2" xfId="753" xr:uid="{FDD69ED3-C2FB-432D-8269-89DD3DB12CE5}"/>
    <cellStyle name="Normal 5 4 2 2 3 2 2" xfId="754" xr:uid="{5BD65C01-6C5F-4B9B-80A6-E149767A281D}"/>
    <cellStyle name="Normal 5 4 2 2 3 2 2 2" xfId="3839" xr:uid="{CC86937E-BE56-4880-87ED-06793ED8AB1A}"/>
    <cellStyle name="Normal 5 4 2 2 3 2 2 2 2" xfId="3840" xr:uid="{045A208C-1EFD-48C9-A356-A3563DBC8D64}"/>
    <cellStyle name="Normal 5 4 2 2 3 2 2 3" xfId="3841" xr:uid="{735CD9A9-5ACD-4852-B3E7-4168818C737C}"/>
    <cellStyle name="Normal 5 4 2 2 3 2 3" xfId="755" xr:uid="{B15F7828-B635-417E-9270-5EC44F951FD8}"/>
    <cellStyle name="Normal 5 4 2 2 3 2 3 2" xfId="3842" xr:uid="{F70C1A52-8C04-4CF1-8AD6-658E8D2E54AE}"/>
    <cellStyle name="Normal 5 4 2 2 3 2 4" xfId="756" xr:uid="{A1FFA7B4-E8A7-4F90-B53E-39C53CEDF4B4}"/>
    <cellStyle name="Normal 5 4 2 2 3 3" xfId="757" xr:uid="{4E6F633F-F12F-45B6-A82B-6EA2A4E6909F}"/>
    <cellStyle name="Normal 5 4 2 2 3 3 2" xfId="3843" xr:uid="{1CE522DA-DE76-42E6-AA31-D56516EB9FCA}"/>
    <cellStyle name="Normal 5 4 2 2 3 3 2 2" xfId="3844" xr:uid="{7D024734-DDFE-4AC6-813E-A4A9603B71B7}"/>
    <cellStyle name="Normal 5 4 2 2 3 3 3" xfId="3845" xr:uid="{8B1B3028-4B3D-4E70-AA53-1893F18F3DF9}"/>
    <cellStyle name="Normal 5 4 2 2 3 4" xfId="758" xr:uid="{31185891-AB59-496C-9D4A-6C4A53C19778}"/>
    <cellStyle name="Normal 5 4 2 2 3 4 2" xfId="3846" xr:uid="{3F46F04D-1045-4EA1-98DA-1DCA8154A2FB}"/>
    <cellStyle name="Normal 5 4 2 2 3 5" xfId="759" xr:uid="{02466D44-F534-4463-86C1-214EEDCE16F3}"/>
    <cellStyle name="Normal 5 4 2 2 4" xfId="760" xr:uid="{96BC8B8E-B3BA-435E-9B34-F598FD9BF4E2}"/>
    <cellStyle name="Normal 5 4 2 2 4 2" xfId="761" xr:uid="{E7EAB5C6-31BB-48DA-966A-4F36E5699192}"/>
    <cellStyle name="Normal 5 4 2 2 4 2 2" xfId="3847" xr:uid="{8E179EE3-FDF7-447A-9C1A-9AB8EBBF23CF}"/>
    <cellStyle name="Normal 5 4 2 2 4 2 2 2" xfId="3848" xr:uid="{8E85BE3F-6227-4BFB-9FAD-5AFC7C4407A4}"/>
    <cellStyle name="Normal 5 4 2 2 4 2 3" xfId="3849" xr:uid="{1DCF138A-6549-497B-8C65-C011342D43D9}"/>
    <cellStyle name="Normal 5 4 2 2 4 3" xfId="762" xr:uid="{500B08F9-218E-48C0-B9CA-4A3DD2C48E37}"/>
    <cellStyle name="Normal 5 4 2 2 4 3 2" xfId="3850" xr:uid="{B8C6E52C-9E1C-482F-8B19-AC5526FE981B}"/>
    <cellStyle name="Normal 5 4 2 2 4 4" xfId="763" xr:uid="{DCF5B5AD-AE2B-453D-9123-2491B542E09C}"/>
    <cellStyle name="Normal 5 4 2 2 5" xfId="764" xr:uid="{9F26D41E-E1EE-4654-B6EA-49E29DB10D5A}"/>
    <cellStyle name="Normal 5 4 2 2 5 2" xfId="765" xr:uid="{AA76DA16-3437-46DC-B548-F8A67E4A1E38}"/>
    <cellStyle name="Normal 5 4 2 2 5 2 2" xfId="3851" xr:uid="{D5DC3DFF-E83B-4691-9E72-74A2F261B476}"/>
    <cellStyle name="Normal 5 4 2 2 5 3" xfId="766" xr:uid="{9549E500-BFA9-4766-B473-0C15C287A602}"/>
    <cellStyle name="Normal 5 4 2 2 5 4" xfId="767" xr:uid="{128F1AC1-32D7-4243-8018-67F12B07E185}"/>
    <cellStyle name="Normal 5 4 2 2 6" xfId="768" xr:uid="{B1DCAE4F-F0FC-4183-A52E-C9CC039A3EA2}"/>
    <cellStyle name="Normal 5 4 2 2 6 2" xfId="3852" xr:uid="{EE19CD2C-7BA4-47F4-ACCC-A95800FFADB9}"/>
    <cellStyle name="Normal 5 4 2 2 7" xfId="769" xr:uid="{1E5F8682-15D8-4555-B9A3-1FDC0A7B5284}"/>
    <cellStyle name="Normal 5 4 2 2 8" xfId="770" xr:uid="{358866AD-3776-4211-9B60-C6B0BBF10261}"/>
    <cellStyle name="Normal 5 4 2 3" xfId="771" xr:uid="{0B55F398-5E2F-47B6-8A70-19F6AF76E51D}"/>
    <cellStyle name="Normal 5 4 2 3 2" xfId="772" xr:uid="{3C95120F-B5C9-4DFB-B0A5-25AA3F9559D6}"/>
    <cellStyle name="Normal 5 4 2 3 2 2" xfId="773" xr:uid="{D6B10826-5599-43D8-AAE1-053521EBA6B2}"/>
    <cellStyle name="Normal 5 4 2 3 2 2 2" xfId="3853" xr:uid="{0E5A1649-0936-4A77-8BE9-5F9598F071C0}"/>
    <cellStyle name="Normal 5 4 2 3 2 2 2 2" xfId="3854" xr:uid="{F321D5A9-E002-440B-B47C-C1D01233F3D6}"/>
    <cellStyle name="Normal 5 4 2 3 2 2 3" xfId="3855" xr:uid="{5B117B8F-A72C-4DDE-BD93-640952C79A6D}"/>
    <cellStyle name="Normal 5 4 2 3 2 3" xfId="774" xr:uid="{2969A754-0F7E-4782-8474-340C2F1EBF7F}"/>
    <cellStyle name="Normal 5 4 2 3 2 3 2" xfId="3856" xr:uid="{6B1D1C00-858F-429D-9840-C8A4D0983189}"/>
    <cellStyle name="Normal 5 4 2 3 2 4" xfId="775" xr:uid="{888CA94D-3D7E-4573-942F-4D35EDF9C84F}"/>
    <cellStyle name="Normal 5 4 2 3 3" xfId="776" xr:uid="{5DDE62C7-5FC8-4F3D-A3BB-EBAF7B59EEA8}"/>
    <cellStyle name="Normal 5 4 2 3 3 2" xfId="777" xr:uid="{3BE136EF-10C1-49E7-A217-110C2C671CD5}"/>
    <cellStyle name="Normal 5 4 2 3 3 2 2" xfId="3857" xr:uid="{27B9EF23-E6DA-47DD-97DA-A83051631BF4}"/>
    <cellStyle name="Normal 5 4 2 3 3 3" xfId="778" xr:uid="{B12BB1A1-A6A1-47F3-B59F-048245CF4627}"/>
    <cellStyle name="Normal 5 4 2 3 3 4" xfId="779" xr:uid="{AEAC38C9-54A5-4DBF-9C0A-324624EAA83C}"/>
    <cellStyle name="Normal 5 4 2 3 4" xfId="780" xr:uid="{A1695ECC-8449-4C55-A67A-A62535A9D1FD}"/>
    <cellStyle name="Normal 5 4 2 3 4 2" xfId="3858" xr:uid="{D1B39880-731E-42C0-A039-0F65440CD7F6}"/>
    <cellStyle name="Normal 5 4 2 3 5" xfId="781" xr:uid="{12609F1F-24ED-4387-AAE9-D74109281FC4}"/>
    <cellStyle name="Normal 5 4 2 3 6" xfId="782" xr:uid="{8DE63540-0A8F-4B13-8C57-8F245FDD1C70}"/>
    <cellStyle name="Normal 5 4 2 4" xfId="783" xr:uid="{C6B94047-5969-4135-9D3A-3385DB5893B1}"/>
    <cellStyle name="Normal 5 4 2 4 2" xfId="784" xr:uid="{514D95EB-01CF-4664-BBC8-21E7F9A9FA99}"/>
    <cellStyle name="Normal 5 4 2 4 2 2" xfId="785" xr:uid="{0D9D6374-8CBD-44AA-A263-EAEAE63C736F}"/>
    <cellStyle name="Normal 5 4 2 4 2 2 2" xfId="3859" xr:uid="{0848B7A1-7052-4C77-8E6F-AFB922EC07C9}"/>
    <cellStyle name="Normal 5 4 2 4 2 2 2 2" xfId="3860" xr:uid="{7379A352-9F8A-4A48-8E32-F1560120D8E7}"/>
    <cellStyle name="Normal 5 4 2 4 2 2 3" xfId="3861" xr:uid="{1EC679C1-7520-49DA-9903-08D7C89CB46A}"/>
    <cellStyle name="Normal 5 4 2 4 2 3" xfId="786" xr:uid="{F91D5C3F-6DAE-4591-B7BA-063461F3FD6D}"/>
    <cellStyle name="Normal 5 4 2 4 2 3 2" xfId="3862" xr:uid="{FF9C7FEC-64B5-4D4D-A756-DB24D9A3F496}"/>
    <cellStyle name="Normal 5 4 2 4 2 4" xfId="787" xr:uid="{9F72C409-7910-4F4F-BFAF-3BB6944BF467}"/>
    <cellStyle name="Normal 5 4 2 4 3" xfId="788" xr:uid="{B8589452-7269-4F42-BD85-6A7F01E0199E}"/>
    <cellStyle name="Normal 5 4 2 4 3 2" xfId="3863" xr:uid="{EB52A870-5901-4E79-A63C-60BB5E686420}"/>
    <cellStyle name="Normal 5 4 2 4 3 2 2" xfId="3864" xr:uid="{BCA0E07C-132E-43F3-ABA6-A9266F803FB1}"/>
    <cellStyle name="Normal 5 4 2 4 3 3" xfId="3865" xr:uid="{755F1E3E-93D7-4282-A4C4-7824972D52DA}"/>
    <cellStyle name="Normal 5 4 2 4 4" xfId="789" xr:uid="{EDB1C456-D3F3-41EB-855F-564071E06E20}"/>
    <cellStyle name="Normal 5 4 2 4 4 2" xfId="3866" xr:uid="{97DFA085-91D1-48D5-B941-5B24ECBB3DE2}"/>
    <cellStyle name="Normal 5 4 2 4 5" xfId="790" xr:uid="{7F58695B-DEFF-4178-B1E8-85C7908109E9}"/>
    <cellStyle name="Normal 5 4 2 5" xfId="791" xr:uid="{91823CCD-8CD2-49B7-84D1-F6BDBEECA343}"/>
    <cellStyle name="Normal 5 4 2 5 2" xfId="792" xr:uid="{B0C3075F-A42F-4D3D-A84A-1C67685FAA2A}"/>
    <cellStyle name="Normal 5 4 2 5 2 2" xfId="3867" xr:uid="{C59C4511-82EF-4E6C-A94C-4656A0085071}"/>
    <cellStyle name="Normal 5 4 2 5 2 2 2" xfId="3868" xr:uid="{32002263-87CF-473B-B5E6-6E8684FA8314}"/>
    <cellStyle name="Normal 5 4 2 5 2 3" xfId="3869" xr:uid="{FF5DE330-8528-44A4-AB7F-E1664E06BAFB}"/>
    <cellStyle name="Normal 5 4 2 5 3" xfId="793" xr:uid="{B2016A4C-4E0E-4C00-85E5-36125A5F787D}"/>
    <cellStyle name="Normal 5 4 2 5 3 2" xfId="3870" xr:uid="{1B5D1BC6-2C96-4BB0-8C49-20B2757F189E}"/>
    <cellStyle name="Normal 5 4 2 5 4" xfId="794" xr:uid="{EB4B6004-54BB-44F1-967E-BA27B113981A}"/>
    <cellStyle name="Normal 5 4 2 6" xfId="795" xr:uid="{79680788-3428-4141-8FDE-EB7B4A3086E7}"/>
    <cellStyle name="Normal 5 4 2 6 2" xfId="796" xr:uid="{70F7CBE4-EE8E-4976-BDCB-E717C12A6048}"/>
    <cellStyle name="Normal 5 4 2 6 2 2" xfId="3871" xr:uid="{562C2031-42E9-4AE3-892A-C270F3914A50}"/>
    <cellStyle name="Normal 5 4 2 6 2 3" xfId="4393" xr:uid="{D36100CF-FD9F-4FBC-B49E-7F1FE91F24F6}"/>
    <cellStyle name="Normal 5 4 2 6 2 3 2" xfId="4654" xr:uid="{6253B33E-8107-449C-AA56-F9B1A09F5F72}"/>
    <cellStyle name="Normal 5 4 2 6 3" xfId="797" xr:uid="{9DCE6FF3-A4F6-463A-A263-B8965CA3D103}"/>
    <cellStyle name="Normal 5 4 2 6 4" xfId="798" xr:uid="{FDBC2A9D-80E5-44CC-A7EF-0FEE1688D8A7}"/>
    <cellStyle name="Normal 5 4 2 7" xfId="799" xr:uid="{DD475AEC-D77B-42B6-819C-AAE24922966A}"/>
    <cellStyle name="Normal 5 4 2 7 2" xfId="3872" xr:uid="{EABE7070-070E-472A-941D-9185F7FD4B5F}"/>
    <cellStyle name="Normal 5 4 2 8" xfId="800" xr:uid="{2C0C4942-932D-47FE-870A-B2B3303A087E}"/>
    <cellStyle name="Normal 5 4 2 9" xfId="801" xr:uid="{8ABE3597-A60A-4A96-8A1A-59BF708DD4C2}"/>
    <cellStyle name="Normal 5 4 3" xfId="802" xr:uid="{596A90D9-E754-49FD-B28B-B3B36C73A2EB}"/>
    <cellStyle name="Normal 5 4 3 2" xfId="803" xr:uid="{1951DD5A-C644-4D44-AA33-928032EC1D8A}"/>
    <cellStyle name="Normal 5 4 3 2 2" xfId="804" xr:uid="{4E3C1DD2-6DA5-4F98-BA0D-B4FD6248B137}"/>
    <cellStyle name="Normal 5 4 3 2 2 2" xfId="805" xr:uid="{BC91FA8C-25DC-41ED-88D8-E0C6B7965A90}"/>
    <cellStyle name="Normal 5 4 3 2 2 2 2" xfId="3873" xr:uid="{5BAF7104-9FD1-4056-9C76-F91D35E6D187}"/>
    <cellStyle name="Normal 5 4 3 2 2 2 2 2" xfId="3874" xr:uid="{778367A4-FF60-410C-8BA3-4E81F5AFE5D4}"/>
    <cellStyle name="Normal 5 4 3 2 2 2 3" xfId="3875" xr:uid="{E084D700-176B-48A4-80CE-AAD82C6D770C}"/>
    <cellStyle name="Normal 5 4 3 2 2 3" xfId="806" xr:uid="{0C8785A1-2EF9-4CAF-97AF-78E455E748BC}"/>
    <cellStyle name="Normal 5 4 3 2 2 3 2" xfId="3876" xr:uid="{3B85D19C-3920-47DF-848E-03D8CC786B52}"/>
    <cellStyle name="Normal 5 4 3 2 2 4" xfId="807" xr:uid="{9BA7585D-131A-4960-AE55-C2EB32537805}"/>
    <cellStyle name="Normal 5 4 3 2 3" xfId="808" xr:uid="{FB0BE1ED-84A5-4F2B-9AB4-016AC8DBF9C8}"/>
    <cellStyle name="Normal 5 4 3 2 3 2" xfId="809" xr:uid="{47B2D787-A0D4-49A1-823E-F7525BAE8774}"/>
    <cellStyle name="Normal 5 4 3 2 3 2 2" xfId="3877" xr:uid="{9339687A-50CF-45AD-A564-4DE2807DBDC2}"/>
    <cellStyle name="Normal 5 4 3 2 3 3" xfId="810" xr:uid="{78DD6319-3F8D-409E-AFB6-981CDB5D6384}"/>
    <cellStyle name="Normal 5 4 3 2 3 4" xfId="811" xr:uid="{463F408C-5DF1-4D72-8EAC-C6CEAC15840D}"/>
    <cellStyle name="Normal 5 4 3 2 4" xfId="812" xr:uid="{628BFCDB-4057-468B-AFE1-5481D1459D09}"/>
    <cellStyle name="Normal 5 4 3 2 4 2" xfId="3878" xr:uid="{BC0B3F48-D4CD-4462-A2E9-38BB3CDDB65A}"/>
    <cellStyle name="Normal 5 4 3 2 5" xfId="813" xr:uid="{F3D27971-FF48-4B4E-90DA-26C4AE51C633}"/>
    <cellStyle name="Normal 5 4 3 2 6" xfId="814" xr:uid="{9F1E86AF-FCCF-4A2B-9F54-613AEA77AFBA}"/>
    <cellStyle name="Normal 5 4 3 3" xfId="815" xr:uid="{AB1244CF-806F-45CE-B75C-7BC5CAA3289E}"/>
    <cellStyle name="Normal 5 4 3 3 2" xfId="816" xr:uid="{7487F074-8193-469F-B9CF-54A39748A5CC}"/>
    <cellStyle name="Normal 5 4 3 3 2 2" xfId="817" xr:uid="{F0A429EF-96DD-4D3B-9695-E17E88D546B8}"/>
    <cellStyle name="Normal 5 4 3 3 2 2 2" xfId="3879" xr:uid="{1429453C-6C2B-4C2D-B349-C9EF003ADE71}"/>
    <cellStyle name="Normal 5 4 3 3 2 2 2 2" xfId="3880" xr:uid="{067FF618-0BAC-4832-B0D8-FAA13DDE90B0}"/>
    <cellStyle name="Normal 5 4 3 3 2 2 3" xfId="3881" xr:uid="{7C036C79-B134-4F37-87DB-48C3944F1F4B}"/>
    <cellStyle name="Normal 5 4 3 3 2 3" xfId="818" xr:uid="{C8712AEF-C5C7-4D32-BD82-52F947767386}"/>
    <cellStyle name="Normal 5 4 3 3 2 3 2" xfId="3882" xr:uid="{FFF38AB7-7979-45E1-8703-0A52380FB583}"/>
    <cellStyle name="Normal 5 4 3 3 2 4" xfId="819" xr:uid="{35040056-6FB3-4CEF-A63E-BD7522298DB3}"/>
    <cellStyle name="Normal 5 4 3 3 3" xfId="820" xr:uid="{6D93F8A8-4BD9-45DB-8CD2-63927C9B4F9B}"/>
    <cellStyle name="Normal 5 4 3 3 3 2" xfId="3883" xr:uid="{A006DA7B-2B56-4158-80FA-883FF75CDC23}"/>
    <cellStyle name="Normal 5 4 3 3 3 2 2" xfId="3884" xr:uid="{8EF2E840-F18C-496E-9F9D-D0634E3375AD}"/>
    <cellStyle name="Normal 5 4 3 3 3 3" xfId="3885" xr:uid="{2F1CCA2D-70A8-4166-8BF1-F01290C785E9}"/>
    <cellStyle name="Normal 5 4 3 3 4" xfId="821" xr:uid="{593A8602-0970-45D9-A480-CB185AF985E4}"/>
    <cellStyle name="Normal 5 4 3 3 4 2" xfId="3886" xr:uid="{568FF4E1-3AEE-4950-83D0-CD708F9A5DD0}"/>
    <cellStyle name="Normal 5 4 3 3 5" xfId="822" xr:uid="{13E0B993-7134-457D-BDEA-ED149FE37BC2}"/>
    <cellStyle name="Normal 5 4 3 4" xfId="823" xr:uid="{C00A5D46-FA36-4124-8A83-85BC911187ED}"/>
    <cellStyle name="Normal 5 4 3 4 2" xfId="824" xr:uid="{F5BA8DEE-CAE5-4A53-885C-1273A40F36A6}"/>
    <cellStyle name="Normal 5 4 3 4 2 2" xfId="3887" xr:uid="{20B2FB75-3200-45F0-9802-239035072860}"/>
    <cellStyle name="Normal 5 4 3 4 2 2 2" xfId="3888" xr:uid="{316992E1-2C98-4C36-8EBA-E451E402C33C}"/>
    <cellStyle name="Normal 5 4 3 4 2 3" xfId="3889" xr:uid="{1B164A8C-EF93-4AD6-8AD1-703285EBE393}"/>
    <cellStyle name="Normal 5 4 3 4 3" xfId="825" xr:uid="{7BBA1D1C-20D2-421E-A8F9-C628CA8E26D5}"/>
    <cellStyle name="Normal 5 4 3 4 3 2" xfId="3890" xr:uid="{2B43B5AD-B0D8-4B80-9BE8-39EACB47D375}"/>
    <cellStyle name="Normal 5 4 3 4 4" xfId="826" xr:uid="{1AB856A3-71FD-4F69-862C-30ECE077F3EA}"/>
    <cellStyle name="Normal 5 4 3 5" xfId="827" xr:uid="{7D4ED610-5F45-49C9-94B9-DEE1F9D4BF5D}"/>
    <cellStyle name="Normal 5 4 3 5 2" xfId="828" xr:uid="{42D1ED9B-6CC7-400B-8E18-CC863FA46CF9}"/>
    <cellStyle name="Normal 5 4 3 5 2 2" xfId="3891" xr:uid="{6D48925D-B6B7-4D29-B3BD-1438D7145FA0}"/>
    <cellStyle name="Normal 5 4 3 5 3" xfId="829" xr:uid="{8F1C3CD5-5FEC-488C-B621-BD571D4B21BF}"/>
    <cellStyle name="Normal 5 4 3 5 4" xfId="830" xr:uid="{2CD1F21F-8794-4A66-A667-08A56D620B6C}"/>
    <cellStyle name="Normal 5 4 3 6" xfId="831" xr:uid="{F06DA2EB-6127-4032-9C31-414004AC51AF}"/>
    <cellStyle name="Normal 5 4 3 6 2" xfId="3892" xr:uid="{408C62C3-DDA5-4303-AC81-14DD56D09D25}"/>
    <cellStyle name="Normal 5 4 3 7" xfId="832" xr:uid="{C8B79D00-AE3D-4236-A0B4-FF89FF51051D}"/>
    <cellStyle name="Normal 5 4 3 8" xfId="833" xr:uid="{B0FB848B-69F8-416B-B24B-B886343D907D}"/>
    <cellStyle name="Normal 5 4 4" xfId="834" xr:uid="{2E199096-A2B6-4942-8050-071CCFB41231}"/>
    <cellStyle name="Normal 5 4 4 2" xfId="835" xr:uid="{CB1F2256-D79C-4C27-BD4C-4B7964ACAFF2}"/>
    <cellStyle name="Normal 5 4 4 2 2" xfId="836" xr:uid="{0CA42969-23D1-4264-AAEC-CE6E3935AA57}"/>
    <cellStyle name="Normal 5 4 4 2 2 2" xfId="837" xr:uid="{56CA256D-FB1C-4F0E-8082-28777A0DE19B}"/>
    <cellStyle name="Normal 5 4 4 2 2 2 2" xfId="3893" xr:uid="{15690123-8601-4A29-B781-93EC562AB72A}"/>
    <cellStyle name="Normal 5 4 4 2 2 3" xfId="838" xr:uid="{54FE95A1-44EF-4626-B524-4AB0F2B7955A}"/>
    <cellStyle name="Normal 5 4 4 2 2 4" xfId="839" xr:uid="{3214C04D-AD1C-407A-B654-AB8EF1D5A498}"/>
    <cellStyle name="Normal 5 4 4 2 3" xfId="840" xr:uid="{7246954A-934F-4029-9F92-FE0335A5AEA3}"/>
    <cellStyle name="Normal 5 4 4 2 3 2" xfId="3894" xr:uid="{BC391639-BBD2-454C-9A63-27F91777EAEF}"/>
    <cellStyle name="Normal 5 4 4 2 4" xfId="841" xr:uid="{F5003CF0-E36E-435D-8C50-75FF161A31DF}"/>
    <cellStyle name="Normal 5 4 4 2 5" xfId="842" xr:uid="{E700F448-B2C2-4AFC-BE96-96D035B996D7}"/>
    <cellStyle name="Normal 5 4 4 3" xfId="843" xr:uid="{4844436F-AB14-430D-A6D0-154A5B98CF48}"/>
    <cellStyle name="Normal 5 4 4 3 2" xfId="844" xr:uid="{336AB4EE-7AD3-4803-84F4-412F42506CA6}"/>
    <cellStyle name="Normal 5 4 4 3 2 2" xfId="3895" xr:uid="{C620FFAD-3F7C-4047-A840-922F9B89C2D6}"/>
    <cellStyle name="Normal 5 4 4 3 3" xfId="845" xr:uid="{76CAD34F-136F-4F94-B422-7A51EF29620E}"/>
    <cellStyle name="Normal 5 4 4 3 4" xfId="846" xr:uid="{94D90909-CE8E-4077-AA0A-38D308392630}"/>
    <cellStyle name="Normal 5 4 4 4" xfId="847" xr:uid="{E83A7186-D47B-4D57-B299-C311D6FA22B8}"/>
    <cellStyle name="Normal 5 4 4 4 2" xfId="848" xr:uid="{00E6B9E6-B709-4F86-92EC-6CB7A1D624E5}"/>
    <cellStyle name="Normal 5 4 4 4 3" xfId="849" xr:uid="{2D069059-893A-49DB-B618-262FB049EE0D}"/>
    <cellStyle name="Normal 5 4 4 4 4" xfId="850" xr:uid="{09D3BA68-B047-4792-BF20-AB322DB97BC7}"/>
    <cellStyle name="Normal 5 4 4 5" xfId="851" xr:uid="{30E50DD1-F9A2-4ACA-88B0-4FB9ABD1FBF0}"/>
    <cellStyle name="Normal 5 4 4 6" xfId="852" xr:uid="{06C6922A-EDE4-41C7-A108-E51865B79C37}"/>
    <cellStyle name="Normal 5 4 4 7" xfId="853" xr:uid="{107BCED9-6469-48F8-BA49-40D68B7E3EC9}"/>
    <cellStyle name="Normal 5 4 5" xfId="854" xr:uid="{76E60DCF-5FE7-413A-8E8D-241ECDE4D4FD}"/>
    <cellStyle name="Normal 5 4 5 2" xfId="855" xr:uid="{90B2A923-5F4A-4517-B237-44C29FA1A23D}"/>
    <cellStyle name="Normal 5 4 5 2 2" xfId="856" xr:uid="{69818598-75DD-49CE-9093-232DB922D6A7}"/>
    <cellStyle name="Normal 5 4 5 2 2 2" xfId="3896" xr:uid="{54FD7277-136E-4C6A-A85E-E29F50702317}"/>
    <cellStyle name="Normal 5 4 5 2 2 2 2" xfId="3897" xr:uid="{89BA62FF-66A2-4B5E-933C-3C75AAE34F33}"/>
    <cellStyle name="Normal 5 4 5 2 2 3" xfId="3898" xr:uid="{A9F6161B-BC30-4CF3-A176-CF1ADE2DB391}"/>
    <cellStyle name="Normal 5 4 5 2 3" xfId="857" xr:uid="{F05EC822-C00F-440C-84EC-41097AFC5EF3}"/>
    <cellStyle name="Normal 5 4 5 2 3 2" xfId="3899" xr:uid="{D02F9A7A-26A1-430B-ADDB-2B54D76BFC00}"/>
    <cellStyle name="Normal 5 4 5 2 4" xfId="858" xr:uid="{AC49690E-7EE7-49CF-A7A9-26F500695F44}"/>
    <cellStyle name="Normal 5 4 5 3" xfId="859" xr:uid="{FC690E67-69A6-40A4-8F9E-3602F3D880D3}"/>
    <cellStyle name="Normal 5 4 5 3 2" xfId="860" xr:uid="{2E5715BE-680C-41D6-AD50-F61D958B6CFA}"/>
    <cellStyle name="Normal 5 4 5 3 2 2" xfId="3900" xr:uid="{A2B7D47A-D3C2-4766-9AA5-EAF06FAAB291}"/>
    <cellStyle name="Normal 5 4 5 3 3" xfId="861" xr:uid="{A62BB406-4D91-427E-871C-A5BB8FDE707B}"/>
    <cellStyle name="Normal 5 4 5 3 4" xfId="862" xr:uid="{C56B90E7-8750-4E15-AA00-F59ECAA874E1}"/>
    <cellStyle name="Normal 5 4 5 4" xfId="863" xr:uid="{F5E6EC75-AAA2-4F38-A476-E1B5A87FC830}"/>
    <cellStyle name="Normal 5 4 5 4 2" xfId="3901" xr:uid="{CB16560D-5951-4AFC-9E4E-8DE741F1D5C1}"/>
    <cellStyle name="Normal 5 4 5 5" xfId="864" xr:uid="{B72A48E5-5DE9-4619-830E-8021BF5C3E91}"/>
    <cellStyle name="Normal 5 4 5 6" xfId="865" xr:uid="{175BCC48-FBA8-4B06-A0BE-30D1B4CBE27A}"/>
    <cellStyle name="Normal 5 4 6" xfId="866" xr:uid="{3897D387-049D-4E95-B757-0D23DE53D180}"/>
    <cellStyle name="Normal 5 4 6 2" xfId="867" xr:uid="{3DA0BA47-103E-4C19-BAE5-4054CD7FA7AE}"/>
    <cellStyle name="Normal 5 4 6 2 2" xfId="868" xr:uid="{36D7D476-4FFE-4203-92D9-11FFCF7BB2B2}"/>
    <cellStyle name="Normal 5 4 6 2 2 2" xfId="3902" xr:uid="{11F0E8EB-1454-4D4E-82DE-60ADADE8FB23}"/>
    <cellStyle name="Normal 5 4 6 2 3" xfId="869" xr:uid="{48B2DE4D-B064-411C-BD6B-BC69FA69E873}"/>
    <cellStyle name="Normal 5 4 6 2 4" xfId="870" xr:uid="{88A6C0B5-C354-4C6E-B58D-CEEE6372AC3D}"/>
    <cellStyle name="Normal 5 4 6 3" xfId="871" xr:uid="{2F1C581B-788F-4E01-9A89-4B4354F11BD7}"/>
    <cellStyle name="Normal 5 4 6 3 2" xfId="3903" xr:uid="{7393F073-E252-4183-B6AB-A712E692828C}"/>
    <cellStyle name="Normal 5 4 6 4" xfId="872" xr:uid="{F7F49A8C-A9EF-4DAA-94A2-340829608D23}"/>
    <cellStyle name="Normal 5 4 6 5" xfId="873" xr:uid="{62F49397-DD92-46B4-A57E-5EC6AB691D19}"/>
    <cellStyle name="Normal 5 4 7" xfId="874" xr:uid="{18EA7E03-AF57-4FE9-8C10-608E338C3E57}"/>
    <cellStyle name="Normal 5 4 7 2" xfId="875" xr:uid="{6A796E97-49FC-4D6A-913A-DD64669B2FE6}"/>
    <cellStyle name="Normal 5 4 7 2 2" xfId="3904" xr:uid="{C1D0CD14-F007-480B-882D-EAF2642FEAF0}"/>
    <cellStyle name="Normal 5 4 7 2 3" xfId="4392" xr:uid="{21ECC17B-6E4C-41A8-A260-C2328ADCC7A3}"/>
    <cellStyle name="Normal 5 4 7 2 3 2" xfId="4653" xr:uid="{FFE223DB-83FB-4E37-9462-A251BBA293E0}"/>
    <cellStyle name="Normal 5 4 7 3" xfId="876" xr:uid="{E96C0F4C-EF25-49E2-95A3-801CF3D314F6}"/>
    <cellStyle name="Normal 5 4 7 4" xfId="877" xr:uid="{30F6B79B-0360-4F25-8A43-BFDB7FC052EC}"/>
    <cellStyle name="Normal 5 4 8" xfId="878" xr:uid="{8767F2CD-9A1A-48BC-93DB-DBD5D82CB15B}"/>
    <cellStyle name="Normal 5 4 8 2" xfId="879" xr:uid="{908224F5-9C24-4408-8AD0-403A314CD1E0}"/>
    <cellStyle name="Normal 5 4 8 3" xfId="880" xr:uid="{6090955F-686C-4ACF-B252-A3EC5C96BB67}"/>
    <cellStyle name="Normal 5 4 8 4" xfId="881" xr:uid="{6D47E732-96FB-47FB-B7E6-E217F36E2B1C}"/>
    <cellStyle name="Normal 5 4 9" xfId="882" xr:uid="{7BA5C917-B4B5-41E7-9B57-F226573086F9}"/>
    <cellStyle name="Normal 5 5" xfId="883" xr:uid="{6D0DFCB8-7608-4F1A-8454-E3C96D18B770}"/>
    <cellStyle name="Normal 5 5 10" xfId="884" xr:uid="{96BE8076-ED9E-43EB-8744-B28E0EDC9BD3}"/>
    <cellStyle name="Normal 5 5 11" xfId="885" xr:uid="{D0FF7BC2-3159-408D-A29D-25C1B86EF2BB}"/>
    <cellStyle name="Normal 5 5 2" xfId="886" xr:uid="{F408FBD0-B630-430A-9758-125B18B7E5E9}"/>
    <cellStyle name="Normal 5 5 2 2" xfId="887" xr:uid="{8FE490B4-0CD4-4257-BF91-12AEF9D1B9EF}"/>
    <cellStyle name="Normal 5 5 2 2 2" xfId="888" xr:uid="{7677034D-EDD8-442F-AB1A-B279A232C571}"/>
    <cellStyle name="Normal 5 5 2 2 2 2" xfId="889" xr:uid="{9F8A3CBF-B585-423D-9C86-DB0634EE9A03}"/>
    <cellStyle name="Normal 5 5 2 2 2 2 2" xfId="890" xr:uid="{61A38D1F-8AD7-47BF-A943-6142046CB897}"/>
    <cellStyle name="Normal 5 5 2 2 2 2 2 2" xfId="3905" xr:uid="{78FE0432-BD64-4007-91C8-182ECE6121AC}"/>
    <cellStyle name="Normal 5 5 2 2 2 2 3" xfId="891" xr:uid="{54DF47FD-B9C8-490B-9D9A-0229A66BA56D}"/>
    <cellStyle name="Normal 5 5 2 2 2 2 4" xfId="892" xr:uid="{D0362DB2-2B2A-438C-8757-42F81DB802BD}"/>
    <cellStyle name="Normal 5 5 2 2 2 3" xfId="893" xr:uid="{7A33F811-83F8-4D03-8F93-9CA1B8291442}"/>
    <cellStyle name="Normal 5 5 2 2 2 3 2" xfId="894" xr:uid="{6A24FE16-1E7B-4FF5-B8AD-2D278C62FC1D}"/>
    <cellStyle name="Normal 5 5 2 2 2 3 3" xfId="895" xr:uid="{6EE9A2E5-78A6-4106-81C6-C3331C892E93}"/>
    <cellStyle name="Normal 5 5 2 2 2 3 4" xfId="896" xr:uid="{C55FA557-3F15-47FF-A85C-648BAB2658E3}"/>
    <cellStyle name="Normal 5 5 2 2 2 4" xfId="897" xr:uid="{62E13AE3-CBC1-4509-A334-ED8B81136F28}"/>
    <cellStyle name="Normal 5 5 2 2 2 5" xfId="898" xr:uid="{1A07D44B-1ED8-4425-9CB6-6FF9C3BB9C68}"/>
    <cellStyle name="Normal 5 5 2 2 2 6" xfId="899" xr:uid="{9B0B6642-8381-4AEC-8BEC-F560F020362A}"/>
    <cellStyle name="Normal 5 5 2 2 3" xfId="900" xr:uid="{0A539E2D-31E1-42E6-9120-9A95981E0189}"/>
    <cellStyle name="Normal 5 5 2 2 3 2" xfId="901" xr:uid="{7618AF3D-68AC-45AD-8A8D-95C634E8F652}"/>
    <cellStyle name="Normal 5 5 2 2 3 2 2" xfId="902" xr:uid="{709B3F32-2ED7-47C5-9A5E-916844FFC315}"/>
    <cellStyle name="Normal 5 5 2 2 3 2 3" xfId="903" xr:uid="{0704E120-7453-42BB-A338-5543C1700201}"/>
    <cellStyle name="Normal 5 5 2 2 3 2 4" xfId="904" xr:uid="{E2DDD25E-1F8D-4C8B-B4B6-2312892EE84F}"/>
    <cellStyle name="Normal 5 5 2 2 3 3" xfId="905" xr:uid="{0226143C-A912-4EF9-A910-D7CA1E98A4F7}"/>
    <cellStyle name="Normal 5 5 2 2 3 4" xfId="906" xr:uid="{6C3BC09A-07DA-4389-A350-2F130790799A}"/>
    <cellStyle name="Normal 5 5 2 2 3 5" xfId="907" xr:uid="{96A812C3-37DA-4D22-ACB8-5D908B8F9927}"/>
    <cellStyle name="Normal 5 5 2 2 4" xfId="908" xr:uid="{3931C41C-4C6A-4C04-9D33-B2F1DAF89448}"/>
    <cellStyle name="Normal 5 5 2 2 4 2" xfId="909" xr:uid="{9DA5433D-8603-46A2-B1C1-2ACCF79F9A1B}"/>
    <cellStyle name="Normal 5 5 2 2 4 3" xfId="910" xr:uid="{BF63213B-D07D-4DF8-8501-35F36D1C0128}"/>
    <cellStyle name="Normal 5 5 2 2 4 4" xfId="911" xr:uid="{0AAEA2BB-F96B-4D12-BE84-65287141E771}"/>
    <cellStyle name="Normal 5 5 2 2 5" xfId="912" xr:uid="{44A0C8B2-46AB-413B-9F07-404161085D71}"/>
    <cellStyle name="Normal 5 5 2 2 5 2" xfId="913" xr:uid="{B66EC8FA-20EF-4258-8F13-6F5E0FD18CEC}"/>
    <cellStyle name="Normal 5 5 2 2 5 3" xfId="914" xr:uid="{CA42D9AE-74EF-4284-B59B-35A9FCD4B881}"/>
    <cellStyle name="Normal 5 5 2 2 5 4" xfId="915" xr:uid="{30CF51FC-0BFB-42CC-8B15-1EAC1EBC53D7}"/>
    <cellStyle name="Normal 5 5 2 2 6" xfId="916" xr:uid="{D0158863-3C65-4514-8940-5B217CCA114C}"/>
    <cellStyle name="Normal 5 5 2 2 7" xfId="917" xr:uid="{E21567DE-9042-4F86-8136-D88EC965BA79}"/>
    <cellStyle name="Normal 5 5 2 2 8" xfId="918" xr:uid="{F6592EB3-9993-41ED-A207-2F29848C91C5}"/>
    <cellStyle name="Normal 5 5 2 3" xfId="919" xr:uid="{0AF48264-086E-418B-BDD0-9006C2796079}"/>
    <cellStyle name="Normal 5 5 2 3 2" xfId="920" xr:uid="{4FFC7EDE-C268-4918-8B79-71A83C54DCA2}"/>
    <cellStyle name="Normal 5 5 2 3 2 2" xfId="921" xr:uid="{C395A13B-E111-4F35-9CB1-8486A46C4DFD}"/>
    <cellStyle name="Normal 5 5 2 3 2 2 2" xfId="3906" xr:uid="{3D2BCB04-7277-4573-9058-AD986C995138}"/>
    <cellStyle name="Normal 5 5 2 3 2 2 2 2" xfId="3907" xr:uid="{9ADBC900-A5D0-4C77-AF38-F89425557A58}"/>
    <cellStyle name="Normal 5 5 2 3 2 2 3" xfId="3908" xr:uid="{0D00B36F-6F30-437F-89C4-9F2B6ED41977}"/>
    <cellStyle name="Normal 5 5 2 3 2 3" xfId="922" xr:uid="{1C6E69A1-94D0-4F2A-99DF-E85E106AD31F}"/>
    <cellStyle name="Normal 5 5 2 3 2 3 2" xfId="3909" xr:uid="{2F0646E1-6C8B-40EF-9386-D9FD803B0837}"/>
    <cellStyle name="Normal 5 5 2 3 2 4" xfId="923" xr:uid="{AD37269D-E7A3-4FA9-AFC7-A1130FF634F8}"/>
    <cellStyle name="Normal 5 5 2 3 3" xfId="924" xr:uid="{68E28E82-85DB-46E8-9317-A5762D95D71D}"/>
    <cellStyle name="Normal 5 5 2 3 3 2" xfId="925" xr:uid="{992B980E-61BB-450B-9061-F3180DBBFB69}"/>
    <cellStyle name="Normal 5 5 2 3 3 2 2" xfId="3910" xr:uid="{8A18FE60-9073-4C42-B91F-769A2FCD66EC}"/>
    <cellStyle name="Normal 5 5 2 3 3 3" xfId="926" xr:uid="{B2F9B1B9-619C-45D2-97BB-003ED7508338}"/>
    <cellStyle name="Normal 5 5 2 3 3 4" xfId="927" xr:uid="{10A46A66-A911-485E-8E14-0B3B3A462DF4}"/>
    <cellStyle name="Normal 5 5 2 3 4" xfId="928" xr:uid="{ECA04E70-FC5D-4452-AA31-97F7C0519B41}"/>
    <cellStyle name="Normal 5 5 2 3 4 2" xfId="3911" xr:uid="{76B08A40-941F-493B-BC5C-7FCC72063CB8}"/>
    <cellStyle name="Normal 5 5 2 3 5" xfId="929" xr:uid="{CCD1BEA8-E239-4648-8D09-E37AAB3DC7D0}"/>
    <cellStyle name="Normal 5 5 2 3 6" xfId="930" xr:uid="{184DE53B-3827-4F68-A2A3-5BED93DBEFCF}"/>
    <cellStyle name="Normal 5 5 2 4" xfId="931" xr:uid="{F78C7A77-E0CA-45BE-9712-D77E7A27580B}"/>
    <cellStyle name="Normal 5 5 2 4 2" xfId="932" xr:uid="{94BEE25A-9F64-4D64-AD8F-801EEA9B0DE9}"/>
    <cellStyle name="Normal 5 5 2 4 2 2" xfId="933" xr:uid="{80D16022-965E-4B58-92D1-2EBC66316B49}"/>
    <cellStyle name="Normal 5 5 2 4 2 2 2" xfId="3912" xr:uid="{82EE7A04-0AD3-4E71-BCFE-75E04348EF46}"/>
    <cellStyle name="Normal 5 5 2 4 2 3" xfId="934" xr:uid="{17BBFFB3-ADF1-47ED-8ED3-02D78000FDBA}"/>
    <cellStyle name="Normal 5 5 2 4 2 4" xfId="935" xr:uid="{BF74372E-464D-4EEA-B044-F8760519EDBC}"/>
    <cellStyle name="Normal 5 5 2 4 3" xfId="936" xr:uid="{7AD2C393-D2C5-4D62-897C-61C19E3305B1}"/>
    <cellStyle name="Normal 5 5 2 4 3 2" xfId="3913" xr:uid="{0C6D030D-D912-4D72-B801-E72B55ABA0A1}"/>
    <cellStyle name="Normal 5 5 2 4 4" xfId="937" xr:uid="{CDF5E7FA-1CC9-434E-AC26-2604EBBC9C19}"/>
    <cellStyle name="Normal 5 5 2 4 5" xfId="938" xr:uid="{1D102526-A161-42C8-B595-590B2502EB89}"/>
    <cellStyle name="Normal 5 5 2 5" xfId="939" xr:uid="{DCD30584-4F85-4351-8684-E8D73C6BCA89}"/>
    <cellStyle name="Normal 5 5 2 5 2" xfId="940" xr:uid="{32C65577-160F-4F0B-90CC-87A88B7B3564}"/>
    <cellStyle name="Normal 5 5 2 5 2 2" xfId="3914" xr:uid="{F7A7FEA1-BE22-43D2-B870-1AFC2BE77163}"/>
    <cellStyle name="Normal 5 5 2 5 3" xfId="941" xr:uid="{572BE012-3999-4AFD-ACBB-2091CE870605}"/>
    <cellStyle name="Normal 5 5 2 5 4" xfId="942" xr:uid="{EAA426C1-7C7D-4E54-86B1-1AD4EF08C366}"/>
    <cellStyle name="Normal 5 5 2 6" xfId="943" xr:uid="{3097C907-9ABD-4251-AD62-E4FEEBF11F5F}"/>
    <cellStyle name="Normal 5 5 2 6 2" xfId="944" xr:uid="{83EB35E3-3BCD-4D53-A798-81732FFF5221}"/>
    <cellStyle name="Normal 5 5 2 6 3" xfId="945" xr:uid="{5E5D66A8-0076-4BC7-8525-49866418DD8F}"/>
    <cellStyle name="Normal 5 5 2 6 4" xfId="946" xr:uid="{9AA99C73-019F-4300-8D3A-FEC99D6D4AC2}"/>
    <cellStyle name="Normal 5 5 2 7" xfId="947" xr:uid="{B1E19075-94AD-4F0F-B6B2-53CB7D0CBE06}"/>
    <cellStyle name="Normal 5 5 2 8" xfId="948" xr:uid="{1F449246-8108-4C69-AB70-19480F4AAB04}"/>
    <cellStyle name="Normal 5 5 2 9" xfId="949" xr:uid="{45525E5D-DE88-4C25-B5FA-90859DC209CF}"/>
    <cellStyle name="Normal 5 5 3" xfId="950" xr:uid="{2CE27908-EC71-492A-A394-965959EC1293}"/>
    <cellStyle name="Normal 5 5 3 2" xfId="951" xr:uid="{D0AF26F1-E212-4E2A-A0A4-9C2F330DD71A}"/>
    <cellStyle name="Normal 5 5 3 2 2" xfId="952" xr:uid="{69721A92-95CF-4141-88F4-B8CDC02CD97E}"/>
    <cellStyle name="Normal 5 5 3 2 2 2" xfId="953" xr:uid="{502C914C-5C7D-4137-A29C-76070DEE9994}"/>
    <cellStyle name="Normal 5 5 3 2 2 2 2" xfId="3915" xr:uid="{3088411F-A7FD-4D57-A418-6A9E2DCFFECC}"/>
    <cellStyle name="Normal 5 5 3 2 2 3" xfId="954" xr:uid="{189FCDA1-EBFC-448D-90AF-18539CED52C8}"/>
    <cellStyle name="Normal 5 5 3 2 2 4" xfId="955" xr:uid="{849122FA-C7D8-4B40-A897-3B0F94DA26DB}"/>
    <cellStyle name="Normal 5 5 3 2 3" xfId="956" xr:uid="{300A6B57-83E8-4866-A781-676C1B0ECCE8}"/>
    <cellStyle name="Normal 5 5 3 2 3 2" xfId="957" xr:uid="{ECD93DF4-D636-4164-9700-4B871C4EEF47}"/>
    <cellStyle name="Normal 5 5 3 2 3 3" xfId="958" xr:uid="{4F669796-4EC1-4579-BF42-5CCFD21F2B0F}"/>
    <cellStyle name="Normal 5 5 3 2 3 4" xfId="959" xr:uid="{16D8DD1E-3C2C-46E4-A7A4-722DB1C7B2BB}"/>
    <cellStyle name="Normal 5 5 3 2 4" xfId="960" xr:uid="{9308B730-C1CD-4E82-90EC-6E79C1CFDD20}"/>
    <cellStyle name="Normal 5 5 3 2 5" xfId="961" xr:uid="{E7F2A44B-2150-4C9E-9B3D-A7BBBAF1E3CC}"/>
    <cellStyle name="Normal 5 5 3 2 6" xfId="962" xr:uid="{AFDBEC3F-E601-4A70-BC28-E84909C8BDB1}"/>
    <cellStyle name="Normal 5 5 3 3" xfId="963" xr:uid="{15BBA636-ADF6-4EC3-A4EF-4DC3B97B84ED}"/>
    <cellStyle name="Normal 5 5 3 3 2" xfId="964" xr:uid="{931D46AB-F2D3-44B9-9969-BB174D789D9F}"/>
    <cellStyle name="Normal 5 5 3 3 2 2" xfId="965" xr:uid="{660D4CA6-71BA-4560-A391-4F49AE762586}"/>
    <cellStyle name="Normal 5 5 3 3 2 3" xfId="966" xr:uid="{F51171C2-8019-4FD6-9D01-E2B52F9229FD}"/>
    <cellStyle name="Normal 5 5 3 3 2 4" xfId="967" xr:uid="{DE279C59-1A42-4628-B520-33CFBF0116C0}"/>
    <cellStyle name="Normal 5 5 3 3 3" xfId="968" xr:uid="{E9784282-ED36-4A1A-9D53-383E7AA9B64C}"/>
    <cellStyle name="Normal 5 5 3 3 4" xfId="969" xr:uid="{4C8343BF-5B4F-4931-A63B-21585575890D}"/>
    <cellStyle name="Normal 5 5 3 3 5" xfId="970" xr:uid="{F9F893A1-8907-455A-B94A-2B22F05A0BEE}"/>
    <cellStyle name="Normal 5 5 3 4" xfId="971" xr:uid="{AEFD5EA1-2016-4C4F-AFEF-8E05F9BBE62D}"/>
    <cellStyle name="Normal 5 5 3 4 2" xfId="972" xr:uid="{52557385-0B77-44D5-B0C8-33392CEDC328}"/>
    <cellStyle name="Normal 5 5 3 4 3" xfId="973" xr:uid="{9EA4E72C-9A3B-47AB-AD72-82BFE89C9C49}"/>
    <cellStyle name="Normal 5 5 3 4 4" xfId="974" xr:uid="{358DA64C-9BD5-4FCF-AB32-DFC443A25EDC}"/>
    <cellStyle name="Normal 5 5 3 5" xfId="975" xr:uid="{28B590C2-565C-4111-AD3E-ED3FD9AE6864}"/>
    <cellStyle name="Normal 5 5 3 5 2" xfId="976" xr:uid="{33976B85-980E-44B5-A6AC-15CC4450B24E}"/>
    <cellStyle name="Normal 5 5 3 5 3" xfId="977" xr:uid="{F8FA947A-54D6-4867-AFDD-8CA65DDEBACC}"/>
    <cellStyle name="Normal 5 5 3 5 4" xfId="978" xr:uid="{D1279C1F-6F09-49E9-8577-63D5881D3274}"/>
    <cellStyle name="Normal 5 5 3 6" xfId="979" xr:uid="{21427FB0-18E8-4819-8F69-85B160FDF552}"/>
    <cellStyle name="Normal 5 5 3 7" xfId="980" xr:uid="{863617A8-DB5C-43F5-B5BF-4C586180CA3B}"/>
    <cellStyle name="Normal 5 5 3 8" xfId="981" xr:uid="{6023CB5A-8B23-47EC-BD0A-42AD56CD3C17}"/>
    <cellStyle name="Normal 5 5 4" xfId="982" xr:uid="{C67ADEF4-4DFA-4BF3-9F70-EA153DAE01B3}"/>
    <cellStyle name="Normal 5 5 4 2" xfId="983" xr:uid="{1F9054DF-BB58-4562-A54C-A44C40253257}"/>
    <cellStyle name="Normal 5 5 4 2 2" xfId="984" xr:uid="{09A84116-4A70-4E09-A5A2-2E3F6603972D}"/>
    <cellStyle name="Normal 5 5 4 2 2 2" xfId="985" xr:uid="{597FCA2D-58B6-44AB-A178-1F390361A7A9}"/>
    <cellStyle name="Normal 5 5 4 2 2 2 2" xfId="3916" xr:uid="{E1F131BD-ECED-4279-9CC9-FE5E55FC91E3}"/>
    <cellStyle name="Normal 5 5 4 2 2 3" xfId="986" xr:uid="{BD6D9816-2666-480B-AC56-104A52970284}"/>
    <cellStyle name="Normal 5 5 4 2 2 4" xfId="987" xr:uid="{4FC81C3F-2F7F-448C-875C-9AF647170687}"/>
    <cellStyle name="Normal 5 5 4 2 3" xfId="988" xr:uid="{B185F05A-839A-404A-9BB0-C6D629CE11BC}"/>
    <cellStyle name="Normal 5 5 4 2 3 2" xfId="3917" xr:uid="{66815824-5E9A-4357-82BC-A557076A7FEE}"/>
    <cellStyle name="Normal 5 5 4 2 4" xfId="989" xr:uid="{BE17ACE1-64EF-40C8-80BB-72DC27BD7123}"/>
    <cellStyle name="Normal 5 5 4 2 5" xfId="990" xr:uid="{428BF968-FE16-48E7-8B8C-90474AAA2DB2}"/>
    <cellStyle name="Normal 5 5 4 3" xfId="991" xr:uid="{4F8F8FDE-5B6F-42E8-8430-C758EBD9F063}"/>
    <cellStyle name="Normal 5 5 4 3 2" xfId="992" xr:uid="{1A9C3BD1-1F73-47C7-9B47-3280B8AC3D45}"/>
    <cellStyle name="Normal 5 5 4 3 2 2" xfId="3918" xr:uid="{179103CB-0F16-421C-979A-B0FA3E8753C8}"/>
    <cellStyle name="Normal 5 5 4 3 3" xfId="993" xr:uid="{1088038F-640E-4AB6-B017-F460A7B4D688}"/>
    <cellStyle name="Normal 5 5 4 3 4" xfId="994" xr:uid="{7F1E192C-1464-480C-813A-7DE26AC7E6A7}"/>
    <cellStyle name="Normal 5 5 4 4" xfId="995" xr:uid="{BC682592-89DB-42EC-93CB-AC663E86B389}"/>
    <cellStyle name="Normal 5 5 4 4 2" xfId="996" xr:uid="{07BAA18D-6AA7-4A36-9C19-37211F2A7E1B}"/>
    <cellStyle name="Normal 5 5 4 4 3" xfId="997" xr:uid="{598C8A74-0DA9-43EC-AC5A-CDC867F2B325}"/>
    <cellStyle name="Normal 5 5 4 4 4" xfId="998" xr:uid="{C8BDB8C4-684A-4B26-AA20-740D5AC37363}"/>
    <cellStyle name="Normal 5 5 4 5" xfId="999" xr:uid="{801BD7FE-7700-4254-935C-C5F6D97BEEF1}"/>
    <cellStyle name="Normal 5 5 4 6" xfId="1000" xr:uid="{867BBE44-3189-4288-A429-5ED7FC28642E}"/>
    <cellStyle name="Normal 5 5 4 7" xfId="1001" xr:uid="{7A73B02B-C4DA-46B6-BCCF-072C2E46E77A}"/>
    <cellStyle name="Normal 5 5 5" xfId="1002" xr:uid="{86B1F406-AD39-452B-B1AD-31C0B4228EE0}"/>
    <cellStyle name="Normal 5 5 5 2" xfId="1003" xr:uid="{6B0A99E2-369B-44C6-BFA8-5DF1272B882A}"/>
    <cellStyle name="Normal 5 5 5 2 2" xfId="1004" xr:uid="{832AAC7A-7089-4E73-B151-802C972F6016}"/>
    <cellStyle name="Normal 5 5 5 2 2 2" xfId="3919" xr:uid="{EA2E6928-BDC5-4538-BF37-7DFB276E2202}"/>
    <cellStyle name="Normal 5 5 5 2 3" xfId="1005" xr:uid="{19389547-92BC-4BA9-9B08-445F33E46F59}"/>
    <cellStyle name="Normal 5 5 5 2 4" xfId="1006" xr:uid="{752B2CB5-C784-45DD-9A5D-6BE62DF400FC}"/>
    <cellStyle name="Normal 5 5 5 3" xfId="1007" xr:uid="{C90D951D-72DF-42F5-A5D4-AEC6BFEFF203}"/>
    <cellStyle name="Normal 5 5 5 3 2" xfId="1008" xr:uid="{1067F6A8-2C0E-4245-AF89-2033735F2F58}"/>
    <cellStyle name="Normal 5 5 5 3 3" xfId="1009" xr:uid="{3AC9425B-CE66-43EB-AC7D-2E9FEB05AA29}"/>
    <cellStyle name="Normal 5 5 5 3 4" xfId="1010" xr:uid="{196AEB6D-C4B6-4A3F-ACF1-0BC5CA776C9A}"/>
    <cellStyle name="Normal 5 5 5 4" xfId="1011" xr:uid="{ABA0B922-D7C7-4DCB-BDF7-CEAD5860A8E3}"/>
    <cellStyle name="Normal 5 5 5 5" xfId="1012" xr:uid="{2E3FCB43-E5EE-4AFC-A784-9B08480E3907}"/>
    <cellStyle name="Normal 5 5 5 6" xfId="1013" xr:uid="{E9BE4D8D-66E0-4CCC-ABE9-114B8E832DEA}"/>
    <cellStyle name="Normal 5 5 6" xfId="1014" xr:uid="{C4B21EA2-27E5-4C4B-A140-E5FDB6C9F7BB}"/>
    <cellStyle name="Normal 5 5 6 2" xfId="1015" xr:uid="{80906B36-38DB-41E8-800D-6E6460A9CC03}"/>
    <cellStyle name="Normal 5 5 6 2 2" xfId="1016" xr:uid="{CC9C8C66-0226-45EE-8B6A-C2B6B4F4EA3E}"/>
    <cellStyle name="Normal 5 5 6 2 3" xfId="1017" xr:uid="{7AEFE8EE-3BD7-4727-BED3-4B5069071E12}"/>
    <cellStyle name="Normal 5 5 6 2 4" xfId="1018" xr:uid="{B03145BC-FB89-452D-9510-700B95945AB9}"/>
    <cellStyle name="Normal 5 5 6 3" xfId="1019" xr:uid="{FA939980-E663-4383-AEC6-81DAE722BEEA}"/>
    <cellStyle name="Normal 5 5 6 4" xfId="1020" xr:uid="{FB1B76FB-FDDC-467D-9BFA-A48C5FC6AC15}"/>
    <cellStyle name="Normal 5 5 6 5" xfId="1021" xr:uid="{60C2C209-49AB-48D9-B309-36EB4B03883D}"/>
    <cellStyle name="Normal 5 5 7" xfId="1022" xr:uid="{D7FA37A9-84C7-4583-B8A0-4177847D000F}"/>
    <cellStyle name="Normal 5 5 7 2" xfId="1023" xr:uid="{11E57C8D-E07E-4A85-9532-95D0D6460FAC}"/>
    <cellStyle name="Normal 5 5 7 3" xfId="1024" xr:uid="{1CAC09DA-8A6B-414B-A37D-211F16F82077}"/>
    <cellStyle name="Normal 5 5 7 4" xfId="1025" xr:uid="{EA4E19BD-54F9-4D0D-B409-E5A06F29875C}"/>
    <cellStyle name="Normal 5 5 8" xfId="1026" xr:uid="{9A27749E-F629-4A3D-A54E-1A37F4FA799A}"/>
    <cellStyle name="Normal 5 5 8 2" xfId="1027" xr:uid="{4E35DE04-20D0-47CC-A280-37B70201F162}"/>
    <cellStyle name="Normal 5 5 8 3" xfId="1028" xr:uid="{9B743518-E2ED-4E82-9B46-6BE9685E9B06}"/>
    <cellStyle name="Normal 5 5 8 4" xfId="1029" xr:uid="{53ED07E0-FA23-41E6-8D1E-1A5271B912AF}"/>
    <cellStyle name="Normal 5 5 9" xfId="1030" xr:uid="{575DD50D-365C-4D21-8A1C-A30962148F31}"/>
    <cellStyle name="Normal 5 6" xfId="1031" xr:uid="{73C77A67-67DA-4207-952E-06FABDBEBCC1}"/>
    <cellStyle name="Normal 5 6 10" xfId="1032" xr:uid="{C5E09807-D227-4FAB-8E57-5B127E561AC6}"/>
    <cellStyle name="Normal 5 6 11" xfId="1033" xr:uid="{5792A65F-009E-4360-B643-FEA68DD49590}"/>
    <cellStyle name="Normal 5 6 2" xfId="1034" xr:uid="{D1D1E91B-C42F-4820-B9A5-E10678ED282D}"/>
    <cellStyle name="Normal 5 6 2 2" xfId="1035" xr:uid="{FF677448-DB41-4694-A145-206F254F3663}"/>
    <cellStyle name="Normal 5 6 2 2 2" xfId="1036" xr:uid="{43D6A2F9-5D60-448F-A109-9388B42E44FF}"/>
    <cellStyle name="Normal 5 6 2 2 2 2" xfId="1037" xr:uid="{04D0F4C4-0144-4DB3-94AB-E8F25A1A66DC}"/>
    <cellStyle name="Normal 5 6 2 2 2 2 2" xfId="1038" xr:uid="{93651F0C-FA66-4DF4-A524-C0B8F6B1213A}"/>
    <cellStyle name="Normal 5 6 2 2 2 2 3" xfId="1039" xr:uid="{91D08233-2C2D-476F-832F-3CA260606788}"/>
    <cellStyle name="Normal 5 6 2 2 2 2 4" xfId="1040" xr:uid="{79CE8EB7-49AC-4843-A44B-42BEEA390B62}"/>
    <cellStyle name="Normal 5 6 2 2 2 3" xfId="1041" xr:uid="{2301C4D7-92F0-4867-B7C5-B0E00BF0879E}"/>
    <cellStyle name="Normal 5 6 2 2 2 3 2" xfId="1042" xr:uid="{0905C578-E00C-43EA-BCEB-8EB98D8E691F}"/>
    <cellStyle name="Normal 5 6 2 2 2 3 3" xfId="1043" xr:uid="{FAA0DBC4-146E-4D16-A293-C4DA3DC0CD88}"/>
    <cellStyle name="Normal 5 6 2 2 2 3 4" xfId="1044" xr:uid="{A26C659A-6D88-415D-A241-3B89953342B2}"/>
    <cellStyle name="Normal 5 6 2 2 2 4" xfId="1045" xr:uid="{F7BF33EC-A447-4E8A-A06A-95F0DB8EF034}"/>
    <cellStyle name="Normal 5 6 2 2 2 5" xfId="1046" xr:uid="{7FA861D5-E332-4785-98F6-153D88E6E753}"/>
    <cellStyle name="Normal 5 6 2 2 2 6" xfId="1047" xr:uid="{D7F481EA-4053-4907-9E2A-13199111BA05}"/>
    <cellStyle name="Normal 5 6 2 2 3" xfId="1048" xr:uid="{F33E607F-137E-4A35-B693-3C8427869B46}"/>
    <cellStyle name="Normal 5 6 2 2 3 2" xfId="1049" xr:uid="{88A2B01B-FFD3-4D7B-9B0A-C7261A9339BA}"/>
    <cellStyle name="Normal 5 6 2 2 3 2 2" xfId="1050" xr:uid="{034C2FFF-0310-426D-A3C7-C3CCBB2996DA}"/>
    <cellStyle name="Normal 5 6 2 2 3 2 3" xfId="1051" xr:uid="{38412977-9DA7-481F-B1F5-E1DFC5550FEE}"/>
    <cellStyle name="Normal 5 6 2 2 3 2 4" xfId="1052" xr:uid="{59904549-210E-4AB5-A7ED-0FABFB8020CF}"/>
    <cellStyle name="Normal 5 6 2 2 3 3" xfId="1053" xr:uid="{379312CD-5AB9-4B03-8A58-446492D3A4E5}"/>
    <cellStyle name="Normal 5 6 2 2 3 4" xfId="1054" xr:uid="{2682666C-C72A-484E-9431-D4C7BEB352E6}"/>
    <cellStyle name="Normal 5 6 2 2 3 5" xfId="1055" xr:uid="{7DFF3AE4-41E8-46CD-9479-627901B6ED1E}"/>
    <cellStyle name="Normal 5 6 2 2 4" xfId="1056" xr:uid="{4618AED4-8561-4A32-93BA-4C703CF88741}"/>
    <cellStyle name="Normal 5 6 2 2 4 2" xfId="1057" xr:uid="{1A399E23-B1C5-4A7A-B80D-DC7E8F2BB577}"/>
    <cellStyle name="Normal 5 6 2 2 4 3" xfId="1058" xr:uid="{72EDB587-74CB-4B7B-A1BA-5BB2B8E5E7F3}"/>
    <cellStyle name="Normal 5 6 2 2 4 4" xfId="1059" xr:uid="{92DD3D0C-C91B-4010-A074-1163CE3B74B2}"/>
    <cellStyle name="Normal 5 6 2 2 5" xfId="1060" xr:uid="{5407F46C-036D-4CC3-8680-7FF63A5D3609}"/>
    <cellStyle name="Normal 5 6 2 2 5 2" xfId="1061" xr:uid="{380A5469-38AE-4849-A5D8-9A8BAEA5EA21}"/>
    <cellStyle name="Normal 5 6 2 2 5 3" xfId="1062" xr:uid="{1962AF81-85DC-4C6A-8BB2-CC0104616475}"/>
    <cellStyle name="Normal 5 6 2 2 5 4" xfId="1063" xr:uid="{A8D2BF00-4906-444F-9B35-80E6FC33B1A2}"/>
    <cellStyle name="Normal 5 6 2 2 6" xfId="1064" xr:uid="{11E8782F-70A9-4601-92EA-E522C2C39D79}"/>
    <cellStyle name="Normal 5 6 2 2 7" xfId="1065" xr:uid="{62DD0288-9B2C-4183-B81F-1D7AD09D9ADE}"/>
    <cellStyle name="Normal 5 6 2 2 8" xfId="1066" xr:uid="{1F2CE060-FA42-4CEC-ABB6-FD541699D475}"/>
    <cellStyle name="Normal 5 6 2 3" xfId="1067" xr:uid="{06C209A6-F804-4931-8859-C59E54818E3D}"/>
    <cellStyle name="Normal 5 6 2 3 2" xfId="1068" xr:uid="{ACF5000A-AA26-443A-9DA5-8011B310A010}"/>
    <cellStyle name="Normal 5 6 2 3 2 2" xfId="1069" xr:uid="{AB4C28A1-5661-4076-8387-B8F6AFA5C780}"/>
    <cellStyle name="Normal 5 6 2 3 2 3" xfId="1070" xr:uid="{A390C637-220C-48D4-8577-0A1079DB86CB}"/>
    <cellStyle name="Normal 5 6 2 3 2 4" xfId="1071" xr:uid="{84EC6C50-38BB-436E-86A1-E8AEB473660E}"/>
    <cellStyle name="Normal 5 6 2 3 3" xfId="1072" xr:uid="{E73E2DB5-053D-4A23-9CD0-E7120CFC0780}"/>
    <cellStyle name="Normal 5 6 2 3 3 2" xfId="1073" xr:uid="{54B65714-69AF-40AE-85BB-046ABF287AB8}"/>
    <cellStyle name="Normal 5 6 2 3 3 3" xfId="1074" xr:uid="{EBE2AAB0-9550-4D65-A51A-979A4420F73F}"/>
    <cellStyle name="Normal 5 6 2 3 3 4" xfId="1075" xr:uid="{4F1583D4-E4A6-4958-847A-156F258605F7}"/>
    <cellStyle name="Normal 5 6 2 3 4" xfId="1076" xr:uid="{3015281A-9413-4488-A2FB-F759E2165487}"/>
    <cellStyle name="Normal 5 6 2 3 5" xfId="1077" xr:uid="{6DFD3935-560A-4B65-BD09-53D84555883A}"/>
    <cellStyle name="Normal 5 6 2 3 6" xfId="1078" xr:uid="{88C956CB-154E-46D9-82C4-B7178CEF4493}"/>
    <cellStyle name="Normal 5 6 2 4" xfId="1079" xr:uid="{73F8B6D8-362E-4BDA-8D6F-DBDD18252F42}"/>
    <cellStyle name="Normal 5 6 2 4 2" xfId="1080" xr:uid="{B8BE477F-9EC9-40F6-80D1-35F07CB3D90A}"/>
    <cellStyle name="Normal 5 6 2 4 2 2" xfId="1081" xr:uid="{6194758F-E6BA-4F37-9B14-1719A0098B29}"/>
    <cellStyle name="Normal 5 6 2 4 2 3" xfId="1082" xr:uid="{75BE9F2F-53BA-4CE7-BF6D-32719DFD5161}"/>
    <cellStyle name="Normal 5 6 2 4 2 4" xfId="1083" xr:uid="{B50DD27B-CDE9-471C-B157-010ACB3B602C}"/>
    <cellStyle name="Normal 5 6 2 4 3" xfId="1084" xr:uid="{924FAD8B-84B5-4A34-92DD-597BED34556E}"/>
    <cellStyle name="Normal 5 6 2 4 4" xfId="1085" xr:uid="{658C534F-D3FF-4006-8D60-0C128B468DF0}"/>
    <cellStyle name="Normal 5 6 2 4 5" xfId="1086" xr:uid="{E05C6A2E-3040-4607-A193-1FAFE83E2623}"/>
    <cellStyle name="Normal 5 6 2 5" xfId="1087" xr:uid="{0E701129-B4C3-4970-89E5-1F75910F7F8B}"/>
    <cellStyle name="Normal 5 6 2 5 2" xfId="1088" xr:uid="{E422B52A-27D0-4C02-AFF3-C2D929351B3E}"/>
    <cellStyle name="Normal 5 6 2 5 3" xfId="1089" xr:uid="{BB85BD0F-CD52-4C07-8C01-AA1F88469E12}"/>
    <cellStyle name="Normal 5 6 2 5 4" xfId="1090" xr:uid="{8A66418A-81A3-490C-88C0-0052D7CC576B}"/>
    <cellStyle name="Normal 5 6 2 6" xfId="1091" xr:uid="{C1D94003-596A-4FBD-A39C-75A2146DB846}"/>
    <cellStyle name="Normal 5 6 2 6 2" xfId="1092" xr:uid="{81125D34-6882-4A43-8E84-62A6D9224609}"/>
    <cellStyle name="Normal 5 6 2 6 3" xfId="1093" xr:uid="{FF0E5556-BE21-46FD-9D8C-E6E3B1A679B1}"/>
    <cellStyle name="Normal 5 6 2 6 4" xfId="1094" xr:uid="{B1B88D6C-CB58-4C71-89B4-C4829EE7B921}"/>
    <cellStyle name="Normal 5 6 2 7" xfId="1095" xr:uid="{DEF57EA5-E296-4BA4-A4F1-5C8CD0E67F64}"/>
    <cellStyle name="Normal 5 6 2 8" xfId="1096" xr:uid="{D47C0EDA-F982-451D-8CF5-CEBB2EC151E5}"/>
    <cellStyle name="Normal 5 6 2 9" xfId="1097" xr:uid="{252960A9-45DA-481C-ADAD-4798B2340577}"/>
    <cellStyle name="Normal 5 6 3" xfId="1098" xr:uid="{B9973D91-E7EF-4E0A-8B85-C8B2BD6C80E5}"/>
    <cellStyle name="Normal 5 6 3 2" xfId="1099" xr:uid="{44A79FFE-1A15-469D-8C13-867BA5F25A9E}"/>
    <cellStyle name="Normal 5 6 3 2 2" xfId="1100" xr:uid="{48FFFAFA-07C0-45C1-8A53-D5E649240BC9}"/>
    <cellStyle name="Normal 5 6 3 2 2 2" xfId="1101" xr:uid="{D96E41C0-765C-467B-8E73-A9DFDA5FD291}"/>
    <cellStyle name="Normal 5 6 3 2 2 2 2" xfId="3920" xr:uid="{0DE79876-BDD5-4322-BD23-15988C569AFF}"/>
    <cellStyle name="Normal 5 6 3 2 2 3" xfId="1102" xr:uid="{3B09181F-1B4D-4CE8-8003-191D46A5F507}"/>
    <cellStyle name="Normal 5 6 3 2 2 4" xfId="1103" xr:uid="{C9556FA4-F5DA-442A-853E-D5E70D966334}"/>
    <cellStyle name="Normal 5 6 3 2 3" xfId="1104" xr:uid="{7B204317-D85D-4689-A392-42F479CD3F25}"/>
    <cellStyle name="Normal 5 6 3 2 3 2" xfId="1105" xr:uid="{2F1B3853-3D2A-44E3-8646-E92D8D8E30C2}"/>
    <cellStyle name="Normal 5 6 3 2 3 3" xfId="1106" xr:uid="{A46E8D1E-0C1C-41D6-AAE9-54C2DD2E829A}"/>
    <cellStyle name="Normal 5 6 3 2 3 4" xfId="1107" xr:uid="{CC99A132-A351-4B39-B809-4EDE9ACF6BA3}"/>
    <cellStyle name="Normal 5 6 3 2 4" xfId="1108" xr:uid="{C611EE00-180F-434E-B5AD-8A38A778463A}"/>
    <cellStyle name="Normal 5 6 3 2 5" xfId="1109" xr:uid="{1586ADE1-91D4-4D04-9CCB-91E4D8E99704}"/>
    <cellStyle name="Normal 5 6 3 2 6" xfId="1110" xr:uid="{5B04516E-6DE8-4072-A5D4-ADE9BD60B530}"/>
    <cellStyle name="Normal 5 6 3 3" xfId="1111" xr:uid="{BEF86C6E-3863-407B-BDA3-178B6F281240}"/>
    <cellStyle name="Normal 5 6 3 3 2" xfId="1112" xr:uid="{6F2A04FF-F8BF-4EA1-8920-85946B7C586E}"/>
    <cellStyle name="Normal 5 6 3 3 2 2" xfId="1113" xr:uid="{162DB5BF-37D4-47D9-B249-7B4900142C98}"/>
    <cellStyle name="Normal 5 6 3 3 2 3" xfId="1114" xr:uid="{67867E71-8513-402F-A6C2-E322CEF8A814}"/>
    <cellStyle name="Normal 5 6 3 3 2 4" xfId="1115" xr:uid="{35168561-FFBB-4CF3-BCBF-5C4026283FF2}"/>
    <cellStyle name="Normal 5 6 3 3 3" xfId="1116" xr:uid="{B250F8F3-58E0-41DC-B774-B46801793651}"/>
    <cellStyle name="Normal 5 6 3 3 4" xfId="1117" xr:uid="{A954FAF0-667A-463F-BAE4-162B82213C44}"/>
    <cellStyle name="Normal 5 6 3 3 5" xfId="1118" xr:uid="{677B556C-E593-43A2-8D4D-8A778F63486C}"/>
    <cellStyle name="Normal 5 6 3 4" xfId="1119" xr:uid="{7D5F12BF-1BFE-44AD-B391-CD9F8DD90D79}"/>
    <cellStyle name="Normal 5 6 3 4 2" xfId="1120" xr:uid="{01ACC7E9-2673-44DC-960D-F75A979EC8EB}"/>
    <cellStyle name="Normal 5 6 3 4 3" xfId="1121" xr:uid="{1B40F6AD-7C2A-4DFA-942E-CDA10DD895EE}"/>
    <cellStyle name="Normal 5 6 3 4 4" xfId="1122" xr:uid="{579A14F9-00C7-420D-8215-96E82C8BDBEE}"/>
    <cellStyle name="Normal 5 6 3 5" xfId="1123" xr:uid="{BAF5E57E-90B1-49B1-95E1-9C8222AF41FB}"/>
    <cellStyle name="Normal 5 6 3 5 2" xfId="1124" xr:uid="{5B61587F-ACE1-4101-A8CF-7A917AAC425B}"/>
    <cellStyle name="Normal 5 6 3 5 3" xfId="1125" xr:uid="{76590669-D360-4F11-BAF9-D61F08339134}"/>
    <cellStyle name="Normal 5 6 3 5 4" xfId="1126" xr:uid="{B9EB2629-5499-4229-9B43-5AAF95B13601}"/>
    <cellStyle name="Normal 5 6 3 6" xfId="1127" xr:uid="{6A927D12-609B-4874-87C4-CBFA6F98BE40}"/>
    <cellStyle name="Normal 5 6 3 7" xfId="1128" xr:uid="{D915B565-4798-4826-87C8-AC596FBC6219}"/>
    <cellStyle name="Normal 5 6 3 8" xfId="1129" xr:uid="{8C4F49B0-3A70-43BC-927F-236C977CB6D6}"/>
    <cellStyle name="Normal 5 6 4" xfId="1130" xr:uid="{EA8403ED-BF25-4303-ADCE-2E4DF4CD493E}"/>
    <cellStyle name="Normal 5 6 4 2" xfId="1131" xr:uid="{21A8C98A-1534-40B3-9E74-A7CDE9D98905}"/>
    <cellStyle name="Normal 5 6 4 2 2" xfId="1132" xr:uid="{CC63BCA7-924E-48E6-AE0A-96FBBA0AA307}"/>
    <cellStyle name="Normal 5 6 4 2 2 2" xfId="1133" xr:uid="{73B16292-D2B1-4E57-8260-4F9905789DE8}"/>
    <cellStyle name="Normal 5 6 4 2 2 3" xfId="1134" xr:uid="{4EBA7CB8-A8CA-4224-82B9-72646F245200}"/>
    <cellStyle name="Normal 5 6 4 2 2 4" xfId="1135" xr:uid="{7E12C5B3-3CFB-4A82-A420-4B72D743053D}"/>
    <cellStyle name="Normal 5 6 4 2 3" xfId="1136" xr:uid="{26765D0B-F750-4615-A94C-55EEDDDBE2DB}"/>
    <cellStyle name="Normal 5 6 4 2 4" xfId="1137" xr:uid="{7394F00C-21D9-4BFB-8A42-7AB9440047A8}"/>
    <cellStyle name="Normal 5 6 4 2 5" xfId="1138" xr:uid="{2E94CE1C-DF31-41B8-8597-8C3715ED9E42}"/>
    <cellStyle name="Normal 5 6 4 3" xfId="1139" xr:uid="{8C3AE471-3162-41D2-BDAC-C0C5B0B2DF17}"/>
    <cellStyle name="Normal 5 6 4 3 2" xfId="1140" xr:uid="{4EFCE61B-EEC0-4157-8A57-9EDF6AAF3A3E}"/>
    <cellStyle name="Normal 5 6 4 3 3" xfId="1141" xr:uid="{C1107654-6A63-45D6-AFEA-4B685EF1F9F9}"/>
    <cellStyle name="Normal 5 6 4 3 4" xfId="1142" xr:uid="{12B4BAF8-8471-45D0-BFDC-620E3F5CD588}"/>
    <cellStyle name="Normal 5 6 4 4" xfId="1143" xr:uid="{04D47F3C-DF32-4371-B5E2-B5476DC03591}"/>
    <cellStyle name="Normal 5 6 4 4 2" xfId="1144" xr:uid="{DE7CF215-7F0E-4F8C-814C-F1D84BF24E93}"/>
    <cellStyle name="Normal 5 6 4 4 3" xfId="1145" xr:uid="{9A4D418C-10A5-4F98-AD11-2F82A9A4040D}"/>
    <cellStyle name="Normal 5 6 4 4 4" xfId="1146" xr:uid="{7279F4C6-7144-4B2E-A4C5-E5616DF39698}"/>
    <cellStyle name="Normal 5 6 4 5" xfId="1147" xr:uid="{25F2299E-A979-44E4-94D6-DD94E6179868}"/>
    <cellStyle name="Normal 5 6 4 6" xfId="1148" xr:uid="{EF4CAB2C-D111-4695-A51D-C6C9304E7B3F}"/>
    <cellStyle name="Normal 5 6 4 7" xfId="1149" xr:uid="{2A908DC9-173E-4516-953B-45BF312FEE05}"/>
    <cellStyle name="Normal 5 6 5" xfId="1150" xr:uid="{74E44472-D3A9-4FC4-9C26-2C3296926C82}"/>
    <cellStyle name="Normal 5 6 5 2" xfId="1151" xr:uid="{5C0D16A1-8834-4FAE-8B63-849388C71056}"/>
    <cellStyle name="Normal 5 6 5 2 2" xfId="1152" xr:uid="{6B7009CA-F6D7-4EF6-B0F0-BAA641EAB6AB}"/>
    <cellStyle name="Normal 5 6 5 2 3" xfId="1153" xr:uid="{B1C72F34-0C74-4AC2-83D0-11B3A25A1C13}"/>
    <cellStyle name="Normal 5 6 5 2 4" xfId="1154" xr:uid="{AA7473BB-42A3-4243-AEBE-EDCDC28C292A}"/>
    <cellStyle name="Normal 5 6 5 3" xfId="1155" xr:uid="{B0D61D73-77E4-4845-88E9-63C5DD943A79}"/>
    <cellStyle name="Normal 5 6 5 3 2" xfId="1156" xr:uid="{2A39638F-0E2F-4158-888B-9659BF8DA6C8}"/>
    <cellStyle name="Normal 5 6 5 3 3" xfId="1157" xr:uid="{049A6199-273F-42B4-AB66-3953BD8A0B54}"/>
    <cellStyle name="Normal 5 6 5 3 4" xfId="1158" xr:uid="{CFFCA13D-EE19-4515-9D83-7CF444B9584B}"/>
    <cellStyle name="Normal 5 6 5 4" xfId="1159" xr:uid="{185AB707-9832-4FA0-B8BF-AFAEBFFAEA56}"/>
    <cellStyle name="Normal 5 6 5 5" xfId="1160" xr:uid="{8A30DC2B-F056-4354-9E2B-2FBF33C8EF13}"/>
    <cellStyle name="Normal 5 6 5 6" xfId="1161" xr:uid="{7CBD39C0-B44B-4562-9E59-717263B1A0DC}"/>
    <cellStyle name="Normal 5 6 6" xfId="1162" xr:uid="{87E84C17-9D18-4D9C-9BF3-DE1BDF566907}"/>
    <cellStyle name="Normal 5 6 6 2" xfId="1163" xr:uid="{9A0211F9-B6E3-47CF-82C8-D00453B2E328}"/>
    <cellStyle name="Normal 5 6 6 2 2" xfId="1164" xr:uid="{43F550E8-F5D3-4A6C-8F2D-182BEBEC3B37}"/>
    <cellStyle name="Normal 5 6 6 2 3" xfId="1165" xr:uid="{A652B0C0-9F75-4FED-AB86-E86A44BFD929}"/>
    <cellStyle name="Normal 5 6 6 2 4" xfId="1166" xr:uid="{00D1BE2D-2681-4DD3-B933-80BFD6DC1C11}"/>
    <cellStyle name="Normal 5 6 6 3" xfId="1167" xr:uid="{FF919512-B97B-4E51-B2EC-531082B9EBC3}"/>
    <cellStyle name="Normal 5 6 6 4" xfId="1168" xr:uid="{21154378-B61C-45C7-8207-F3059540E3C5}"/>
    <cellStyle name="Normal 5 6 6 5" xfId="1169" xr:uid="{670C6EFD-FB9D-456D-892B-37011B884104}"/>
    <cellStyle name="Normal 5 6 7" xfId="1170" xr:uid="{E8B352D7-BD14-4E29-A53F-92534D001030}"/>
    <cellStyle name="Normal 5 6 7 2" xfId="1171" xr:uid="{4FAF3683-14BB-4740-8234-1DAA212E24C1}"/>
    <cellStyle name="Normal 5 6 7 3" xfId="1172" xr:uid="{E2395291-2C61-49EE-AD8E-3C80C544B8A2}"/>
    <cellStyle name="Normal 5 6 7 4" xfId="1173" xr:uid="{0B24571B-E950-4CD9-BE5C-4984A072DEF1}"/>
    <cellStyle name="Normal 5 6 8" xfId="1174" xr:uid="{C92BA9BC-A7EA-4DF3-B65F-E98E9ACF246A}"/>
    <cellStyle name="Normal 5 6 8 2" xfId="1175" xr:uid="{9059709A-1F6D-4809-956F-00C94DB565CC}"/>
    <cellStyle name="Normal 5 6 8 3" xfId="1176" xr:uid="{E0453300-9916-443D-BF13-719FABBB7EFB}"/>
    <cellStyle name="Normal 5 6 8 4" xfId="1177" xr:uid="{0FBC11EC-C689-400A-AB2A-9C666B89E092}"/>
    <cellStyle name="Normal 5 6 9" xfId="1178" xr:uid="{2C665788-CCEC-4370-A663-CB3A2CEB0F80}"/>
    <cellStyle name="Normal 5 7" xfId="1179" xr:uid="{15A87859-590C-46FF-B81F-89655FE9337F}"/>
    <cellStyle name="Normal 5 7 2" xfId="1180" xr:uid="{8D2FBEF7-983B-474E-B37C-37D62CEF2A16}"/>
    <cellStyle name="Normal 5 7 2 2" xfId="1181" xr:uid="{21A47ACA-867F-4C0A-B17E-47CCC5624803}"/>
    <cellStyle name="Normal 5 7 2 2 2" xfId="1182" xr:uid="{6C6DBBFA-99EB-4F5F-BF12-4267BA7A5967}"/>
    <cellStyle name="Normal 5 7 2 2 2 2" xfId="1183" xr:uid="{2EA555DB-56A8-4A89-AAFC-36B62B5CAEA9}"/>
    <cellStyle name="Normal 5 7 2 2 2 3" xfId="1184" xr:uid="{B9FE8DC5-8470-4C1E-BA4A-DC0BFDFE9728}"/>
    <cellStyle name="Normal 5 7 2 2 2 4" xfId="1185" xr:uid="{91A8E625-0073-4A9C-B558-22B0CCC471E8}"/>
    <cellStyle name="Normal 5 7 2 2 3" xfId="1186" xr:uid="{A4E2FD74-E5EA-4A9D-BF8B-F0B16C1ADDD0}"/>
    <cellStyle name="Normal 5 7 2 2 3 2" xfId="1187" xr:uid="{3FE5047F-0F3E-4B52-8726-BF2052C7DB19}"/>
    <cellStyle name="Normal 5 7 2 2 3 3" xfId="1188" xr:uid="{64E7A3E2-DEEF-4001-AC6E-30E7FD16218C}"/>
    <cellStyle name="Normal 5 7 2 2 3 4" xfId="1189" xr:uid="{95AEDEDF-BA5B-4E4A-8AEE-4BA7B4A54C9F}"/>
    <cellStyle name="Normal 5 7 2 2 4" xfId="1190" xr:uid="{77DE7687-7C79-4E01-AFBE-CAC3BED772C4}"/>
    <cellStyle name="Normal 5 7 2 2 5" xfId="1191" xr:uid="{DC5C88A8-3EDC-48E7-BF88-59F670E5ACD1}"/>
    <cellStyle name="Normal 5 7 2 2 6" xfId="1192" xr:uid="{AF75B115-0B5C-4553-9E1C-BD579B30ECDE}"/>
    <cellStyle name="Normal 5 7 2 3" xfId="1193" xr:uid="{E82D320F-126F-4493-8CE4-9BE1BBABDC2F}"/>
    <cellStyle name="Normal 5 7 2 3 2" xfId="1194" xr:uid="{DF8421DF-6735-4C1B-A0C8-9C8DBDE92E00}"/>
    <cellStyle name="Normal 5 7 2 3 2 2" xfId="1195" xr:uid="{BE85011E-EFB9-4242-97F7-F1BA14AA4BDA}"/>
    <cellStyle name="Normal 5 7 2 3 2 3" xfId="1196" xr:uid="{6C8CB4AD-B031-43BF-BF6E-4492242C7360}"/>
    <cellStyle name="Normal 5 7 2 3 2 4" xfId="1197" xr:uid="{8BDEDD96-299F-4045-9951-03F30F0FAD1B}"/>
    <cellStyle name="Normal 5 7 2 3 3" xfId="1198" xr:uid="{0FF7E290-D923-4635-B546-BB0C72A70365}"/>
    <cellStyle name="Normal 5 7 2 3 4" xfId="1199" xr:uid="{210C2175-7C4F-4EAF-B82B-281BD945E634}"/>
    <cellStyle name="Normal 5 7 2 3 5" xfId="1200" xr:uid="{93379E36-F0EF-4092-8DF8-8840F7EAFB06}"/>
    <cellStyle name="Normal 5 7 2 4" xfId="1201" xr:uid="{457852D5-DB14-4802-AF0D-6189E43D3CD8}"/>
    <cellStyle name="Normal 5 7 2 4 2" xfId="1202" xr:uid="{8991AD72-1A0D-423E-88B3-5707296E1C87}"/>
    <cellStyle name="Normal 5 7 2 4 3" xfId="1203" xr:uid="{2FF4800B-4EE6-438D-BEEB-C5EAF4BC784D}"/>
    <cellStyle name="Normal 5 7 2 4 4" xfId="1204" xr:uid="{2C4056F7-13D4-4253-A7CB-18A6A44324BC}"/>
    <cellStyle name="Normal 5 7 2 5" xfId="1205" xr:uid="{3D4497F6-CD94-4C9F-BEC7-1D65C334A5AD}"/>
    <cellStyle name="Normal 5 7 2 5 2" xfId="1206" xr:uid="{D231B65E-DB58-4A71-94E7-036E030A70CA}"/>
    <cellStyle name="Normal 5 7 2 5 3" xfId="1207" xr:uid="{ACC914EE-AE01-45AF-9E58-94AED4101548}"/>
    <cellStyle name="Normal 5 7 2 5 4" xfId="1208" xr:uid="{BDE5E7E5-EEF7-4126-AB17-246B16F3F826}"/>
    <cellStyle name="Normal 5 7 2 6" xfId="1209" xr:uid="{F54B7DBE-4AF1-4CA2-A737-47E6815C9C69}"/>
    <cellStyle name="Normal 5 7 2 7" xfId="1210" xr:uid="{FCBBEBDC-B05E-48A5-8346-5A99EFE39F36}"/>
    <cellStyle name="Normal 5 7 2 8" xfId="1211" xr:uid="{4DF44869-EB89-4419-9BAD-6E2F4A6AC8AF}"/>
    <cellStyle name="Normal 5 7 3" xfId="1212" xr:uid="{A3B1B0C7-E705-4CE1-A68E-8C28B3CA1C63}"/>
    <cellStyle name="Normal 5 7 3 2" xfId="1213" xr:uid="{31FBC3EC-D4D0-427E-933F-FD9E828A1E4A}"/>
    <cellStyle name="Normal 5 7 3 2 2" xfId="1214" xr:uid="{77CE1316-B546-4CE2-889F-79D2CF09E779}"/>
    <cellStyle name="Normal 5 7 3 2 3" xfId="1215" xr:uid="{783B7EE9-29E8-42AB-B0A5-4F159F1F1065}"/>
    <cellStyle name="Normal 5 7 3 2 4" xfId="1216" xr:uid="{E559B1DF-B162-4A19-A141-B44AA8CBD5E8}"/>
    <cellStyle name="Normal 5 7 3 3" xfId="1217" xr:uid="{ED99EA39-C989-41B2-A53F-1E8F4C43CC54}"/>
    <cellStyle name="Normal 5 7 3 3 2" xfId="1218" xr:uid="{C37AB376-C26F-4BAB-AF75-505EB7447F03}"/>
    <cellStyle name="Normal 5 7 3 3 3" xfId="1219" xr:uid="{7A551C2E-4881-41C5-84B2-947E197451CA}"/>
    <cellStyle name="Normal 5 7 3 3 4" xfId="1220" xr:uid="{D7CF4900-494B-478E-9B5C-0C328DF1F21A}"/>
    <cellStyle name="Normal 5 7 3 4" xfId="1221" xr:uid="{0514DB45-21E3-4F1A-B371-6E79FB4BDE88}"/>
    <cellStyle name="Normal 5 7 3 5" xfId="1222" xr:uid="{F55C5C14-AB51-4A37-8CD8-7E6EF1CDDB63}"/>
    <cellStyle name="Normal 5 7 3 6" xfId="1223" xr:uid="{3704C10D-52A6-4481-824A-F1EC7627E404}"/>
    <cellStyle name="Normal 5 7 4" xfId="1224" xr:uid="{A1630292-FD96-43FD-B2ED-76CE3FD9CED0}"/>
    <cellStyle name="Normal 5 7 4 2" xfId="1225" xr:uid="{A82AEADB-51A3-417C-BC07-C8AF3121AA86}"/>
    <cellStyle name="Normal 5 7 4 2 2" xfId="1226" xr:uid="{A6B83D1A-D0CB-4790-ADA5-C9591E2BE794}"/>
    <cellStyle name="Normal 5 7 4 2 3" xfId="1227" xr:uid="{85D159BC-AA33-4922-9FD3-98F35A2C7597}"/>
    <cellStyle name="Normal 5 7 4 2 4" xfId="1228" xr:uid="{0A5EDF4C-0129-4489-8814-7F5001C8847F}"/>
    <cellStyle name="Normal 5 7 4 3" xfId="1229" xr:uid="{46C618E1-E205-4805-8076-141459CD8DB9}"/>
    <cellStyle name="Normal 5 7 4 4" xfId="1230" xr:uid="{8D5339A6-2D80-40B4-969F-812E37C59B41}"/>
    <cellStyle name="Normal 5 7 4 5" xfId="1231" xr:uid="{1E5462A4-F8B1-4E3D-BBEC-C5C1D9DC54F5}"/>
    <cellStyle name="Normal 5 7 5" xfId="1232" xr:uid="{27AB3C92-EC17-4571-A243-DD6103A12704}"/>
    <cellStyle name="Normal 5 7 5 2" xfId="1233" xr:uid="{22C059D7-2F11-49E0-8C21-DBE58B898D34}"/>
    <cellStyle name="Normal 5 7 5 3" xfId="1234" xr:uid="{3223C997-F114-4172-B8D5-745311259B9C}"/>
    <cellStyle name="Normal 5 7 5 4" xfId="1235" xr:uid="{CBDEBDAF-F8D6-4E3F-87C9-0B12C3950555}"/>
    <cellStyle name="Normal 5 7 6" xfId="1236" xr:uid="{CE71057F-9AF7-46D6-82F3-DE53EDB2C4D4}"/>
    <cellStyle name="Normal 5 7 6 2" xfId="1237" xr:uid="{84ECB377-1C6D-4CFF-98E9-7E5DFC7D1021}"/>
    <cellStyle name="Normal 5 7 6 3" xfId="1238" xr:uid="{41ED9019-429A-4CA5-B95A-BABC324F0EAC}"/>
    <cellStyle name="Normal 5 7 6 4" xfId="1239" xr:uid="{BF2A19B8-DD4F-4F42-A93E-3A72FA129F0E}"/>
    <cellStyle name="Normal 5 7 7" xfId="1240" xr:uid="{88055158-ADF1-4EF2-9C11-49E1334634C1}"/>
    <cellStyle name="Normal 5 7 8" xfId="1241" xr:uid="{B13FF71D-7470-4848-B47F-89FC4836FAE1}"/>
    <cellStyle name="Normal 5 7 9" xfId="1242" xr:uid="{2501FB0D-4B71-4AD1-908A-40F67685B5A4}"/>
    <cellStyle name="Normal 5 8" xfId="1243" xr:uid="{0E8BD1A4-20D5-48BA-97D4-D010BA3D13C9}"/>
    <cellStyle name="Normal 5 8 2" xfId="1244" xr:uid="{2E2E27C8-020E-44D6-BB93-68B729B60D0F}"/>
    <cellStyle name="Normal 5 8 2 2" xfId="1245" xr:uid="{5841C40A-C4F7-46B0-A67E-9625E6818FC1}"/>
    <cellStyle name="Normal 5 8 2 2 2" xfId="1246" xr:uid="{11BCFD1A-C264-4012-9697-72F3EC4BDC9A}"/>
    <cellStyle name="Normal 5 8 2 2 2 2" xfId="3921" xr:uid="{D6B94652-F03C-474E-A5EF-F3FE9C0CC6D5}"/>
    <cellStyle name="Normal 5 8 2 2 3" xfId="1247" xr:uid="{8DFE7158-B6B3-4108-902B-BC227AF5C572}"/>
    <cellStyle name="Normal 5 8 2 2 4" xfId="1248" xr:uid="{5A246600-091F-4764-A135-4A6EAB94A7C8}"/>
    <cellStyle name="Normal 5 8 2 3" xfId="1249" xr:uid="{A5CE54ED-D7CA-45D6-B8FF-914162E79CC0}"/>
    <cellStyle name="Normal 5 8 2 3 2" xfId="1250" xr:uid="{4122E6F0-AC5C-4064-A77D-E8874DE6C6BA}"/>
    <cellStyle name="Normal 5 8 2 3 3" xfId="1251" xr:uid="{500FB3C2-6633-4016-AF25-C431DDCFB8A4}"/>
    <cellStyle name="Normal 5 8 2 3 4" xfId="1252" xr:uid="{03BC5A99-90B4-429A-A6CB-179ACDA45F5E}"/>
    <cellStyle name="Normal 5 8 2 4" xfId="1253" xr:uid="{62F3973C-EC2E-4693-8F11-1031AC76AFA0}"/>
    <cellStyle name="Normal 5 8 2 5" xfId="1254" xr:uid="{0E079868-686E-4AD5-BA2E-7E2A3AB32350}"/>
    <cellStyle name="Normal 5 8 2 6" xfId="1255" xr:uid="{CF856369-4FCD-4BDE-B43D-A18C270B0A90}"/>
    <cellStyle name="Normal 5 8 3" xfId="1256" xr:uid="{4BD50E0E-B31A-499D-A2EC-58F7473E7DE2}"/>
    <cellStyle name="Normal 5 8 3 2" xfId="1257" xr:uid="{A4B62A61-2A2F-4DF0-93C0-6A72C7088E09}"/>
    <cellStyle name="Normal 5 8 3 2 2" xfId="1258" xr:uid="{57F48D7D-FB18-4B5E-8AAE-5A1664A0B3DB}"/>
    <cellStyle name="Normal 5 8 3 2 3" xfId="1259" xr:uid="{EFBD5218-91BD-408C-A422-FB75FE66B71F}"/>
    <cellStyle name="Normal 5 8 3 2 4" xfId="1260" xr:uid="{EB6C92BB-274A-4DC7-B545-D85537998F5E}"/>
    <cellStyle name="Normal 5 8 3 3" xfId="1261" xr:uid="{835D277A-E3FD-4537-9983-370982983E08}"/>
    <cellStyle name="Normal 5 8 3 4" xfId="1262" xr:uid="{5B676865-2A93-4C11-9465-5F1B1A8153BB}"/>
    <cellStyle name="Normal 5 8 3 5" xfId="1263" xr:uid="{FEDFC25E-C63D-4CDB-821D-EBD84FDDC4CE}"/>
    <cellStyle name="Normal 5 8 4" xfId="1264" xr:uid="{D2C16BAB-4BF4-435D-B6E0-F0021BD04012}"/>
    <cellStyle name="Normal 5 8 4 2" xfId="1265" xr:uid="{DA4BFC7C-AD90-4A60-9D7D-A3C46FECA598}"/>
    <cellStyle name="Normal 5 8 4 3" xfId="1266" xr:uid="{8542A489-3506-4A84-AFDA-D21E9C37C40A}"/>
    <cellStyle name="Normal 5 8 4 4" xfId="1267" xr:uid="{47EF72BF-B3E2-4F17-B1A8-9202B23C46F9}"/>
    <cellStyle name="Normal 5 8 5" xfId="1268" xr:uid="{FD210E52-B6B2-4FB3-8A6B-7E5E5DC555D4}"/>
    <cellStyle name="Normal 5 8 5 2" xfId="1269" xr:uid="{68D29D82-F55E-41CD-BE78-8DD5CC6E4F60}"/>
    <cellStyle name="Normal 5 8 5 3" xfId="1270" xr:uid="{4D3E46F4-215A-47C5-85FC-82BCE046E352}"/>
    <cellStyle name="Normal 5 8 5 4" xfId="1271" xr:uid="{DEAF7DA0-EF39-4176-BA7D-E71D4B612F3A}"/>
    <cellStyle name="Normal 5 8 6" xfId="1272" xr:uid="{210C9CEC-05C0-4C62-9F90-FB70F3EF0C16}"/>
    <cellStyle name="Normal 5 8 7" xfId="1273" xr:uid="{2059F514-F678-49BF-A7A7-57236BB52259}"/>
    <cellStyle name="Normal 5 8 8" xfId="1274" xr:uid="{AFF65BF6-47E2-4DD9-BAF8-90ED77FA5365}"/>
    <cellStyle name="Normal 5 9" xfId="1275" xr:uid="{5E0F7D46-DAE3-4C6E-AEAF-82C78E8ACBFD}"/>
    <cellStyle name="Normal 5 9 2" xfId="1276" xr:uid="{33CBE364-F319-45AA-A877-E30D59744DB2}"/>
    <cellStyle name="Normal 5 9 2 2" xfId="1277" xr:uid="{290321AB-6F01-4FCB-B972-7C6CBD1A35D4}"/>
    <cellStyle name="Normal 5 9 2 2 2" xfId="1278" xr:uid="{F13E47DC-3F9E-4063-B4AC-C70E95B96A9D}"/>
    <cellStyle name="Normal 5 9 2 2 3" xfId="1279" xr:uid="{364C6ED6-73B2-4F0E-A343-77ED0839C96D}"/>
    <cellStyle name="Normal 5 9 2 2 4" xfId="1280" xr:uid="{09364C8F-92AE-4D17-889C-312B078696EE}"/>
    <cellStyle name="Normal 5 9 2 3" xfId="1281" xr:uid="{5AEEA158-7941-4F46-A96A-7AABF4A34812}"/>
    <cellStyle name="Normal 5 9 2 4" xfId="1282" xr:uid="{E17371DD-653B-438A-939E-9B2D5C969D78}"/>
    <cellStyle name="Normal 5 9 2 5" xfId="1283" xr:uid="{ECDFD259-50EF-4B12-AF5D-C757FB61243A}"/>
    <cellStyle name="Normal 5 9 3" xfId="1284" xr:uid="{4AAADD5C-521C-49B5-96A3-46F62900697C}"/>
    <cellStyle name="Normal 5 9 3 2" xfId="1285" xr:uid="{67AF30E8-5F02-4083-A9E6-953359355F26}"/>
    <cellStyle name="Normal 5 9 3 3" xfId="1286" xr:uid="{A18052C9-5190-4F4E-A97F-D9FBAD5FCEA2}"/>
    <cellStyle name="Normal 5 9 3 4" xfId="1287" xr:uid="{C1DB138E-00DE-42AE-9929-C8F67BA9487B}"/>
    <cellStyle name="Normal 5 9 4" xfId="1288" xr:uid="{8BA2B83C-D564-42A4-955F-734DE94C1B42}"/>
    <cellStyle name="Normal 5 9 4 2" xfId="1289" xr:uid="{58B4ECAF-5CE4-4C7C-B6A3-6CE275AA3934}"/>
    <cellStyle name="Normal 5 9 4 3" xfId="1290" xr:uid="{5200F99A-6FC4-4F8C-A236-45AF567B0C7D}"/>
    <cellStyle name="Normal 5 9 4 4" xfId="1291" xr:uid="{EE0FF91B-C968-474D-B7A4-F0A31E3AF957}"/>
    <cellStyle name="Normal 5 9 5" xfId="1292" xr:uid="{3F7121FF-7EE4-447F-A9D3-0AAA3D4383DB}"/>
    <cellStyle name="Normal 5 9 6" xfId="1293" xr:uid="{B65F06CE-8DED-4590-A64F-DE35983016A2}"/>
    <cellStyle name="Normal 5 9 7" xfId="1294" xr:uid="{60805610-F971-4075-AD12-4EAEA3272388}"/>
    <cellStyle name="Normal 6" xfId="76" xr:uid="{11CFDE7F-3A3C-4166-A79E-E1A1EDE8CA0B}"/>
    <cellStyle name="Normal 6 10" xfId="1295" xr:uid="{4CFBE512-982C-4AEC-9486-72E2729BD94B}"/>
    <cellStyle name="Normal 6 10 2" xfId="1296" xr:uid="{7268CA4F-A7E6-4077-8A69-8FBDB2C800D9}"/>
    <cellStyle name="Normal 6 10 2 2" xfId="1297" xr:uid="{B0E519AF-1D51-4ECC-B415-907F85C0B87A}"/>
    <cellStyle name="Normal 6 10 2 3" xfId="1298" xr:uid="{F8BD3B2D-8B94-4EAE-A7E1-B5C276EDC1B5}"/>
    <cellStyle name="Normal 6 10 2 4" xfId="1299" xr:uid="{B8524B29-A933-4EAA-A7D9-E350864C1C12}"/>
    <cellStyle name="Normal 6 10 3" xfId="1300" xr:uid="{44A201E5-F65B-4A48-BAB1-AD9F9DB115E9}"/>
    <cellStyle name="Normal 6 10 4" xfId="1301" xr:uid="{380D693A-245E-4229-AD1B-4C363AC25AE2}"/>
    <cellStyle name="Normal 6 10 5" xfId="1302" xr:uid="{FD2047E1-6CF5-4160-8AEA-CD23B82ED6EE}"/>
    <cellStyle name="Normal 6 11" xfId="1303" xr:uid="{882C7F5C-4A3B-408E-A099-3E05434D3279}"/>
    <cellStyle name="Normal 6 11 2" xfId="1304" xr:uid="{19FFE862-5A3B-4002-85D6-FA7429D1DDBB}"/>
    <cellStyle name="Normal 6 11 3" xfId="1305" xr:uid="{8D84F909-4129-4AE3-AAD4-D46138000C40}"/>
    <cellStyle name="Normal 6 11 4" xfId="1306" xr:uid="{7DF11D0E-D97F-4048-AF9B-477FDD8CDB1B}"/>
    <cellStyle name="Normal 6 12" xfId="1307" xr:uid="{9A7ABB74-0249-4405-87DA-F511113D08A2}"/>
    <cellStyle name="Normal 6 12 2" xfId="1308" xr:uid="{93DD538B-E2AE-4457-B460-097B78059308}"/>
    <cellStyle name="Normal 6 12 3" xfId="1309" xr:uid="{6628E28F-146E-487F-AB34-B409C7014CD1}"/>
    <cellStyle name="Normal 6 12 4" xfId="1310" xr:uid="{D823BA91-D86D-4C56-928E-54A53BD684E0}"/>
    <cellStyle name="Normal 6 13" xfId="1311" xr:uid="{48379D11-D425-4039-B236-9533EF69BF52}"/>
    <cellStyle name="Normal 6 13 2" xfId="1312" xr:uid="{CFE66C8E-43FB-417E-AAA8-72EE93A3906E}"/>
    <cellStyle name="Normal 6 13 3" xfId="3739" xr:uid="{088CB763-3A0E-4388-A403-772B5EE9F925}"/>
    <cellStyle name="Normal 6 13 3 2" xfId="4561" xr:uid="{5B37B0D1-8452-4B42-9DE1-7EF0C37D734C}"/>
    <cellStyle name="Normal 6 14" xfId="1313" xr:uid="{CCA89DB0-F524-4C4B-B568-FB73B915ACE1}"/>
    <cellStyle name="Normal 6 15" xfId="1314" xr:uid="{C3258251-F7D7-43F3-83BE-27337B492E4E}"/>
    <cellStyle name="Normal 6 16" xfId="1315" xr:uid="{E20EB4C0-69AE-4DC4-93EB-5A93BB72C441}"/>
    <cellStyle name="Normal 6 2" xfId="77" xr:uid="{21BABEBC-8E9A-45AF-9CBC-119682150CF1}"/>
    <cellStyle name="Normal 6 2 2" xfId="3731" xr:uid="{524F0BE4-0ACD-42D5-8ED0-FBE864A297AF}"/>
    <cellStyle name="Normal 6 2 2 2" xfId="4554" xr:uid="{CFB8A0D7-F422-4AC8-ABCC-6467CDD3D615}"/>
    <cellStyle name="Normal 6 2 3" xfId="4463" xr:uid="{3CB37A00-EAEC-4C2D-8E4C-905C863B840A}"/>
    <cellStyle name="Normal 6 3" xfId="92" xr:uid="{B6825623-4C30-46F7-9334-A8B26B6D419D}"/>
    <cellStyle name="Normal 6 3 10" xfId="1316" xr:uid="{267E7FBD-EAED-4503-B31E-61AAD83E4D94}"/>
    <cellStyle name="Normal 6 3 11" xfId="1317" xr:uid="{3E0F88D3-C588-448E-9496-742D4B28C5E1}"/>
    <cellStyle name="Normal 6 3 2" xfId="1318" xr:uid="{2CD1C9F9-0425-4542-80E5-456B6F9F645D}"/>
    <cellStyle name="Normal 6 3 2 2" xfId="1319" xr:uid="{0E8CC20A-9C60-453B-A3C8-41ED0C2E48D6}"/>
    <cellStyle name="Normal 6 3 2 2 2" xfId="1320" xr:uid="{036EFF68-25CA-4121-BB12-0B784509D19E}"/>
    <cellStyle name="Normal 6 3 2 2 2 2" xfId="1321" xr:uid="{D3AF4E46-21C4-453A-982E-7EEFEE70B883}"/>
    <cellStyle name="Normal 6 3 2 2 2 2 2" xfId="1322" xr:uid="{6AF25CC3-7E6C-4CA4-B032-C1968105C66D}"/>
    <cellStyle name="Normal 6 3 2 2 2 2 2 2" xfId="3922" xr:uid="{CBB0140F-9832-463D-81A9-8CE60EA74903}"/>
    <cellStyle name="Normal 6 3 2 2 2 2 2 2 2" xfId="3923" xr:uid="{825A135B-6F3D-4033-94B2-DADD371E7FB6}"/>
    <cellStyle name="Normal 6 3 2 2 2 2 2 3" xfId="3924" xr:uid="{0C93381F-F992-4621-AC12-4B44347AD638}"/>
    <cellStyle name="Normal 6 3 2 2 2 2 3" xfId="1323" xr:uid="{EB25A307-0981-4A44-B773-B35767FCF387}"/>
    <cellStyle name="Normal 6 3 2 2 2 2 3 2" xfId="3925" xr:uid="{6404A325-31E2-4368-9EB9-9FB78EA95F27}"/>
    <cellStyle name="Normal 6 3 2 2 2 2 4" xfId="1324" xr:uid="{68D84623-1004-4E24-9E7F-B7730BA65168}"/>
    <cellStyle name="Normal 6 3 2 2 2 3" xfId="1325" xr:uid="{A565FDFA-4051-41C9-8741-6AEEF3968749}"/>
    <cellStyle name="Normal 6 3 2 2 2 3 2" xfId="1326" xr:uid="{7B386A4C-33F2-4EC8-9771-CB63E2C266B1}"/>
    <cellStyle name="Normal 6 3 2 2 2 3 2 2" xfId="3926" xr:uid="{DB2A1D0B-0462-46A9-BC02-C9EB6764658A}"/>
    <cellStyle name="Normal 6 3 2 2 2 3 3" xfId="1327" xr:uid="{4EE807FB-028E-4614-BA49-497148D34B4A}"/>
    <cellStyle name="Normal 6 3 2 2 2 3 4" xfId="1328" xr:uid="{51CFEB3F-5829-4DBA-8E33-29B549EF6CBC}"/>
    <cellStyle name="Normal 6 3 2 2 2 4" xfId="1329" xr:uid="{CD54AD6C-CE38-4095-A953-DBD7C2A34157}"/>
    <cellStyle name="Normal 6 3 2 2 2 4 2" xfId="3927" xr:uid="{7C869930-70DC-41F1-BEED-2E6C92942CDB}"/>
    <cellStyle name="Normal 6 3 2 2 2 5" xfId="1330" xr:uid="{BD8FB6B8-A8CF-4640-89D6-D0FF5B09F107}"/>
    <cellStyle name="Normal 6 3 2 2 2 6" xfId="1331" xr:uid="{24FEA9D4-6E05-4FE7-B104-12A032DF43E5}"/>
    <cellStyle name="Normal 6 3 2 2 3" xfId="1332" xr:uid="{2DC678EB-6D40-40C1-921F-4BB0E1983425}"/>
    <cellStyle name="Normal 6 3 2 2 3 2" xfId="1333" xr:uid="{DD1639CA-A3DC-4F89-9BA3-8F9884474F77}"/>
    <cellStyle name="Normal 6 3 2 2 3 2 2" xfId="1334" xr:uid="{964F609C-104A-4A8B-A469-0BED788D5F91}"/>
    <cellStyle name="Normal 6 3 2 2 3 2 2 2" xfId="3928" xr:uid="{A6675B5E-7923-4B8B-B2A3-C18F762131AF}"/>
    <cellStyle name="Normal 6 3 2 2 3 2 2 2 2" xfId="3929" xr:uid="{BE7E9FFE-3A1C-4521-9FDE-66A8C69CF706}"/>
    <cellStyle name="Normal 6 3 2 2 3 2 2 3" xfId="3930" xr:uid="{3529B694-6A1D-4FC2-AE9B-F6FFD1CDC6A9}"/>
    <cellStyle name="Normal 6 3 2 2 3 2 3" xfId="1335" xr:uid="{A78BA7A5-5CED-4EA6-A075-3C85D78109D9}"/>
    <cellStyle name="Normal 6 3 2 2 3 2 3 2" xfId="3931" xr:uid="{D035D754-F17B-44FA-84CA-83D9690891CB}"/>
    <cellStyle name="Normal 6 3 2 2 3 2 4" xfId="1336" xr:uid="{9918E95E-0749-46B6-BB9F-B70E6BB23B7D}"/>
    <cellStyle name="Normal 6 3 2 2 3 3" xfId="1337" xr:uid="{11DEA50C-4F8F-4B64-AA76-ADE907D4F687}"/>
    <cellStyle name="Normal 6 3 2 2 3 3 2" xfId="3932" xr:uid="{16EE407C-4764-4216-8CAF-6F937EAB131F}"/>
    <cellStyle name="Normal 6 3 2 2 3 3 2 2" xfId="3933" xr:uid="{4AF1BFBB-CD3E-4C64-8470-2E0FD405A95D}"/>
    <cellStyle name="Normal 6 3 2 2 3 3 3" xfId="3934" xr:uid="{459B4FD6-0AC2-41F7-A79A-2A287E49D444}"/>
    <cellStyle name="Normal 6 3 2 2 3 4" xfId="1338" xr:uid="{3AA8A0D7-2966-4DAC-AC11-5D1B8EE677E4}"/>
    <cellStyle name="Normal 6 3 2 2 3 4 2" xfId="3935" xr:uid="{0EE1AF49-4377-4B48-9D8C-8BDE8FC45CAC}"/>
    <cellStyle name="Normal 6 3 2 2 3 5" xfId="1339" xr:uid="{BD7A1A3D-8ACA-4EB8-9851-B2D354ACCE3F}"/>
    <cellStyle name="Normal 6 3 2 2 4" xfId="1340" xr:uid="{D6A18ADF-7988-4549-8CDE-C313C92EFCC9}"/>
    <cellStyle name="Normal 6 3 2 2 4 2" xfId="1341" xr:uid="{0A4F1212-5447-42F7-94A3-9366E6F82AC0}"/>
    <cellStyle name="Normal 6 3 2 2 4 2 2" xfId="3936" xr:uid="{F45B780D-EF93-4F44-8F37-63684A824AA7}"/>
    <cellStyle name="Normal 6 3 2 2 4 2 2 2" xfId="3937" xr:uid="{8CEB25E7-6203-4411-B78E-C311F99A9AEB}"/>
    <cellStyle name="Normal 6 3 2 2 4 2 3" xfId="3938" xr:uid="{1463009E-BC11-4E2E-8EC5-BF8BD1BB5DC7}"/>
    <cellStyle name="Normal 6 3 2 2 4 3" xfId="1342" xr:uid="{CF255A07-087B-4A28-9567-79B2D3BC8D15}"/>
    <cellStyle name="Normal 6 3 2 2 4 3 2" xfId="3939" xr:uid="{A0D1E90C-644E-4FFD-99D1-58C8D0C6C63A}"/>
    <cellStyle name="Normal 6 3 2 2 4 4" xfId="1343" xr:uid="{08515321-49FB-485C-94F7-7D30E268E9EC}"/>
    <cellStyle name="Normal 6 3 2 2 5" xfId="1344" xr:uid="{CDA5B9DF-7BE7-49DE-9E04-810CDF971BD8}"/>
    <cellStyle name="Normal 6 3 2 2 5 2" xfId="1345" xr:uid="{6B447143-4EE6-47C2-9732-BF54D847662F}"/>
    <cellStyle name="Normal 6 3 2 2 5 2 2" xfId="3940" xr:uid="{D7EBFFB5-9F10-4800-B8EC-95726861B360}"/>
    <cellStyle name="Normal 6 3 2 2 5 3" xfId="1346" xr:uid="{EB78BD9F-DFD0-4DA9-B06B-1A3493F0D74C}"/>
    <cellStyle name="Normal 6 3 2 2 5 4" xfId="1347" xr:uid="{2BD176E9-3B9A-415A-9F8E-14C337CF5B86}"/>
    <cellStyle name="Normal 6 3 2 2 6" xfId="1348" xr:uid="{493624F9-4D28-4983-943D-20C15CD3F247}"/>
    <cellStyle name="Normal 6 3 2 2 6 2" xfId="3941" xr:uid="{913A72DF-6281-4D74-B674-E40A1A0E7C92}"/>
    <cellStyle name="Normal 6 3 2 2 7" xfId="1349" xr:uid="{996F44C0-9841-4272-931E-C903EBB81B48}"/>
    <cellStyle name="Normal 6 3 2 2 8" xfId="1350" xr:uid="{A7FB99B5-F3B7-49BE-8659-7374336DB2D1}"/>
    <cellStyle name="Normal 6 3 2 3" xfId="1351" xr:uid="{0DA7CD16-C849-407E-A98C-CD5E87873728}"/>
    <cellStyle name="Normal 6 3 2 3 2" xfId="1352" xr:uid="{CB9D80E7-B756-4441-987C-3EF67075E0A8}"/>
    <cellStyle name="Normal 6 3 2 3 2 2" xfId="1353" xr:uid="{8824A917-3D58-4D0B-9663-0E357383A7B3}"/>
    <cellStyle name="Normal 6 3 2 3 2 2 2" xfId="3942" xr:uid="{24899630-8CA0-4E00-9DC5-49E90FE539CB}"/>
    <cellStyle name="Normal 6 3 2 3 2 2 2 2" xfId="3943" xr:uid="{3117B866-D03A-4947-A160-5C0EF0AC82A8}"/>
    <cellStyle name="Normal 6 3 2 3 2 2 3" xfId="3944" xr:uid="{EBA63247-C715-4830-9499-24F2E46DA1F4}"/>
    <cellStyle name="Normal 6 3 2 3 2 3" xfId="1354" xr:uid="{BCBC000B-882D-4CD8-A8D5-7881C8BFE2C8}"/>
    <cellStyle name="Normal 6 3 2 3 2 3 2" xfId="3945" xr:uid="{B9678C20-BD03-4AB1-A144-492AB93B8555}"/>
    <cellStyle name="Normal 6 3 2 3 2 4" xfId="1355" xr:uid="{B09A3D4B-9B0F-40C2-89A2-0D636D0CBA18}"/>
    <cellStyle name="Normal 6 3 2 3 3" xfId="1356" xr:uid="{734498BE-ABC1-4C2F-B10B-768FEEDF0BB6}"/>
    <cellStyle name="Normal 6 3 2 3 3 2" xfId="1357" xr:uid="{8666248B-F664-453F-9D58-2DA804418055}"/>
    <cellStyle name="Normal 6 3 2 3 3 2 2" xfId="3946" xr:uid="{B1555DE5-714B-4CB2-8699-4E668719DBE4}"/>
    <cellStyle name="Normal 6 3 2 3 3 3" xfId="1358" xr:uid="{386CE8F2-A19E-4B00-B46D-D4DFC9C6059C}"/>
    <cellStyle name="Normal 6 3 2 3 3 4" xfId="1359" xr:uid="{72FABE00-BA03-4837-8346-C7916D669908}"/>
    <cellStyle name="Normal 6 3 2 3 4" xfId="1360" xr:uid="{7246F3A9-6F29-4F1D-AA0B-5ABBBABADCF0}"/>
    <cellStyle name="Normal 6 3 2 3 4 2" xfId="3947" xr:uid="{3B5E5395-ECD2-430A-AFB3-66EB9EFF604F}"/>
    <cellStyle name="Normal 6 3 2 3 5" xfId="1361" xr:uid="{49F061FB-27DB-4AA9-AA7D-AAC27C779DA5}"/>
    <cellStyle name="Normal 6 3 2 3 6" xfId="1362" xr:uid="{2813B9B2-D306-4E3C-BF20-A7539C7176D6}"/>
    <cellStyle name="Normal 6 3 2 4" xfId="1363" xr:uid="{44EA1DFB-4830-4D32-8E86-328A1D52E7CD}"/>
    <cellStyle name="Normal 6 3 2 4 2" xfId="1364" xr:uid="{F3308E94-11D7-43B2-9486-CBB735836DCA}"/>
    <cellStyle name="Normal 6 3 2 4 2 2" xfId="1365" xr:uid="{8C8CBE7F-CC92-498D-8414-D0125D8AA3E6}"/>
    <cellStyle name="Normal 6 3 2 4 2 2 2" xfId="3948" xr:uid="{228293BB-6D52-44BF-8385-13E2A3B414FE}"/>
    <cellStyle name="Normal 6 3 2 4 2 2 2 2" xfId="3949" xr:uid="{8BC0B263-D147-4B0E-A067-24082E88564F}"/>
    <cellStyle name="Normal 6 3 2 4 2 2 3" xfId="3950" xr:uid="{7E825F09-CC25-4FFC-86D0-F0C643725B69}"/>
    <cellStyle name="Normal 6 3 2 4 2 3" xfId="1366" xr:uid="{EBCBC003-0778-4E4F-B016-E21414248819}"/>
    <cellStyle name="Normal 6 3 2 4 2 3 2" xfId="3951" xr:uid="{A5B16613-CEF5-4508-ABC5-9464AFD51379}"/>
    <cellStyle name="Normal 6 3 2 4 2 4" xfId="1367" xr:uid="{CD8438F9-4CEA-4A4A-A673-89AB26BE133C}"/>
    <cellStyle name="Normal 6 3 2 4 3" xfId="1368" xr:uid="{3C3C79E0-4F88-4A9A-A51E-00926FB3075A}"/>
    <cellStyle name="Normal 6 3 2 4 3 2" xfId="3952" xr:uid="{6B23F9E1-96FC-469E-935F-EBFC28F2C686}"/>
    <cellStyle name="Normal 6 3 2 4 3 2 2" xfId="3953" xr:uid="{06DF60D2-E72E-42A9-B01D-2DC1008B8DCA}"/>
    <cellStyle name="Normal 6 3 2 4 3 3" xfId="3954" xr:uid="{3555D0D3-B8F2-4F47-A0BD-FB593DC1E9E7}"/>
    <cellStyle name="Normal 6 3 2 4 4" xfId="1369" xr:uid="{A44946CC-2043-43B9-BB9A-9112499D90EC}"/>
    <cellStyle name="Normal 6 3 2 4 4 2" xfId="3955" xr:uid="{CA6D7C5F-37E2-4BF5-A405-E0E4EA645A3A}"/>
    <cellStyle name="Normal 6 3 2 4 5" xfId="1370" xr:uid="{0D9D705C-DBAD-4B10-87F5-1F5B1AF009BD}"/>
    <cellStyle name="Normal 6 3 2 5" xfId="1371" xr:uid="{30053FAD-8908-488E-8924-BBB1A9C7FA2C}"/>
    <cellStyle name="Normal 6 3 2 5 2" xfId="1372" xr:uid="{80E920C5-5D33-41D0-B066-85E3B71333E8}"/>
    <cellStyle name="Normal 6 3 2 5 2 2" xfId="3956" xr:uid="{6E63A1EC-EF35-4F9A-AD16-4ADD0B19EF9A}"/>
    <cellStyle name="Normal 6 3 2 5 2 2 2" xfId="3957" xr:uid="{F9465327-8234-4BCC-97B5-66F3BE70B68C}"/>
    <cellStyle name="Normal 6 3 2 5 2 3" xfId="3958" xr:uid="{F0049E30-1C42-42C1-934B-8AA4923C8348}"/>
    <cellStyle name="Normal 6 3 2 5 3" xfId="1373" xr:uid="{29DD21F0-BC2F-4AC7-ADAF-B6DB7E93CA5D}"/>
    <cellStyle name="Normal 6 3 2 5 3 2" xfId="3959" xr:uid="{29469E24-FD74-40DA-AD2A-A866BC17ED9B}"/>
    <cellStyle name="Normal 6 3 2 5 4" xfId="1374" xr:uid="{28C7D859-0CF1-43B1-B780-8A1A202A6813}"/>
    <cellStyle name="Normal 6 3 2 6" xfId="1375" xr:uid="{DCB06BC8-7A57-4C75-BAAD-83704AF845A2}"/>
    <cellStyle name="Normal 6 3 2 6 2" xfId="1376" xr:uid="{1A246686-1B63-499B-91D4-589019D341BA}"/>
    <cellStyle name="Normal 6 3 2 6 2 2" xfId="3960" xr:uid="{6D846B5D-BE09-4F3D-A1C1-2888F3AED360}"/>
    <cellStyle name="Normal 6 3 2 6 3" xfId="1377" xr:uid="{3E4E866E-B4CA-470E-AF64-BA4F2EB24689}"/>
    <cellStyle name="Normal 6 3 2 6 4" xfId="1378" xr:uid="{8E59F5AA-2604-40E3-9051-C712B2ADD038}"/>
    <cellStyle name="Normal 6 3 2 7" xfId="1379" xr:uid="{B206283C-172A-4E50-8D07-9C90DD578A2E}"/>
    <cellStyle name="Normal 6 3 2 7 2" xfId="3961" xr:uid="{E4536D0A-1EBF-457E-A4AA-D9F9E8C838F6}"/>
    <cellStyle name="Normal 6 3 2 8" xfId="1380" xr:uid="{0F12F268-4B96-4333-B53F-8BF931685CE3}"/>
    <cellStyle name="Normal 6 3 2 9" xfId="1381" xr:uid="{AD5153A5-6C09-4A3A-967C-5C4AC55E5F3F}"/>
    <cellStyle name="Normal 6 3 3" xfId="1382" xr:uid="{463000F0-E399-48AE-BB33-631EFDA9D4CB}"/>
    <cellStyle name="Normal 6 3 3 2" xfId="1383" xr:uid="{80D1D3ED-1029-4BA5-B16E-2E68CBD7E66D}"/>
    <cellStyle name="Normal 6 3 3 2 2" xfId="1384" xr:uid="{BB769278-8A83-48A4-B8A4-3E2BB50FCD9A}"/>
    <cellStyle name="Normal 6 3 3 2 2 2" xfId="1385" xr:uid="{488F19E7-901B-4274-B74A-3FAFB20AE148}"/>
    <cellStyle name="Normal 6 3 3 2 2 2 2" xfId="3962" xr:uid="{2F97C136-805A-49CF-95E4-1ED5FA299081}"/>
    <cellStyle name="Normal 6 3 3 2 2 2 2 2" xfId="3963" xr:uid="{E0A61DAB-EAB1-4AE1-AECC-CCFB0CCAF8CA}"/>
    <cellStyle name="Normal 6 3 3 2 2 2 3" xfId="3964" xr:uid="{B8473564-8A82-40A7-BE58-673D14000F0D}"/>
    <cellStyle name="Normal 6 3 3 2 2 3" xfId="1386" xr:uid="{583C1189-B1F7-4CB7-9C70-4B7BD7AD730B}"/>
    <cellStyle name="Normal 6 3 3 2 2 3 2" xfId="3965" xr:uid="{17466B31-A2BF-430B-94AB-2BBABF7944A2}"/>
    <cellStyle name="Normal 6 3 3 2 2 4" xfId="1387" xr:uid="{835BE1F8-9D97-404D-BAF2-CF892E4FA18C}"/>
    <cellStyle name="Normal 6 3 3 2 3" xfId="1388" xr:uid="{9E23157B-13BE-4BAB-A5BD-7F94C5F667A6}"/>
    <cellStyle name="Normal 6 3 3 2 3 2" xfId="1389" xr:uid="{FDD84A4D-456A-4FB1-8333-C731BE919304}"/>
    <cellStyle name="Normal 6 3 3 2 3 2 2" xfId="3966" xr:uid="{3C8A48B4-9630-4DEE-9553-39260F7BA747}"/>
    <cellStyle name="Normal 6 3 3 2 3 3" xfId="1390" xr:uid="{4113E388-29CF-4490-A9E9-4C35AA5F29CA}"/>
    <cellStyle name="Normal 6 3 3 2 3 4" xfId="1391" xr:uid="{8DBA6709-51E6-4234-AAA7-DAB372D8642E}"/>
    <cellStyle name="Normal 6 3 3 2 4" xfId="1392" xr:uid="{6CADD4CA-C84B-408A-A8B1-CB5193BE91CF}"/>
    <cellStyle name="Normal 6 3 3 2 4 2" xfId="3967" xr:uid="{00E04EE1-39D9-48B6-B289-0C87B5E8B859}"/>
    <cellStyle name="Normal 6 3 3 2 5" xfId="1393" xr:uid="{AE6E3970-EBE3-4871-AE5A-31AAE8F54E8B}"/>
    <cellStyle name="Normal 6 3 3 2 6" xfId="1394" xr:uid="{37109C61-E5D6-4583-98FD-BFDD786F3AB4}"/>
    <cellStyle name="Normal 6 3 3 3" xfId="1395" xr:uid="{9963DED8-D04A-4F42-9B0B-5C2EEC2DCB2D}"/>
    <cellStyle name="Normal 6 3 3 3 2" xfId="1396" xr:uid="{326E2F15-29F9-4281-9860-FC04CDD6BD43}"/>
    <cellStyle name="Normal 6 3 3 3 2 2" xfId="1397" xr:uid="{7728DDF8-D15C-4623-A4AA-5D361D4CE7B4}"/>
    <cellStyle name="Normal 6 3 3 3 2 2 2" xfId="3968" xr:uid="{2B1F6113-C8D2-4B84-B47C-93A3806AAEF3}"/>
    <cellStyle name="Normal 6 3 3 3 2 2 2 2" xfId="3969" xr:uid="{E72E32B7-3703-4F18-8614-E770EB06CE61}"/>
    <cellStyle name="Normal 6 3 3 3 2 2 3" xfId="3970" xr:uid="{5521C4B6-D2F0-400F-A030-3FDB902EA377}"/>
    <cellStyle name="Normal 6 3 3 3 2 3" xfId="1398" xr:uid="{629ADD06-17C6-4931-B41F-2F1A19998841}"/>
    <cellStyle name="Normal 6 3 3 3 2 3 2" xfId="3971" xr:uid="{6B62B51E-72C7-41AB-8FA4-592FCAE8DAE1}"/>
    <cellStyle name="Normal 6 3 3 3 2 4" xfId="1399" xr:uid="{54CD56F7-083E-4987-9228-8F06B360E959}"/>
    <cellStyle name="Normal 6 3 3 3 3" xfId="1400" xr:uid="{93591ABE-B04B-4D11-8070-5211456C21E3}"/>
    <cellStyle name="Normal 6 3 3 3 3 2" xfId="3972" xr:uid="{785CE3CF-F77F-4B6C-A914-8988E8582352}"/>
    <cellStyle name="Normal 6 3 3 3 3 2 2" xfId="3973" xr:uid="{4B25880D-5938-4C1B-845D-65BC625D3976}"/>
    <cellStyle name="Normal 6 3 3 3 3 3" xfId="3974" xr:uid="{96F70343-463F-4300-B343-313D3C200070}"/>
    <cellStyle name="Normal 6 3 3 3 4" xfId="1401" xr:uid="{E9DA5657-1B76-4557-A10C-2E4130DCA544}"/>
    <cellStyle name="Normal 6 3 3 3 4 2" xfId="3975" xr:uid="{92EFC9A3-549E-4A8D-B079-04CED110907B}"/>
    <cellStyle name="Normal 6 3 3 3 5" xfId="1402" xr:uid="{6843AB7C-D49B-463C-94EA-CA6726142B33}"/>
    <cellStyle name="Normal 6 3 3 4" xfId="1403" xr:uid="{8AC97C62-B455-431D-8269-AF6421888862}"/>
    <cellStyle name="Normal 6 3 3 4 2" xfId="1404" xr:uid="{87AB59C2-94F0-4E8A-8EF4-5D752B12A608}"/>
    <cellStyle name="Normal 6 3 3 4 2 2" xfId="3976" xr:uid="{EAAF275F-9E60-4CFB-B55E-DD59328E76D4}"/>
    <cellStyle name="Normal 6 3 3 4 2 2 2" xfId="3977" xr:uid="{61B0ACBA-65F6-4E20-B1E5-9EE4759B1072}"/>
    <cellStyle name="Normal 6 3 3 4 2 3" xfId="3978" xr:uid="{E8843CB2-5365-408E-8C93-8326104199E8}"/>
    <cellStyle name="Normal 6 3 3 4 3" xfId="1405" xr:uid="{4FBBB26B-B135-4E50-AC7E-FEAA46D9CC11}"/>
    <cellStyle name="Normal 6 3 3 4 3 2" xfId="3979" xr:uid="{44FA6439-BE96-4A87-A8E5-DC89B47F2157}"/>
    <cellStyle name="Normal 6 3 3 4 4" xfId="1406" xr:uid="{CDFD98CE-2365-4528-8979-9D925D52F28E}"/>
    <cellStyle name="Normal 6 3 3 5" xfId="1407" xr:uid="{022CCC02-6605-4010-832A-C85F0D4A4B67}"/>
    <cellStyle name="Normal 6 3 3 5 2" xfId="1408" xr:uid="{6247137E-5DD5-4AE1-A736-4E19340157CC}"/>
    <cellStyle name="Normal 6 3 3 5 2 2" xfId="3980" xr:uid="{ED0A7E86-A9EA-4D8E-888F-54A3697032EC}"/>
    <cellStyle name="Normal 6 3 3 5 3" xfId="1409" xr:uid="{C3F00E2A-DFEC-4275-A378-3251701E2B79}"/>
    <cellStyle name="Normal 6 3 3 5 4" xfId="1410" xr:uid="{CFCFC09D-066A-427E-ACAF-E6A7A742D25F}"/>
    <cellStyle name="Normal 6 3 3 6" xfId="1411" xr:uid="{8495491D-8459-4621-B699-0557B5D831D1}"/>
    <cellStyle name="Normal 6 3 3 6 2" xfId="3981" xr:uid="{E5DBFD82-3BF7-47AB-A0BE-B7C6D105F3E3}"/>
    <cellStyle name="Normal 6 3 3 7" xfId="1412" xr:uid="{D1B1B1E9-0FB2-4FB0-907F-FAB416489752}"/>
    <cellStyle name="Normal 6 3 3 8" xfId="1413" xr:uid="{214D02E2-9852-486E-9695-F7F47A64A6FB}"/>
    <cellStyle name="Normal 6 3 4" xfId="1414" xr:uid="{E3E7654B-8EB6-4332-BDDB-D2588C36918B}"/>
    <cellStyle name="Normal 6 3 4 2" xfId="1415" xr:uid="{DF0866F8-7492-4665-9F05-1C15D36F9C74}"/>
    <cellStyle name="Normal 6 3 4 2 2" xfId="1416" xr:uid="{06B990A6-DD3D-4E77-B482-720E9425F76E}"/>
    <cellStyle name="Normal 6 3 4 2 2 2" xfId="1417" xr:uid="{C6B8FBBF-25EC-4AD5-ABEB-6E4BCCA56A6A}"/>
    <cellStyle name="Normal 6 3 4 2 2 2 2" xfId="3982" xr:uid="{008DF8F9-5F09-4F15-8833-CFCD394C0111}"/>
    <cellStyle name="Normal 6 3 4 2 2 3" xfId="1418" xr:uid="{FF8E4388-6324-49C6-B534-C519B642B305}"/>
    <cellStyle name="Normal 6 3 4 2 2 4" xfId="1419" xr:uid="{57D6A97F-DAF3-443E-9147-0C115FB1C491}"/>
    <cellStyle name="Normal 6 3 4 2 3" xfId="1420" xr:uid="{BC3140DD-6B23-420C-8533-5FC387C55356}"/>
    <cellStyle name="Normal 6 3 4 2 3 2" xfId="3983" xr:uid="{1CA77B66-F918-400A-8292-FB90C5D000E2}"/>
    <cellStyle name="Normal 6 3 4 2 4" xfId="1421" xr:uid="{C542FF61-6632-4130-8CDC-CCEC4059C5EF}"/>
    <cellStyle name="Normal 6 3 4 2 5" xfId="1422" xr:uid="{347B9125-B514-4A3D-9F3D-28E7A72EE8A5}"/>
    <cellStyle name="Normal 6 3 4 3" xfId="1423" xr:uid="{36D5607C-79D1-4D4E-A39F-543F81FD1F7D}"/>
    <cellStyle name="Normal 6 3 4 3 2" xfId="1424" xr:uid="{88B1C84B-2D5A-4B32-8EAE-D65664E5CBAE}"/>
    <cellStyle name="Normal 6 3 4 3 2 2" xfId="3984" xr:uid="{90D0F2E2-3EA2-405A-93F9-4902D2836AB1}"/>
    <cellStyle name="Normal 6 3 4 3 3" xfId="1425" xr:uid="{0791926F-4CE8-445E-A621-E1FA426FE8B7}"/>
    <cellStyle name="Normal 6 3 4 3 4" xfId="1426" xr:uid="{9C74C92D-3902-4F79-9E34-8AC567834146}"/>
    <cellStyle name="Normal 6 3 4 4" xfId="1427" xr:uid="{66691A01-83BB-4DE1-A9E0-16B830BA765E}"/>
    <cellStyle name="Normal 6 3 4 4 2" xfId="1428" xr:uid="{2AF723A8-FA53-458F-9E8C-96D0C75D27F7}"/>
    <cellStyle name="Normal 6 3 4 4 3" xfId="1429" xr:uid="{4FB1F2E9-8F8E-415B-869A-9383ED6D4B2B}"/>
    <cellStyle name="Normal 6 3 4 4 4" xfId="1430" xr:uid="{623118F6-4321-4D43-861D-3417F125B9AD}"/>
    <cellStyle name="Normal 6 3 4 5" xfId="1431" xr:uid="{9E5373CF-8021-4ED8-97D4-23BA7DDD0AF1}"/>
    <cellStyle name="Normal 6 3 4 6" xfId="1432" xr:uid="{CC69DDA5-D497-4089-B264-CE002FC88C6B}"/>
    <cellStyle name="Normal 6 3 4 7" xfId="1433" xr:uid="{18B13FFA-365F-4613-80D5-241B619EB4B6}"/>
    <cellStyle name="Normal 6 3 5" xfId="1434" xr:uid="{1E027AE2-784B-46F6-B5FB-D0EA94302601}"/>
    <cellStyle name="Normal 6 3 5 2" xfId="1435" xr:uid="{0AC01943-C718-4989-88EE-6AB90036BD55}"/>
    <cellStyle name="Normal 6 3 5 2 2" xfId="1436" xr:uid="{9EAE7E4F-FCE9-4F98-99C0-D03D8065FEDE}"/>
    <cellStyle name="Normal 6 3 5 2 2 2" xfId="3985" xr:uid="{9EB42BFE-6A53-42DF-9B44-0135DD8949AF}"/>
    <cellStyle name="Normal 6 3 5 2 2 2 2" xfId="3986" xr:uid="{E21CC5FB-ECA5-4AEF-AF6C-CACBF9096D33}"/>
    <cellStyle name="Normal 6 3 5 2 2 3" xfId="3987" xr:uid="{91E24EBB-5769-4113-9E95-620774BBE1CC}"/>
    <cellStyle name="Normal 6 3 5 2 3" xfId="1437" xr:uid="{18C69975-B669-409C-9669-73CA0905462B}"/>
    <cellStyle name="Normal 6 3 5 2 3 2" xfId="3988" xr:uid="{8AB213F0-8C73-4D7E-9A1D-75896622CE8B}"/>
    <cellStyle name="Normal 6 3 5 2 4" xfId="1438" xr:uid="{6358BDA7-B601-42CD-841F-800B9687956C}"/>
    <cellStyle name="Normal 6 3 5 3" xfId="1439" xr:uid="{1D87E5C9-13DE-4AD1-A1B3-926C6654CEDE}"/>
    <cellStyle name="Normal 6 3 5 3 2" xfId="1440" xr:uid="{146441DF-8F7E-45E9-9CFC-0376539A14FA}"/>
    <cellStyle name="Normal 6 3 5 3 2 2" xfId="3989" xr:uid="{B825DA3D-7804-49F6-ACCA-5DEB53A66181}"/>
    <cellStyle name="Normal 6 3 5 3 3" xfId="1441" xr:uid="{64981423-804D-48B8-8B97-D19980A2406F}"/>
    <cellStyle name="Normal 6 3 5 3 4" xfId="1442" xr:uid="{F829DA61-B0A5-4F9C-92D0-3BA671266FF7}"/>
    <cellStyle name="Normal 6 3 5 4" xfId="1443" xr:uid="{9EC59780-37A9-4770-A9D1-82EDD3198374}"/>
    <cellStyle name="Normal 6 3 5 4 2" xfId="3990" xr:uid="{E1A9CFA9-B9BD-4762-85C1-43808DD639F1}"/>
    <cellStyle name="Normal 6 3 5 5" xfId="1444" xr:uid="{431AC1CF-02EF-4002-A1AD-7FAC749DB354}"/>
    <cellStyle name="Normal 6 3 5 6" xfId="1445" xr:uid="{B227DED8-C883-4D25-BDFF-6936038A8B6D}"/>
    <cellStyle name="Normal 6 3 6" xfId="1446" xr:uid="{65D4C32C-E532-4401-9443-0809E289009F}"/>
    <cellStyle name="Normal 6 3 6 2" xfId="1447" xr:uid="{B9D71B77-8A93-4A14-A43A-B0889A7D48CB}"/>
    <cellStyle name="Normal 6 3 6 2 2" xfId="1448" xr:uid="{A39CB99C-A6D7-4F9D-A6B9-D43A274A9074}"/>
    <cellStyle name="Normal 6 3 6 2 2 2" xfId="3991" xr:uid="{4D5EE7E8-D02D-4118-8A04-5863D562C878}"/>
    <cellStyle name="Normal 6 3 6 2 3" xfId="1449" xr:uid="{6A60B14D-CE56-4F65-9801-17FCDBF72F81}"/>
    <cellStyle name="Normal 6 3 6 2 4" xfId="1450" xr:uid="{EDC7EF0E-E20E-4BEE-8528-41B1D6EF69F4}"/>
    <cellStyle name="Normal 6 3 6 3" xfId="1451" xr:uid="{51A42812-F9D0-41DC-90A7-C0C6CC58AD1B}"/>
    <cellStyle name="Normal 6 3 6 3 2" xfId="3992" xr:uid="{6ECDF207-D60B-410D-9F56-969A83F5B5AB}"/>
    <cellStyle name="Normal 6 3 6 4" xfId="1452" xr:uid="{8D9E5BC0-72F6-40C4-AA58-D8517CCF0BE8}"/>
    <cellStyle name="Normal 6 3 6 5" xfId="1453" xr:uid="{39A20106-0AB9-40D5-9A42-340CF954EDC3}"/>
    <cellStyle name="Normal 6 3 7" xfId="1454" xr:uid="{745C56FF-AEC4-44C8-A784-F26C2376F10F}"/>
    <cellStyle name="Normal 6 3 7 2" xfId="1455" xr:uid="{09A0F7B3-F152-455D-BF15-81518C4F5000}"/>
    <cellStyle name="Normal 6 3 7 2 2" xfId="3993" xr:uid="{9C115C6B-EE5A-4A5B-AEB5-82AC8D2A4B1A}"/>
    <cellStyle name="Normal 6 3 7 3" xfId="1456" xr:uid="{C89F0680-65C6-4DF8-82E4-FC8A9BC772DF}"/>
    <cellStyle name="Normal 6 3 7 4" xfId="1457" xr:uid="{C4BF7E4D-1083-4B93-9A52-1A606341885A}"/>
    <cellStyle name="Normal 6 3 8" xfId="1458" xr:uid="{694645F8-70CD-402A-A78F-9BBA8D1FEBB7}"/>
    <cellStyle name="Normal 6 3 8 2" xfId="1459" xr:uid="{2DA98D34-81D8-4A86-A76A-A86656598992}"/>
    <cellStyle name="Normal 6 3 8 3" xfId="1460" xr:uid="{895457D0-EF9F-4B86-A8C2-2CDA5B96DEB5}"/>
    <cellStyle name="Normal 6 3 8 4" xfId="1461" xr:uid="{C8AF18F4-2BAC-4479-B7B3-1FC03EAF2DD2}"/>
    <cellStyle name="Normal 6 3 9" xfId="1462" xr:uid="{10EB5EA5-14E0-4E8C-9C99-DCC3F98CD168}"/>
    <cellStyle name="Normal 6 4" xfId="1463" xr:uid="{2DB38CDB-4DD2-48C1-80B8-CE38637D0184}"/>
    <cellStyle name="Normal 6 4 10" xfId="1464" xr:uid="{F9D38DDD-A2C3-4EEC-8C0B-7D231F6AE0CF}"/>
    <cellStyle name="Normal 6 4 11" xfId="1465" xr:uid="{4797841D-DE18-448A-9153-70286AA7F148}"/>
    <cellStyle name="Normal 6 4 2" xfId="1466" xr:uid="{1637E0B6-B616-4153-9739-C007E0E9EDF6}"/>
    <cellStyle name="Normal 6 4 2 2" xfId="1467" xr:uid="{C86C22E9-98B1-4BA1-A4AA-ADFFD94AA050}"/>
    <cellStyle name="Normal 6 4 2 2 2" xfId="1468" xr:uid="{82AD9043-81C4-4AA2-90B9-A9AF46EEE9FC}"/>
    <cellStyle name="Normal 6 4 2 2 2 2" xfId="1469" xr:uid="{32C5BD24-FA67-49B8-8D6A-DC366991137A}"/>
    <cellStyle name="Normal 6 4 2 2 2 2 2" xfId="1470" xr:uid="{0B14DB59-56A2-4B4C-B226-01C938FBF0A8}"/>
    <cellStyle name="Normal 6 4 2 2 2 2 2 2" xfId="3994" xr:uid="{A67613BD-B0AA-4331-AA26-B9B7E2A33FF3}"/>
    <cellStyle name="Normal 6 4 2 2 2 2 3" xfId="1471" xr:uid="{4C7DBF1B-7E45-4595-B751-D2C2C118F26F}"/>
    <cellStyle name="Normal 6 4 2 2 2 2 4" xfId="1472" xr:uid="{E555C77B-5B9E-4345-AE2B-899253F25FCE}"/>
    <cellStyle name="Normal 6 4 2 2 2 3" xfId="1473" xr:uid="{61B1F938-5CFB-4989-9DEB-10A676A5400D}"/>
    <cellStyle name="Normal 6 4 2 2 2 3 2" xfId="1474" xr:uid="{2DA3C091-35E9-430B-BBFB-A803DFDD1DFD}"/>
    <cellStyle name="Normal 6 4 2 2 2 3 3" xfId="1475" xr:uid="{9AE1226A-E825-4648-A2E6-3FA95E54A5B6}"/>
    <cellStyle name="Normal 6 4 2 2 2 3 4" xfId="1476" xr:uid="{74C4DC55-E0C7-4298-8269-B40C10BD894A}"/>
    <cellStyle name="Normal 6 4 2 2 2 4" xfId="1477" xr:uid="{B68C99F5-B1E1-4936-9AE5-31876AC9EA80}"/>
    <cellStyle name="Normal 6 4 2 2 2 5" xfId="1478" xr:uid="{4A1D2D65-BD6B-427D-8483-4E28247E409F}"/>
    <cellStyle name="Normal 6 4 2 2 2 6" xfId="1479" xr:uid="{E3AA1915-FD19-40A1-93D4-E82E767856B4}"/>
    <cellStyle name="Normal 6 4 2 2 3" xfId="1480" xr:uid="{202EB92B-C4BF-4884-ADC8-4E885892D97C}"/>
    <cellStyle name="Normal 6 4 2 2 3 2" xfId="1481" xr:uid="{29E84999-8CE3-4E37-83FB-7EB2943112A9}"/>
    <cellStyle name="Normal 6 4 2 2 3 2 2" xfId="1482" xr:uid="{578BE8AF-70FA-428D-A777-2F27100EE8F4}"/>
    <cellStyle name="Normal 6 4 2 2 3 2 3" xfId="1483" xr:uid="{8E3D376F-C1FC-4F9D-8689-5FFE36B13532}"/>
    <cellStyle name="Normal 6 4 2 2 3 2 4" xfId="1484" xr:uid="{43395B55-F71C-43AE-BBD2-EDD10F8724F7}"/>
    <cellStyle name="Normal 6 4 2 2 3 3" xfId="1485" xr:uid="{EE915E8B-7710-4919-95F6-03682D77EA94}"/>
    <cellStyle name="Normal 6 4 2 2 3 4" xfId="1486" xr:uid="{ECBA2FAD-C33B-4361-839D-3FCE6C122367}"/>
    <cellStyle name="Normal 6 4 2 2 3 5" xfId="1487" xr:uid="{863DA7ED-F182-42CC-9E1F-885BB88B3A5A}"/>
    <cellStyle name="Normal 6 4 2 2 4" xfId="1488" xr:uid="{E475CB5E-5A7B-4BEE-9C88-EF6770444B95}"/>
    <cellStyle name="Normal 6 4 2 2 4 2" xfId="1489" xr:uid="{91FB3197-6DDA-4D85-8700-29E50888B168}"/>
    <cellStyle name="Normal 6 4 2 2 4 3" xfId="1490" xr:uid="{DD3F860E-C9A9-4328-9C69-107A4ADFA24D}"/>
    <cellStyle name="Normal 6 4 2 2 4 4" xfId="1491" xr:uid="{7417BA06-BBE7-4654-826B-A2C381B14CD8}"/>
    <cellStyle name="Normal 6 4 2 2 5" xfId="1492" xr:uid="{42F2EEE4-2168-4335-B32D-4C2E5DD0EA7F}"/>
    <cellStyle name="Normal 6 4 2 2 5 2" xfId="1493" xr:uid="{9B4298EF-C0BA-418B-85C0-6805260828E7}"/>
    <cellStyle name="Normal 6 4 2 2 5 3" xfId="1494" xr:uid="{97A2D3BD-8158-40C7-8422-A292AC1B7BA3}"/>
    <cellStyle name="Normal 6 4 2 2 5 4" xfId="1495" xr:uid="{C8037ADD-A457-470D-8F2B-2DE8D8185802}"/>
    <cellStyle name="Normal 6 4 2 2 6" xfId="1496" xr:uid="{68567236-044D-46CC-BD24-EE53DAEB1E51}"/>
    <cellStyle name="Normal 6 4 2 2 7" xfId="1497" xr:uid="{C00CC5CB-0078-4D48-9E17-2EEB75BC3E84}"/>
    <cellStyle name="Normal 6 4 2 2 8" xfId="1498" xr:uid="{BE87D258-AB27-4AD1-85A6-B52E77899A67}"/>
    <cellStyle name="Normal 6 4 2 3" xfId="1499" xr:uid="{0C86ED35-10EA-4D2A-83A9-6F5DF9E543F8}"/>
    <cellStyle name="Normal 6 4 2 3 2" xfId="1500" xr:uid="{0B2982BA-7D79-4F77-B930-C110AC8FFFCA}"/>
    <cellStyle name="Normal 6 4 2 3 2 2" xfId="1501" xr:uid="{4A858A14-51D4-4254-BAF7-75E2168A6F21}"/>
    <cellStyle name="Normal 6 4 2 3 2 2 2" xfId="3995" xr:uid="{8331E866-E819-4F78-A7EA-223F20BA5348}"/>
    <cellStyle name="Normal 6 4 2 3 2 2 2 2" xfId="3996" xr:uid="{247CAAD0-D608-449A-A11D-270C04448E55}"/>
    <cellStyle name="Normal 6 4 2 3 2 2 3" xfId="3997" xr:uid="{6A523F5A-93BA-49E1-A226-C2CD942C40F9}"/>
    <cellStyle name="Normal 6 4 2 3 2 3" xfId="1502" xr:uid="{3E02CC9A-F2BE-4D10-9FE4-A152CA49E92D}"/>
    <cellStyle name="Normal 6 4 2 3 2 3 2" xfId="3998" xr:uid="{7C9BCE02-E4B5-4740-B79F-A99C882AB3EA}"/>
    <cellStyle name="Normal 6 4 2 3 2 4" xfId="1503" xr:uid="{8D8C2C8A-956C-4E2A-9852-7B0D643651AC}"/>
    <cellStyle name="Normal 6 4 2 3 3" xfId="1504" xr:uid="{D366B1FF-A13C-48CB-9EDB-927D631894F2}"/>
    <cellStyle name="Normal 6 4 2 3 3 2" xfId="1505" xr:uid="{E5856288-B6BF-4196-8117-3C58F26584D9}"/>
    <cellStyle name="Normal 6 4 2 3 3 2 2" xfId="3999" xr:uid="{2D6DE91C-6AAF-4038-BA56-76DFB3D7E935}"/>
    <cellStyle name="Normal 6 4 2 3 3 3" xfId="1506" xr:uid="{B7E972A6-8215-4FAC-A700-99E5B7A0AFED}"/>
    <cellStyle name="Normal 6 4 2 3 3 4" xfId="1507" xr:uid="{F0A01580-96B3-41BB-803A-36E233E59E9B}"/>
    <cellStyle name="Normal 6 4 2 3 4" xfId="1508" xr:uid="{63E06CD0-BBAC-4124-80C9-E3B318264900}"/>
    <cellStyle name="Normal 6 4 2 3 4 2" xfId="4000" xr:uid="{6F60D869-B8B2-4925-8D7B-9ADD7F1341AF}"/>
    <cellStyle name="Normal 6 4 2 3 5" xfId="1509" xr:uid="{242FC222-B958-426E-AE6E-F8F595D8F858}"/>
    <cellStyle name="Normal 6 4 2 3 6" xfId="1510" xr:uid="{19CDFB33-95D1-4A98-BF04-0CF83A52BEB5}"/>
    <cellStyle name="Normal 6 4 2 4" xfId="1511" xr:uid="{5E5FFF59-832D-4FE8-9DE1-95680C059FD0}"/>
    <cellStyle name="Normal 6 4 2 4 2" xfId="1512" xr:uid="{35B47EFD-414A-4841-9DBC-42552D3DCB9A}"/>
    <cellStyle name="Normal 6 4 2 4 2 2" xfId="1513" xr:uid="{F9BB22B5-2D8B-487F-A1E8-28E00CBE97F5}"/>
    <cellStyle name="Normal 6 4 2 4 2 2 2" xfId="4001" xr:uid="{743F7326-AAD5-4026-9AD0-66A2E64309CF}"/>
    <cellStyle name="Normal 6 4 2 4 2 3" xfId="1514" xr:uid="{8A67CFE6-9CCF-490C-B849-F14D286901FC}"/>
    <cellStyle name="Normal 6 4 2 4 2 4" xfId="1515" xr:uid="{F8F2D89C-E45F-437D-8B0E-4B701322FA78}"/>
    <cellStyle name="Normal 6 4 2 4 3" xfId="1516" xr:uid="{FC019DBE-9B7F-47BE-884A-CC334803B60C}"/>
    <cellStyle name="Normal 6 4 2 4 3 2" xfId="4002" xr:uid="{7A81F306-856F-4678-AA40-E877DD82F59C}"/>
    <cellStyle name="Normal 6 4 2 4 4" xfId="1517" xr:uid="{2A498109-6890-4A66-83C5-4A4A6467C69C}"/>
    <cellStyle name="Normal 6 4 2 4 5" xfId="1518" xr:uid="{56C6CA62-B491-4709-948B-23236998FE47}"/>
    <cellStyle name="Normal 6 4 2 5" xfId="1519" xr:uid="{C509FBD4-5C61-4237-850A-AD086CD570BE}"/>
    <cellStyle name="Normal 6 4 2 5 2" xfId="1520" xr:uid="{A705FEC1-8937-4C5D-8E3D-0CA4024FF1DD}"/>
    <cellStyle name="Normal 6 4 2 5 2 2" xfId="4003" xr:uid="{1D16DB27-2673-4DC3-9B83-814DAA30B8FC}"/>
    <cellStyle name="Normal 6 4 2 5 3" xfId="1521" xr:uid="{D65D7C82-0519-418C-A016-999F1B7915AF}"/>
    <cellStyle name="Normal 6 4 2 5 4" xfId="1522" xr:uid="{079EC2A5-BB71-4190-8394-A16079162A53}"/>
    <cellStyle name="Normal 6 4 2 6" xfId="1523" xr:uid="{220E8E25-D7EF-41B6-8462-2516D0ACBAC1}"/>
    <cellStyle name="Normal 6 4 2 6 2" xfId="1524" xr:uid="{9352F0C9-00E8-42BE-90FB-7296667FF2B1}"/>
    <cellStyle name="Normal 6 4 2 6 3" xfId="1525" xr:uid="{25A36AFD-EAF6-4763-A908-EEFBA250D807}"/>
    <cellStyle name="Normal 6 4 2 6 4" xfId="1526" xr:uid="{A076CB92-A5D5-4615-91C7-D91CB16590F9}"/>
    <cellStyle name="Normal 6 4 2 7" xfId="1527" xr:uid="{718C45BD-9BFC-4DDA-88CB-244C243E6EF9}"/>
    <cellStyle name="Normal 6 4 2 8" xfId="1528" xr:uid="{E8F5FD39-3F4C-4CCE-B44D-B8FC053AE2E7}"/>
    <cellStyle name="Normal 6 4 2 9" xfId="1529" xr:uid="{C0D435B3-FBC3-4E3C-AA6B-34A050439E84}"/>
    <cellStyle name="Normal 6 4 3" xfId="1530" xr:uid="{687B6EFE-0810-4CCD-8490-E266020A1DB1}"/>
    <cellStyle name="Normal 6 4 3 2" xfId="1531" xr:uid="{D337261D-81E0-475D-B316-983AC0223E4A}"/>
    <cellStyle name="Normal 6 4 3 2 2" xfId="1532" xr:uid="{9FEC0DD6-1849-4255-80C6-1A686CF955B2}"/>
    <cellStyle name="Normal 6 4 3 2 2 2" xfId="1533" xr:uid="{BFCD0DB4-62D2-481A-B117-5B44F1475D9D}"/>
    <cellStyle name="Normal 6 4 3 2 2 2 2" xfId="4004" xr:uid="{D4FA0C7F-CDF0-4EFC-AF66-2CAD99D83C1B}"/>
    <cellStyle name="Normal 6 4 3 2 2 3" xfId="1534" xr:uid="{C809A18C-3C24-430B-858F-389999E038DE}"/>
    <cellStyle name="Normal 6 4 3 2 2 4" xfId="1535" xr:uid="{ABD1BC04-536D-4D10-BEFD-A5385D83D775}"/>
    <cellStyle name="Normal 6 4 3 2 3" xfId="1536" xr:uid="{E6203DEB-69ED-4919-AC91-08B711400323}"/>
    <cellStyle name="Normal 6 4 3 2 3 2" xfId="1537" xr:uid="{23CC3CAF-8E08-4E1A-85FF-EA9077441AB9}"/>
    <cellStyle name="Normal 6 4 3 2 3 3" xfId="1538" xr:uid="{7A55669E-5849-40F3-A819-FD297BBEBF94}"/>
    <cellStyle name="Normal 6 4 3 2 3 4" xfId="1539" xr:uid="{92AB7681-8F9B-495B-BAFE-6664243DAE23}"/>
    <cellStyle name="Normal 6 4 3 2 4" xfId="1540" xr:uid="{CAA15E96-67FE-4637-AB23-8CC06EFC78A4}"/>
    <cellStyle name="Normal 6 4 3 2 5" xfId="1541" xr:uid="{B53DF142-81B3-46DA-8ED8-34D6D24B2A5F}"/>
    <cellStyle name="Normal 6 4 3 2 6" xfId="1542" xr:uid="{750F363C-CD1F-45BB-A1DA-4DDEEA3BD42E}"/>
    <cellStyle name="Normal 6 4 3 3" xfId="1543" xr:uid="{07E17529-9B89-475F-8358-9E9DE683A5B3}"/>
    <cellStyle name="Normal 6 4 3 3 2" xfId="1544" xr:uid="{4E78F200-6FAE-4850-A624-47FBFDF9FC19}"/>
    <cellStyle name="Normal 6 4 3 3 2 2" xfId="1545" xr:uid="{EA85CC7B-766E-45C9-A899-E77579E50A8F}"/>
    <cellStyle name="Normal 6 4 3 3 2 3" xfId="1546" xr:uid="{9159EDD0-57CE-4128-B66A-55123EC49C30}"/>
    <cellStyle name="Normal 6 4 3 3 2 4" xfId="1547" xr:uid="{4CBF489E-E0D6-4CEB-B258-838C2D33ECF9}"/>
    <cellStyle name="Normal 6 4 3 3 3" xfId="1548" xr:uid="{C4D3B408-9719-4A9C-A0A3-6E82B2366F0E}"/>
    <cellStyle name="Normal 6 4 3 3 4" xfId="1549" xr:uid="{E4CA0F50-3D7C-4F80-BA66-38F67D9511B6}"/>
    <cellStyle name="Normal 6 4 3 3 5" xfId="1550" xr:uid="{C7DD099A-23EB-475E-99BA-E05349665227}"/>
    <cellStyle name="Normal 6 4 3 4" xfId="1551" xr:uid="{1FC1D584-119B-4342-A1E5-4BFD6F408201}"/>
    <cellStyle name="Normal 6 4 3 4 2" xfId="1552" xr:uid="{5AEF17EA-0898-4735-98AC-1656A7D9D5ED}"/>
    <cellStyle name="Normal 6 4 3 4 3" xfId="1553" xr:uid="{418E661F-6354-43A0-9A19-32D86BE5FC9A}"/>
    <cellStyle name="Normal 6 4 3 4 4" xfId="1554" xr:uid="{8D63FC54-B0C9-4646-A893-EBF23DF67500}"/>
    <cellStyle name="Normal 6 4 3 5" xfId="1555" xr:uid="{54A34EDA-4BA2-4E74-98B6-88235B5C6C4B}"/>
    <cellStyle name="Normal 6 4 3 5 2" xfId="1556" xr:uid="{1BD07BEF-EA5F-4239-BFAB-F74D89E9C6F0}"/>
    <cellStyle name="Normal 6 4 3 5 3" xfId="1557" xr:uid="{89A43771-35EB-403B-8D5F-A6B62BCDE0A0}"/>
    <cellStyle name="Normal 6 4 3 5 4" xfId="1558" xr:uid="{9A17A9C5-2009-4CC7-95C9-CEC386F7390F}"/>
    <cellStyle name="Normal 6 4 3 6" xfId="1559" xr:uid="{F8E514FB-0609-4EF2-B184-6AD336AD7A7E}"/>
    <cellStyle name="Normal 6 4 3 7" xfId="1560" xr:uid="{432DAC3E-B5A7-4BDC-AFD3-9B9F6F7E3CEB}"/>
    <cellStyle name="Normal 6 4 3 8" xfId="1561" xr:uid="{7DFF76B0-0346-4E31-9E68-0AFE00740569}"/>
    <cellStyle name="Normal 6 4 4" xfId="1562" xr:uid="{2A543732-6E6B-49A1-8970-37929B59361B}"/>
    <cellStyle name="Normal 6 4 4 2" xfId="1563" xr:uid="{807AB303-C995-4620-A27F-77FA79396C05}"/>
    <cellStyle name="Normal 6 4 4 2 2" xfId="1564" xr:uid="{F6ACBFEC-9CDF-461F-9EDC-3C1E74870E63}"/>
    <cellStyle name="Normal 6 4 4 2 2 2" xfId="1565" xr:uid="{7A35CA61-2810-49F1-873B-E081C7920CA9}"/>
    <cellStyle name="Normal 6 4 4 2 2 2 2" xfId="4005" xr:uid="{E0C16755-5DAC-44EF-A7EF-0A925F44641F}"/>
    <cellStyle name="Normal 6 4 4 2 2 3" xfId="1566" xr:uid="{D9B91079-F886-4DED-BA73-B49FFD2C26D4}"/>
    <cellStyle name="Normal 6 4 4 2 2 4" xfId="1567" xr:uid="{EE2496F8-7458-4B8C-832B-5642C9164AC7}"/>
    <cellStyle name="Normal 6 4 4 2 3" xfId="1568" xr:uid="{E630CD7C-793F-4CB3-9F56-BA2FF1711A55}"/>
    <cellStyle name="Normal 6 4 4 2 3 2" xfId="4006" xr:uid="{AF13D890-6D36-4711-AC60-F09BBB21BF20}"/>
    <cellStyle name="Normal 6 4 4 2 4" xfId="1569" xr:uid="{D52328B1-3147-471D-A22D-41C247EF4227}"/>
    <cellStyle name="Normal 6 4 4 2 5" xfId="1570" xr:uid="{F0CC6169-2E5B-4439-9338-B251A22EA954}"/>
    <cellStyle name="Normal 6 4 4 3" xfId="1571" xr:uid="{3A0CA057-A322-4769-9D82-937D85F8C51C}"/>
    <cellStyle name="Normal 6 4 4 3 2" xfId="1572" xr:uid="{9221C253-FE7B-4E4B-915E-92148CBD7BA7}"/>
    <cellStyle name="Normal 6 4 4 3 2 2" xfId="4007" xr:uid="{A5CC6615-09D4-40CE-AEEB-1398F0BFBDDD}"/>
    <cellStyle name="Normal 6 4 4 3 3" xfId="1573" xr:uid="{8FDB15A7-5A6E-4324-984D-0E1344DA424E}"/>
    <cellStyle name="Normal 6 4 4 3 4" xfId="1574" xr:uid="{A56A8F0D-4C61-439F-A3C0-31B738379A84}"/>
    <cellStyle name="Normal 6 4 4 4" xfId="1575" xr:uid="{A1576901-A7A3-4C05-9CE8-004F40A3CEC4}"/>
    <cellStyle name="Normal 6 4 4 4 2" xfId="1576" xr:uid="{895C810F-665C-44E5-AB7C-4173D45A5CCD}"/>
    <cellStyle name="Normal 6 4 4 4 3" xfId="1577" xr:uid="{B7DD696C-A162-4677-A50B-D6396E73A25B}"/>
    <cellStyle name="Normal 6 4 4 4 4" xfId="1578" xr:uid="{FBEA3938-04EB-44B3-8EB5-7CB9389A67F4}"/>
    <cellStyle name="Normal 6 4 4 5" xfId="1579" xr:uid="{B76199EE-5B15-4BBC-A0FC-7C86864CDB12}"/>
    <cellStyle name="Normal 6 4 4 6" xfId="1580" xr:uid="{DB196279-71DC-4102-A99E-54B0030D6E0C}"/>
    <cellStyle name="Normal 6 4 4 7" xfId="1581" xr:uid="{D6651268-F335-4694-9139-C49FF79D4D5B}"/>
    <cellStyle name="Normal 6 4 5" xfId="1582" xr:uid="{18E39412-129A-430D-86B2-BB5096A56C87}"/>
    <cellStyle name="Normal 6 4 5 2" xfId="1583" xr:uid="{596C1A43-890D-4833-9FF9-2A7563311FD6}"/>
    <cellStyle name="Normal 6 4 5 2 2" xfId="1584" xr:uid="{B634B95B-266A-45DC-B56C-33851D5F381A}"/>
    <cellStyle name="Normal 6 4 5 2 2 2" xfId="4008" xr:uid="{8570C9E0-DDFD-4B6D-97CE-3D4DFC025626}"/>
    <cellStyle name="Normal 6 4 5 2 3" xfId="1585" xr:uid="{EB37BE6C-0365-4D84-B93B-10CFACFD0346}"/>
    <cellStyle name="Normal 6 4 5 2 4" xfId="1586" xr:uid="{8D82A1B7-23B5-4FF8-88B4-D453148E39D7}"/>
    <cellStyle name="Normal 6 4 5 3" xfId="1587" xr:uid="{5C8CD129-FB30-4865-9C96-EEAF20EEBA7F}"/>
    <cellStyle name="Normal 6 4 5 3 2" xfId="1588" xr:uid="{0B3F8B6C-DA71-403A-9748-F105124E1C8B}"/>
    <cellStyle name="Normal 6 4 5 3 3" xfId="1589" xr:uid="{6642773F-5012-4624-B274-4157352AA8D5}"/>
    <cellStyle name="Normal 6 4 5 3 4" xfId="1590" xr:uid="{83092344-E963-4F20-9F02-CFC25BAEB305}"/>
    <cellStyle name="Normal 6 4 5 4" xfId="1591" xr:uid="{13E88119-8E86-4E19-B204-BB20F0D35132}"/>
    <cellStyle name="Normal 6 4 5 5" xfId="1592" xr:uid="{C210DE72-586E-4DEE-A967-431640DA6DDE}"/>
    <cellStyle name="Normal 6 4 5 6" xfId="1593" xr:uid="{298A2217-791C-4893-8435-B587EA6A5F04}"/>
    <cellStyle name="Normal 6 4 6" xfId="1594" xr:uid="{9C2D1092-0356-47CE-970F-389D2123011D}"/>
    <cellStyle name="Normal 6 4 6 2" xfId="1595" xr:uid="{D6CD3FE3-5495-478C-9716-899936765576}"/>
    <cellStyle name="Normal 6 4 6 2 2" xfId="1596" xr:uid="{7204709A-651C-4E29-9A13-9A80ED01D2D0}"/>
    <cellStyle name="Normal 6 4 6 2 3" xfId="1597" xr:uid="{8775B90B-9E74-44BF-ACD8-67B7C7AE54A0}"/>
    <cellStyle name="Normal 6 4 6 2 4" xfId="1598" xr:uid="{F773AFE1-0B0F-4CB0-AB6A-B5F9CFBA22C7}"/>
    <cellStyle name="Normal 6 4 6 3" xfId="1599" xr:uid="{4F8206B4-C0F3-4370-A136-7BDD65D18111}"/>
    <cellStyle name="Normal 6 4 6 4" xfId="1600" xr:uid="{1680F60B-E43C-4E96-AE42-131BC70B43FF}"/>
    <cellStyle name="Normal 6 4 6 5" xfId="1601" xr:uid="{012A4D9B-EDDF-4CC2-9C11-BE01444DD172}"/>
    <cellStyle name="Normal 6 4 7" xfId="1602" xr:uid="{400C9CD5-9CE0-4CAC-B37C-0BD21FC5B153}"/>
    <cellStyle name="Normal 6 4 7 2" xfId="1603" xr:uid="{5BD0CAD5-D60A-4AF7-9D66-941A160B923B}"/>
    <cellStyle name="Normal 6 4 7 3" xfId="1604" xr:uid="{2B211147-B511-4FD9-A92E-B4DE6D28AB4B}"/>
    <cellStyle name="Normal 6 4 7 3 2" xfId="4381" xr:uid="{3DBB4A95-EE56-49BD-8F5B-F5AC92C6FE9A}"/>
    <cellStyle name="Normal 6 4 7 4" xfId="1605" xr:uid="{8D55945E-108E-4A74-83F7-B86F60BBB15B}"/>
    <cellStyle name="Normal 6 4 8" xfId="1606" xr:uid="{ADD223E3-B377-492F-B821-BA4818BCDEDA}"/>
    <cellStyle name="Normal 6 4 8 2" xfId="1607" xr:uid="{6624DA37-81FC-4FD4-8AC0-8B3049D8122E}"/>
    <cellStyle name="Normal 6 4 8 3" xfId="1608" xr:uid="{4DA0A8E4-FCB1-46B0-8A80-A3F8F7C8660D}"/>
    <cellStyle name="Normal 6 4 8 4" xfId="1609" xr:uid="{D3BFC94A-673F-4426-A328-902CFFBCB556}"/>
    <cellStyle name="Normal 6 4 9" xfId="1610" xr:uid="{AD92D84A-7A4C-402E-A3B0-7535D9E972CE}"/>
    <cellStyle name="Normal 6 5" xfId="1611" xr:uid="{CB5424FF-5919-4E04-BB4C-E6EF1AC2D9A3}"/>
    <cellStyle name="Normal 6 5 10" xfId="1612" xr:uid="{C2D77340-182A-4553-934C-D5AA6BA553E4}"/>
    <cellStyle name="Normal 6 5 11" xfId="1613" xr:uid="{88CF6D8D-4769-4768-ABB3-38BB5AECCE28}"/>
    <cellStyle name="Normal 6 5 2" xfId="1614" xr:uid="{E6539CFC-AAD6-4149-B8E7-4113851DA1A5}"/>
    <cellStyle name="Normal 6 5 2 2" xfId="1615" xr:uid="{B9325809-2EC4-4FC8-BD9A-88CEF3C99B6E}"/>
    <cellStyle name="Normal 6 5 2 2 2" xfId="1616" xr:uid="{1AE4CA40-0C1C-4951-A7BC-F3231766C32A}"/>
    <cellStyle name="Normal 6 5 2 2 2 2" xfId="1617" xr:uid="{F47D0875-0C54-4EAE-938D-1EFB577D7EA9}"/>
    <cellStyle name="Normal 6 5 2 2 2 2 2" xfId="1618" xr:uid="{F0047495-63FF-4D9F-93FA-11CB88400D41}"/>
    <cellStyle name="Normal 6 5 2 2 2 2 3" xfId="1619" xr:uid="{9161D0EF-16A2-4C88-AC44-4372FBCDBFA3}"/>
    <cellStyle name="Normal 6 5 2 2 2 2 4" xfId="1620" xr:uid="{5F67CFA7-3506-4FF9-89DA-90705D0455BB}"/>
    <cellStyle name="Normal 6 5 2 2 2 3" xfId="1621" xr:uid="{80005755-CECE-4068-8A1E-62B4F38F4D4A}"/>
    <cellStyle name="Normal 6 5 2 2 2 3 2" xfId="1622" xr:uid="{9C9945B4-0903-4EEC-B408-EC8069D62561}"/>
    <cellStyle name="Normal 6 5 2 2 2 3 3" xfId="1623" xr:uid="{AE76CF4C-5DB9-482F-890C-3B34902E11C4}"/>
    <cellStyle name="Normal 6 5 2 2 2 3 4" xfId="1624" xr:uid="{FBC5C3CA-CA44-4641-A344-862F9F4998C5}"/>
    <cellStyle name="Normal 6 5 2 2 2 4" xfId="1625" xr:uid="{6E7C8257-1DFB-499C-AA89-99E5736472CC}"/>
    <cellStyle name="Normal 6 5 2 2 2 5" xfId="1626" xr:uid="{A738FCE8-6188-4653-8D52-C29526D063D7}"/>
    <cellStyle name="Normal 6 5 2 2 2 6" xfId="1627" xr:uid="{355396DA-3D2D-4E92-B2B6-0DA16FF4A15E}"/>
    <cellStyle name="Normal 6 5 2 2 3" xfId="1628" xr:uid="{534D520C-D934-4996-8F09-17D95FED3E1F}"/>
    <cellStyle name="Normal 6 5 2 2 3 2" xfId="1629" xr:uid="{885873C7-2ACA-46F9-9BAA-90F7706D68A0}"/>
    <cellStyle name="Normal 6 5 2 2 3 2 2" xfId="1630" xr:uid="{EEA62D3E-0B95-466A-BC39-B0DF80F585D8}"/>
    <cellStyle name="Normal 6 5 2 2 3 2 3" xfId="1631" xr:uid="{AD793D88-04FC-40B0-ABE7-4D093200731E}"/>
    <cellStyle name="Normal 6 5 2 2 3 2 4" xfId="1632" xr:uid="{478253E8-3649-420B-9912-1C1DAA551C15}"/>
    <cellStyle name="Normal 6 5 2 2 3 3" xfId="1633" xr:uid="{C3930E24-CC2D-470F-9456-DA8657F8ADF6}"/>
    <cellStyle name="Normal 6 5 2 2 3 4" xfId="1634" xr:uid="{657102BC-709E-4576-BAC2-CA15DC1B3EC0}"/>
    <cellStyle name="Normal 6 5 2 2 3 5" xfId="1635" xr:uid="{385A462E-2EE5-464A-A773-D7851E4A2275}"/>
    <cellStyle name="Normal 6 5 2 2 4" xfId="1636" xr:uid="{633E7BD5-8D7A-4EF5-9A63-D4D28F592FE2}"/>
    <cellStyle name="Normal 6 5 2 2 4 2" xfId="1637" xr:uid="{AD128FCD-7EDB-40F5-B5CD-C96E69097670}"/>
    <cellStyle name="Normal 6 5 2 2 4 3" xfId="1638" xr:uid="{C61FE4ED-1FDD-4892-B489-0FAAFC8E57DD}"/>
    <cellStyle name="Normal 6 5 2 2 4 4" xfId="1639" xr:uid="{15E1CA5E-A5A4-47CD-A826-7E2751177A80}"/>
    <cellStyle name="Normal 6 5 2 2 5" xfId="1640" xr:uid="{A24D6A23-714A-4E55-A4E9-B2848055FFD4}"/>
    <cellStyle name="Normal 6 5 2 2 5 2" xfId="1641" xr:uid="{EE47D234-D2A6-4A1D-A0FA-BB71B3A2B77C}"/>
    <cellStyle name="Normal 6 5 2 2 5 3" xfId="1642" xr:uid="{228BC420-9CCB-47FA-A496-EBFF4ED3BEAA}"/>
    <cellStyle name="Normal 6 5 2 2 5 4" xfId="1643" xr:uid="{9FE3BD9C-7C54-43D0-B759-A70BB6BE63FF}"/>
    <cellStyle name="Normal 6 5 2 2 6" xfId="1644" xr:uid="{FBEE45BB-BBFA-4ACB-BD23-32ABEB300402}"/>
    <cellStyle name="Normal 6 5 2 2 7" xfId="1645" xr:uid="{F16731CC-E1CA-4DB8-A6BC-ACDAA25F539D}"/>
    <cellStyle name="Normal 6 5 2 2 8" xfId="1646" xr:uid="{CD36BDC8-D3F5-46E9-979F-6BF5BC117464}"/>
    <cellStyle name="Normal 6 5 2 3" xfId="1647" xr:uid="{106988E1-A50A-47FA-A599-C9F63A75E0F6}"/>
    <cellStyle name="Normal 6 5 2 3 2" xfId="1648" xr:uid="{302BEC47-419E-4CB9-B56B-348573957A3C}"/>
    <cellStyle name="Normal 6 5 2 3 2 2" xfId="1649" xr:uid="{0B41F6B8-8CBB-4D38-A0D9-B364A9BA17E8}"/>
    <cellStyle name="Normal 6 5 2 3 2 3" xfId="1650" xr:uid="{44E8D88F-56E9-4C06-BF47-CCADBB2BE84E}"/>
    <cellStyle name="Normal 6 5 2 3 2 4" xfId="1651" xr:uid="{817AA7C7-E98F-4467-91F2-034EA8334D45}"/>
    <cellStyle name="Normal 6 5 2 3 3" xfId="1652" xr:uid="{E0F10B03-2334-4C44-931E-0562F5AD9180}"/>
    <cellStyle name="Normal 6 5 2 3 3 2" xfId="1653" xr:uid="{AB137A5B-5A97-4A80-9572-8E60998A2A2B}"/>
    <cellStyle name="Normal 6 5 2 3 3 3" xfId="1654" xr:uid="{5825C152-148A-4A98-943C-6F777CF7347C}"/>
    <cellStyle name="Normal 6 5 2 3 3 4" xfId="1655" xr:uid="{2B5473A3-18C3-4193-A191-FE36541F2C84}"/>
    <cellStyle name="Normal 6 5 2 3 4" xfId="1656" xr:uid="{758A7728-2089-4D23-8F44-0D34EDE6FB43}"/>
    <cellStyle name="Normal 6 5 2 3 5" xfId="1657" xr:uid="{A53040EA-9670-4611-8761-812CA40865C3}"/>
    <cellStyle name="Normal 6 5 2 3 6" xfId="1658" xr:uid="{8505B69A-1AF0-4063-A27D-8AADFCACF685}"/>
    <cellStyle name="Normal 6 5 2 4" xfId="1659" xr:uid="{0D4EFA49-BB81-4486-9941-30D751ED2292}"/>
    <cellStyle name="Normal 6 5 2 4 2" xfId="1660" xr:uid="{AFAF8F54-80DF-4A18-9831-2E0B6D961D45}"/>
    <cellStyle name="Normal 6 5 2 4 2 2" xfId="1661" xr:uid="{2936BE05-88C1-49E4-90A1-3EA564207DF6}"/>
    <cellStyle name="Normal 6 5 2 4 2 3" xfId="1662" xr:uid="{A82DB1F1-BD0A-4F51-91F8-8FC0298C8079}"/>
    <cellStyle name="Normal 6 5 2 4 2 4" xfId="1663" xr:uid="{5CD46E57-98F1-45DC-ACBA-4E8A52061EED}"/>
    <cellStyle name="Normal 6 5 2 4 3" xfId="1664" xr:uid="{B3A5FDC3-16BA-47D8-BDC7-2A7582E166F0}"/>
    <cellStyle name="Normal 6 5 2 4 4" xfId="1665" xr:uid="{983002CA-7803-41ED-9DB3-2CAF80AEBF74}"/>
    <cellStyle name="Normal 6 5 2 4 5" xfId="1666" xr:uid="{6D188A8A-2E9C-438C-A6D9-806CF22792D3}"/>
    <cellStyle name="Normal 6 5 2 5" xfId="1667" xr:uid="{7CA5F8A4-B30F-4EE3-BB9D-570E2FA0D149}"/>
    <cellStyle name="Normal 6 5 2 5 2" xfId="1668" xr:uid="{28E9CE58-205E-4BFD-96A0-12846BE71983}"/>
    <cellStyle name="Normal 6 5 2 5 3" xfId="1669" xr:uid="{CF5D6BF3-E31B-4D9E-949D-B9FEDFAA453F}"/>
    <cellStyle name="Normal 6 5 2 5 4" xfId="1670" xr:uid="{AB2AEB41-E499-41DC-8F7C-CBE206E9552D}"/>
    <cellStyle name="Normal 6 5 2 6" xfId="1671" xr:uid="{283764FE-D1ED-4205-A06F-D0BD561BAF0D}"/>
    <cellStyle name="Normal 6 5 2 6 2" xfId="1672" xr:uid="{C716BA79-CC67-4539-A642-8471525513F0}"/>
    <cellStyle name="Normal 6 5 2 6 3" xfId="1673" xr:uid="{220EC740-2EC0-48F0-9F69-8BF36A417ADB}"/>
    <cellStyle name="Normal 6 5 2 6 4" xfId="1674" xr:uid="{C0F71C06-C3F2-4E96-9394-C8B394FD807C}"/>
    <cellStyle name="Normal 6 5 2 7" xfId="1675" xr:uid="{C75814ED-D205-4B2F-8AA6-3FA358A8C793}"/>
    <cellStyle name="Normal 6 5 2 8" xfId="1676" xr:uid="{6B6DDF1E-9B8B-467D-9CC0-0D7BEB9228E0}"/>
    <cellStyle name="Normal 6 5 2 9" xfId="1677" xr:uid="{CC42144F-181E-4312-BF09-5488E7850ACD}"/>
    <cellStyle name="Normal 6 5 3" xfId="1678" xr:uid="{96F19BDA-0692-4AED-90A5-5FFDEF49404C}"/>
    <cellStyle name="Normal 6 5 3 2" xfId="1679" xr:uid="{538EBDB5-38C7-4FCE-AF9B-636054D74551}"/>
    <cellStyle name="Normal 6 5 3 2 2" xfId="1680" xr:uid="{B1DA74AC-6C08-41B6-AA0E-94DD0E927297}"/>
    <cellStyle name="Normal 6 5 3 2 2 2" xfId="1681" xr:uid="{A9FAA714-0C23-4073-8460-D9C95FD5773C}"/>
    <cellStyle name="Normal 6 5 3 2 2 2 2" xfId="4009" xr:uid="{7E8788FE-A815-452F-9F72-9006FB95FD42}"/>
    <cellStyle name="Normal 6 5 3 2 2 3" xfId="1682" xr:uid="{599EF40D-155E-4264-98DE-33031F6700A1}"/>
    <cellStyle name="Normal 6 5 3 2 2 4" xfId="1683" xr:uid="{5B0719D8-6C34-496C-8072-5F3710304E86}"/>
    <cellStyle name="Normal 6 5 3 2 3" xfId="1684" xr:uid="{40D4E761-CD67-47AC-BF8A-E7A761F14270}"/>
    <cellStyle name="Normal 6 5 3 2 3 2" xfId="1685" xr:uid="{A2DDBF96-CE60-4E97-B0ED-7A23D2DB2BD2}"/>
    <cellStyle name="Normal 6 5 3 2 3 3" xfId="1686" xr:uid="{249D2F43-6F4F-4051-A90A-1972C2F4594B}"/>
    <cellStyle name="Normal 6 5 3 2 3 4" xfId="1687" xr:uid="{5F91E475-18B1-4B88-A74D-4D5ABAFA9B4A}"/>
    <cellStyle name="Normal 6 5 3 2 4" xfId="1688" xr:uid="{B85DE1C6-9998-4575-B25F-C330A5C532F9}"/>
    <cellStyle name="Normal 6 5 3 2 5" xfId="1689" xr:uid="{67F49E68-A4DF-427C-BAF1-3CD189F271DF}"/>
    <cellStyle name="Normal 6 5 3 2 6" xfId="1690" xr:uid="{5BEBDE34-AC4F-45FB-87A7-D6ED605ED204}"/>
    <cellStyle name="Normal 6 5 3 3" xfId="1691" xr:uid="{C492DE74-4FBE-41FF-9720-3A7450F97127}"/>
    <cellStyle name="Normal 6 5 3 3 2" xfId="1692" xr:uid="{9903772E-F788-402A-9D39-B52ED470B54B}"/>
    <cellStyle name="Normal 6 5 3 3 2 2" xfId="1693" xr:uid="{A5F312F9-D86D-424E-B96A-6A68DBA4C1BD}"/>
    <cellStyle name="Normal 6 5 3 3 2 3" xfId="1694" xr:uid="{A5AA4472-EEBC-4420-A5A1-AC562C4BF9D5}"/>
    <cellStyle name="Normal 6 5 3 3 2 4" xfId="1695" xr:uid="{F538E760-01A6-41AD-96A2-2E4F5A05CF4A}"/>
    <cellStyle name="Normal 6 5 3 3 3" xfId="1696" xr:uid="{A086A33A-98F4-4767-809F-DBEAAE418527}"/>
    <cellStyle name="Normal 6 5 3 3 4" xfId="1697" xr:uid="{DE2A30B3-5372-4FD0-810A-CF0E34AC6106}"/>
    <cellStyle name="Normal 6 5 3 3 5" xfId="1698" xr:uid="{529A9565-E15B-40C1-AFF4-97D18EC5EEE8}"/>
    <cellStyle name="Normal 6 5 3 4" xfId="1699" xr:uid="{D425AED4-8E21-4719-A8D7-73366F34A8C6}"/>
    <cellStyle name="Normal 6 5 3 4 2" xfId="1700" xr:uid="{1F6BD462-9910-4735-9626-2E04B7741D06}"/>
    <cellStyle name="Normal 6 5 3 4 3" xfId="1701" xr:uid="{E6E137A2-AE18-4F87-B226-FBC6E552CAA5}"/>
    <cellStyle name="Normal 6 5 3 4 4" xfId="1702" xr:uid="{F2C33E0D-FDE2-4BA9-B494-0F3352E3797C}"/>
    <cellStyle name="Normal 6 5 3 5" xfId="1703" xr:uid="{11194EC0-7E2B-43E4-B90D-DF844B84E67D}"/>
    <cellStyle name="Normal 6 5 3 5 2" xfId="1704" xr:uid="{997A5AC7-FAD3-473A-AA8D-944F613C82F4}"/>
    <cellStyle name="Normal 6 5 3 5 3" xfId="1705" xr:uid="{AB87FD37-AF36-457B-82F4-393697FE4A22}"/>
    <cellStyle name="Normal 6 5 3 5 4" xfId="1706" xr:uid="{2039B6FE-873D-4003-8B58-5099CC68D8DD}"/>
    <cellStyle name="Normal 6 5 3 6" xfId="1707" xr:uid="{BC8D858C-31E6-4297-836D-018C9C7039FF}"/>
    <cellStyle name="Normal 6 5 3 7" xfId="1708" xr:uid="{44075088-22A6-407C-A78F-629B103CD286}"/>
    <cellStyle name="Normal 6 5 3 8" xfId="1709" xr:uid="{277C97EE-2B4A-402F-8136-E525D258A16D}"/>
    <cellStyle name="Normal 6 5 4" xfId="1710" xr:uid="{49869B67-2DE2-4A7C-8B4F-B5FE3A85ACB1}"/>
    <cellStyle name="Normal 6 5 4 2" xfId="1711" xr:uid="{DA39A4CB-CCF9-49A4-86DD-2A20EFBD8DE0}"/>
    <cellStyle name="Normal 6 5 4 2 2" xfId="1712" xr:uid="{B2A2887D-C1A7-4A89-8F87-69AC373BA9DB}"/>
    <cellStyle name="Normal 6 5 4 2 2 2" xfId="1713" xr:uid="{FF54F041-CA19-4F20-9EC4-9DEC765AEF29}"/>
    <cellStyle name="Normal 6 5 4 2 2 3" xfId="1714" xr:uid="{F55202B5-93C7-452C-96E1-8B3ACFDB45E8}"/>
    <cellStyle name="Normal 6 5 4 2 2 4" xfId="1715" xr:uid="{3F390A51-D093-4F0C-AB91-30D39D251D7F}"/>
    <cellStyle name="Normal 6 5 4 2 3" xfId="1716" xr:uid="{159B9EB0-993B-457D-BC1D-CF8102DF38EF}"/>
    <cellStyle name="Normal 6 5 4 2 4" xfId="1717" xr:uid="{83D525BD-E72F-41DA-AB0B-46DAAE23D777}"/>
    <cellStyle name="Normal 6 5 4 2 5" xfId="1718" xr:uid="{8D6206BC-4302-45B1-BA60-2BC140091446}"/>
    <cellStyle name="Normal 6 5 4 3" xfId="1719" xr:uid="{605A654B-AAD5-4B61-BEFC-D6D667F054B6}"/>
    <cellStyle name="Normal 6 5 4 3 2" xfId="1720" xr:uid="{92BDB1F0-FEAB-42B1-9865-2C0EB6A4F4A9}"/>
    <cellStyle name="Normal 6 5 4 3 3" xfId="1721" xr:uid="{4B9ED4E6-513E-4DFD-9FAC-305ECF3EB052}"/>
    <cellStyle name="Normal 6 5 4 3 4" xfId="1722" xr:uid="{B0EF18D0-39BE-48A7-85B4-CD348944336D}"/>
    <cellStyle name="Normal 6 5 4 4" xfId="1723" xr:uid="{B23C9E49-1A88-4664-8BA1-CD1E2779CE82}"/>
    <cellStyle name="Normal 6 5 4 4 2" xfId="1724" xr:uid="{C9810176-F240-4967-B16A-E092A00D0442}"/>
    <cellStyle name="Normal 6 5 4 4 3" xfId="1725" xr:uid="{2634C926-550F-46D4-9242-64BA546A7C7B}"/>
    <cellStyle name="Normal 6 5 4 4 4" xfId="1726" xr:uid="{B022F361-3DEB-4400-BFAB-08DAF68409F7}"/>
    <cellStyle name="Normal 6 5 4 5" xfId="1727" xr:uid="{E598CD5D-FAAD-456E-A76D-43BE1456F242}"/>
    <cellStyle name="Normal 6 5 4 6" xfId="1728" xr:uid="{1F12AED7-1E7A-4485-9B0F-24E860A5A008}"/>
    <cellStyle name="Normal 6 5 4 7" xfId="1729" xr:uid="{C642D0CE-109D-43E7-B46E-E9CEE089D097}"/>
    <cellStyle name="Normal 6 5 5" xfId="1730" xr:uid="{C26BC668-5977-4BBF-9E51-9B2D7068DAE3}"/>
    <cellStyle name="Normal 6 5 5 2" xfId="1731" xr:uid="{1AA7ADC8-3C2A-47BD-90E3-C651A54A1698}"/>
    <cellStyle name="Normal 6 5 5 2 2" xfId="1732" xr:uid="{47E9956A-7654-4BBF-AB4F-E1482B9D85BA}"/>
    <cellStyle name="Normal 6 5 5 2 3" xfId="1733" xr:uid="{3B0D68DA-CBFA-44B0-B546-EAC5394259F2}"/>
    <cellStyle name="Normal 6 5 5 2 4" xfId="1734" xr:uid="{92496CDB-7D4E-4E54-99FB-1EEF35218589}"/>
    <cellStyle name="Normal 6 5 5 3" xfId="1735" xr:uid="{72CA3EF6-DFDC-46E3-AEA4-D3142AA8ED8D}"/>
    <cellStyle name="Normal 6 5 5 3 2" xfId="1736" xr:uid="{439D6EF5-4C42-4C9E-AD68-480A3C9DB0EE}"/>
    <cellStyle name="Normal 6 5 5 3 3" xfId="1737" xr:uid="{DFC426F5-71EB-4190-A369-12380854710B}"/>
    <cellStyle name="Normal 6 5 5 3 4" xfId="1738" xr:uid="{9567236E-3ACD-4ED4-B6A0-111E15C10C3D}"/>
    <cellStyle name="Normal 6 5 5 4" xfId="1739" xr:uid="{726AB2AC-A164-4BA4-8402-A4C3A428FE7B}"/>
    <cellStyle name="Normal 6 5 5 5" xfId="1740" xr:uid="{82B52855-C409-4392-97D0-61EC629A04E3}"/>
    <cellStyle name="Normal 6 5 5 6" xfId="1741" xr:uid="{B3094C2E-F88F-4DA9-8AE0-BFEB0DD592A5}"/>
    <cellStyle name="Normal 6 5 6" xfId="1742" xr:uid="{80AC2E97-4E31-4A83-B675-FA4811EEEC03}"/>
    <cellStyle name="Normal 6 5 6 2" xfId="1743" xr:uid="{453E0F32-EF79-4689-AA00-7C3B1ADE7CB5}"/>
    <cellStyle name="Normal 6 5 6 2 2" xfId="1744" xr:uid="{AD90FD64-CFDE-4B89-9BCF-209BCD002E92}"/>
    <cellStyle name="Normal 6 5 6 2 3" xfId="1745" xr:uid="{3D46B3D3-E6B2-4BD3-B450-D111BCEE255E}"/>
    <cellStyle name="Normal 6 5 6 2 4" xfId="1746" xr:uid="{D4CA200D-5A79-47E3-845F-5396312A3DBC}"/>
    <cellStyle name="Normal 6 5 6 3" xfId="1747" xr:uid="{F90D07A9-77BE-4D5E-9BAD-60358171C805}"/>
    <cellStyle name="Normal 6 5 6 4" xfId="1748" xr:uid="{5E1490FF-890D-48B2-96BA-A5B6836D8236}"/>
    <cellStyle name="Normal 6 5 6 5" xfId="1749" xr:uid="{7A897644-5D6E-4B91-9CC5-0CEAFFB77660}"/>
    <cellStyle name="Normal 6 5 7" xfId="1750" xr:uid="{5A33C4A6-6552-483F-9EA0-ECC85A1324F0}"/>
    <cellStyle name="Normal 6 5 7 2" xfId="1751" xr:uid="{B34CD194-57CD-42E8-AA0F-20B03929B2AF}"/>
    <cellStyle name="Normal 6 5 7 3" xfId="1752" xr:uid="{44E4EF48-2C3E-4997-A4B6-AA2A1B0580A9}"/>
    <cellStyle name="Normal 6 5 7 4" xfId="1753" xr:uid="{F748CD49-9FC5-4B94-ADB0-7A6A2F1718BC}"/>
    <cellStyle name="Normal 6 5 8" xfId="1754" xr:uid="{E205B0A6-A506-4B83-AFAF-F8F64D72E451}"/>
    <cellStyle name="Normal 6 5 8 2" xfId="1755" xr:uid="{63E40296-C567-4903-B670-2E841FEE7F9F}"/>
    <cellStyle name="Normal 6 5 8 3" xfId="1756" xr:uid="{2F9C6E74-15FC-4330-8C12-AB833E458A3E}"/>
    <cellStyle name="Normal 6 5 8 4" xfId="1757" xr:uid="{A0351418-31AA-4BCF-B8E0-ABCC62CC66F0}"/>
    <cellStyle name="Normal 6 5 9" xfId="1758" xr:uid="{7E355972-5B8B-48E9-938A-CA2F5369CF80}"/>
    <cellStyle name="Normal 6 6" xfId="1759" xr:uid="{7FB14239-6CC7-4856-8E9C-33BB4E677BB3}"/>
    <cellStyle name="Normal 6 6 2" xfId="1760" xr:uid="{A95AC62C-277F-417D-87CA-C4AFEC9E4558}"/>
    <cellStyle name="Normal 6 6 2 2" xfId="1761" xr:uid="{EA34D0E8-44B9-4B38-8578-850373922CD9}"/>
    <cellStyle name="Normal 6 6 2 2 2" xfId="1762" xr:uid="{38C8C0A1-1842-4D71-8D1C-AE10340990C8}"/>
    <cellStyle name="Normal 6 6 2 2 2 2" xfId="1763" xr:uid="{EF936806-33C2-4D35-A6EF-64C75E2A060A}"/>
    <cellStyle name="Normal 6 6 2 2 2 3" xfId="1764" xr:uid="{8AE51FC9-2460-498D-A54C-4BFD52C6D362}"/>
    <cellStyle name="Normal 6 6 2 2 2 4" xfId="1765" xr:uid="{E8C0C4B4-0104-4C90-A902-EBA5AAE3EF84}"/>
    <cellStyle name="Normal 6 6 2 2 3" xfId="1766" xr:uid="{ADBC2613-398A-459C-B6E4-54372A983573}"/>
    <cellStyle name="Normal 6 6 2 2 3 2" xfId="1767" xr:uid="{3727C501-5704-41B2-8495-F61FFB70E469}"/>
    <cellStyle name="Normal 6 6 2 2 3 3" xfId="1768" xr:uid="{497185FF-45BC-4332-B3C8-013F2E8A0318}"/>
    <cellStyle name="Normal 6 6 2 2 3 4" xfId="1769" xr:uid="{18CCAD10-0705-444B-92EC-D8B18781EC41}"/>
    <cellStyle name="Normal 6 6 2 2 4" xfId="1770" xr:uid="{F7CBBE0C-703E-4EDE-85B2-DFFF5E89D3A3}"/>
    <cellStyle name="Normal 6 6 2 2 5" xfId="1771" xr:uid="{37C7A8FF-902A-4646-B66B-E2C8E0DA91EE}"/>
    <cellStyle name="Normal 6 6 2 2 6" xfId="1772" xr:uid="{4B3A1317-4F24-4C5B-A6EC-BB1B3D390555}"/>
    <cellStyle name="Normal 6 6 2 3" xfId="1773" xr:uid="{D6B8BCFF-5FF4-407B-8D4F-7DB0DEF3AD96}"/>
    <cellStyle name="Normal 6 6 2 3 2" xfId="1774" xr:uid="{17AA1A5D-DDC9-4802-A075-84BB97489B68}"/>
    <cellStyle name="Normal 6 6 2 3 2 2" xfId="1775" xr:uid="{8D39806E-1550-4288-B5E2-797BC11C0F93}"/>
    <cellStyle name="Normal 6 6 2 3 2 3" xfId="1776" xr:uid="{23BF478E-0275-43DE-96F8-F16F3B8A7226}"/>
    <cellStyle name="Normal 6 6 2 3 2 4" xfId="1777" xr:uid="{361365AA-50C5-4BCC-8F1E-0F545AD0F4BF}"/>
    <cellStyle name="Normal 6 6 2 3 3" xfId="1778" xr:uid="{BFF9B90B-03BF-4201-BC6B-2A80B98AA445}"/>
    <cellStyle name="Normal 6 6 2 3 4" xfId="1779" xr:uid="{2F38BC17-2FBE-48CA-BD22-7B6413FA1D49}"/>
    <cellStyle name="Normal 6 6 2 3 5" xfId="1780" xr:uid="{F0866CDF-6A6F-4766-BE93-EEA2651175A9}"/>
    <cellStyle name="Normal 6 6 2 4" xfId="1781" xr:uid="{43A6C98E-FBD2-4679-8B9B-1E99CB03CABA}"/>
    <cellStyle name="Normal 6 6 2 4 2" xfId="1782" xr:uid="{A0E842E6-BA98-4F99-93D9-CB137D9C1815}"/>
    <cellStyle name="Normal 6 6 2 4 3" xfId="1783" xr:uid="{DB29271E-10B3-4B21-9C1E-6779F5B4CB0A}"/>
    <cellStyle name="Normal 6 6 2 4 4" xfId="1784" xr:uid="{0FE81D53-D54C-4A2B-ACF8-EE2897E5CD26}"/>
    <cellStyle name="Normal 6 6 2 5" xfId="1785" xr:uid="{B2CDB60B-B620-46BD-9B3E-A3E0B16DF697}"/>
    <cellStyle name="Normal 6 6 2 5 2" xfId="1786" xr:uid="{CB3A4C58-A51C-4454-8442-9E6E8E6D1C9D}"/>
    <cellStyle name="Normal 6 6 2 5 3" xfId="1787" xr:uid="{7705BC4F-5C25-49BD-8113-01A9589EFC2D}"/>
    <cellStyle name="Normal 6 6 2 5 4" xfId="1788" xr:uid="{DFD981A5-B1C2-462B-A683-4F8A8CBA59FA}"/>
    <cellStyle name="Normal 6 6 2 6" xfId="1789" xr:uid="{FAD58897-227A-4E50-AC6D-8A354EA6D5A3}"/>
    <cellStyle name="Normal 6 6 2 7" xfId="1790" xr:uid="{EA379DE2-C54E-47BE-9E25-1862DC48D5F7}"/>
    <cellStyle name="Normal 6 6 2 8" xfId="1791" xr:uid="{8B2EA9B5-73CB-4509-AC26-3D4735793DFF}"/>
    <cellStyle name="Normal 6 6 3" xfId="1792" xr:uid="{E3DD82EB-552E-44D6-9A67-7713883600B0}"/>
    <cellStyle name="Normal 6 6 3 2" xfId="1793" xr:uid="{3E666EDF-52DF-44F0-8903-DB34BFBE9230}"/>
    <cellStyle name="Normal 6 6 3 2 2" xfId="1794" xr:uid="{13BF8AA2-EB81-4C52-9708-D36516DA0266}"/>
    <cellStyle name="Normal 6 6 3 2 3" xfId="1795" xr:uid="{0D574B97-9F14-4686-961C-913BA048991A}"/>
    <cellStyle name="Normal 6 6 3 2 4" xfId="1796" xr:uid="{21BD581B-FF07-449A-BF15-19E515DA9516}"/>
    <cellStyle name="Normal 6 6 3 3" xfId="1797" xr:uid="{6507C73B-0515-41FD-A24F-CBB8A71B1042}"/>
    <cellStyle name="Normal 6 6 3 3 2" xfId="1798" xr:uid="{360D864E-737C-4369-BE09-297DF8034981}"/>
    <cellStyle name="Normal 6 6 3 3 3" xfId="1799" xr:uid="{91DCF9AD-543D-4FE3-9676-26397E6CAD73}"/>
    <cellStyle name="Normal 6 6 3 3 4" xfId="1800" xr:uid="{DF5BC1CC-D9D8-48EE-92CC-9CE05FA4B31C}"/>
    <cellStyle name="Normal 6 6 3 4" xfId="1801" xr:uid="{FE571F4B-B5D8-4E01-A645-EADFB6087F69}"/>
    <cellStyle name="Normal 6 6 3 5" xfId="1802" xr:uid="{352CB35E-A049-41EB-B0F2-D6C311BF594C}"/>
    <cellStyle name="Normal 6 6 3 6" xfId="1803" xr:uid="{1C023BAB-4624-47D1-9293-9C3D51BE43F9}"/>
    <cellStyle name="Normal 6 6 4" xfId="1804" xr:uid="{9FE10708-C9C3-4163-81F8-DD50DA35EE59}"/>
    <cellStyle name="Normal 6 6 4 2" xfId="1805" xr:uid="{1ECE38A0-E828-4FB1-A771-BE551C73270A}"/>
    <cellStyle name="Normal 6 6 4 2 2" xfId="1806" xr:uid="{89E3C261-FD69-4151-AC49-0AE551239543}"/>
    <cellStyle name="Normal 6 6 4 2 3" xfId="1807" xr:uid="{02CC9162-CA00-4A73-BC50-DFE36ADF2391}"/>
    <cellStyle name="Normal 6 6 4 2 4" xfId="1808" xr:uid="{04C99EFD-7708-4224-82F1-25CAA267D03F}"/>
    <cellStyle name="Normal 6 6 4 3" xfId="1809" xr:uid="{BC845226-DE93-4B09-89CA-D6989E1C7A22}"/>
    <cellStyle name="Normal 6 6 4 4" xfId="1810" xr:uid="{BD2DDDFF-BFBF-450A-977A-0FD2C99D65AB}"/>
    <cellStyle name="Normal 6 6 4 5" xfId="1811" xr:uid="{36962508-E8EA-4B7B-B1F8-D5430F1688F6}"/>
    <cellStyle name="Normal 6 6 5" xfId="1812" xr:uid="{25E86BB0-37CB-4C01-A9FA-4BF520B7D2B3}"/>
    <cellStyle name="Normal 6 6 5 2" xfId="1813" xr:uid="{DCDDA270-602A-4923-8FC9-B6AA92AABA40}"/>
    <cellStyle name="Normal 6 6 5 3" xfId="1814" xr:uid="{DDC13A8C-88FD-439B-89F6-D358DD364CFB}"/>
    <cellStyle name="Normal 6 6 5 4" xfId="1815" xr:uid="{C8805236-02B1-4683-89E7-9FEB8119902C}"/>
    <cellStyle name="Normal 6 6 6" xfId="1816" xr:uid="{73E9DDAF-21E2-4DB0-BA6A-ABD0955CD3DA}"/>
    <cellStyle name="Normal 6 6 6 2" xfId="1817" xr:uid="{2A04B0A4-EEBC-4CAD-94EB-5F1941700DEA}"/>
    <cellStyle name="Normal 6 6 6 3" xfId="1818" xr:uid="{F785DB95-5F7A-419E-A915-449F12D1D434}"/>
    <cellStyle name="Normal 6 6 6 4" xfId="1819" xr:uid="{A01103FC-08EE-4C76-97C4-0843EFE2C074}"/>
    <cellStyle name="Normal 6 6 7" xfId="1820" xr:uid="{9C9B64A8-CB69-4A65-BC31-D29AA02C35A1}"/>
    <cellStyle name="Normal 6 6 8" xfId="1821" xr:uid="{A2359670-041C-4BA1-8B44-8F32F06AFC6B}"/>
    <cellStyle name="Normal 6 6 9" xfId="1822" xr:uid="{A17F2202-F588-4FE7-BCDD-E99AA46E94BB}"/>
    <cellStyle name="Normal 6 7" xfId="1823" xr:uid="{96292ACA-B93E-4CE1-AE97-3802F9C33A98}"/>
    <cellStyle name="Normal 6 7 2" xfId="1824" xr:uid="{85755B52-9C6A-45FB-8719-6F3A0E651301}"/>
    <cellStyle name="Normal 6 7 2 2" xfId="1825" xr:uid="{7882C257-CD0C-40EE-A622-BC50E673CDA9}"/>
    <cellStyle name="Normal 6 7 2 2 2" xfId="1826" xr:uid="{A317ADD0-3DF3-4175-8468-970715469F47}"/>
    <cellStyle name="Normal 6 7 2 2 2 2" xfId="4010" xr:uid="{8517B3B4-8535-41A7-89EE-6A1CF245EA47}"/>
    <cellStyle name="Normal 6 7 2 2 3" xfId="1827" xr:uid="{66601224-F369-42AB-AFA8-43EB11917474}"/>
    <cellStyle name="Normal 6 7 2 2 4" xfId="1828" xr:uid="{B929E314-6DAC-46AA-9F6B-C93A3348B08A}"/>
    <cellStyle name="Normal 6 7 2 3" xfId="1829" xr:uid="{12E23726-D799-4D04-AF1A-CDFB0867084F}"/>
    <cellStyle name="Normal 6 7 2 3 2" xfId="1830" xr:uid="{32598265-4BEC-4670-9E50-25509C073D58}"/>
    <cellStyle name="Normal 6 7 2 3 3" xfId="1831" xr:uid="{645AC416-BFDE-483A-817A-83C756D273C4}"/>
    <cellStyle name="Normal 6 7 2 3 4" xfId="1832" xr:uid="{B326D7D7-2FDE-4232-AFFC-36B95ECF798D}"/>
    <cellStyle name="Normal 6 7 2 4" xfId="1833" xr:uid="{B030A521-4DEF-49D2-A553-E655F5242E6D}"/>
    <cellStyle name="Normal 6 7 2 5" xfId="1834" xr:uid="{3DDFC62A-69A5-473A-9F23-617FEBC30E0A}"/>
    <cellStyle name="Normal 6 7 2 6" xfId="1835" xr:uid="{B70D21C9-5FC2-460F-802C-9D992693BA32}"/>
    <cellStyle name="Normal 6 7 3" xfId="1836" xr:uid="{4157B0A8-F5E9-46F3-97AC-7C6FD1F2ED87}"/>
    <cellStyle name="Normal 6 7 3 2" xfId="1837" xr:uid="{420D5B15-A9B0-452A-B0DD-FA0A2824C000}"/>
    <cellStyle name="Normal 6 7 3 2 2" xfId="1838" xr:uid="{2EE06CA4-3CC8-4885-BF55-4A8BCF731619}"/>
    <cellStyle name="Normal 6 7 3 2 3" xfId="1839" xr:uid="{D129CF7F-3904-49C8-A5CB-86FCF7804FBF}"/>
    <cellStyle name="Normal 6 7 3 2 4" xfId="1840" xr:uid="{D325C054-C52A-4669-B4D9-CE2DA91C948B}"/>
    <cellStyle name="Normal 6 7 3 3" xfId="1841" xr:uid="{E783666D-4EF9-48B9-81FC-866E94D10953}"/>
    <cellStyle name="Normal 6 7 3 4" xfId="1842" xr:uid="{F2AEB653-AB7C-4FE8-A8DF-0180BB235367}"/>
    <cellStyle name="Normal 6 7 3 5" xfId="1843" xr:uid="{B22C2219-F11E-4DE2-9B0A-CAED1E41F1E8}"/>
    <cellStyle name="Normal 6 7 4" xfId="1844" xr:uid="{1CD84511-3092-4463-9089-6BB2025110AC}"/>
    <cellStyle name="Normal 6 7 4 2" xfId="1845" xr:uid="{14AF1E3B-A7DF-45BB-AC63-8A452B8F87E4}"/>
    <cellStyle name="Normal 6 7 4 3" xfId="1846" xr:uid="{E7562A6F-2EB8-4EF2-8E11-23B1E0428647}"/>
    <cellStyle name="Normal 6 7 4 4" xfId="1847" xr:uid="{10E1BE9F-8111-4852-A0E4-DCC2C58FB6BD}"/>
    <cellStyle name="Normal 6 7 5" xfId="1848" xr:uid="{C14BAB9C-2E86-4CA6-BAF5-2BE063F0FD08}"/>
    <cellStyle name="Normal 6 7 5 2" xfId="1849" xr:uid="{310FA8D8-DF84-4D62-988B-6AA4674EA2CA}"/>
    <cellStyle name="Normal 6 7 5 3" xfId="1850" xr:uid="{0BF1AA38-3550-440E-BAC5-F73519985CA3}"/>
    <cellStyle name="Normal 6 7 5 4" xfId="1851" xr:uid="{62735D80-4EAE-4619-9EC7-8D3B566124E3}"/>
    <cellStyle name="Normal 6 7 6" xfId="1852" xr:uid="{21403C67-60D2-426E-8868-C42677DB1915}"/>
    <cellStyle name="Normal 6 7 7" xfId="1853" xr:uid="{A0F50417-4127-400C-BC32-B622D39DADBD}"/>
    <cellStyle name="Normal 6 7 8" xfId="1854" xr:uid="{EC0EFDD5-2604-4B6D-9CAF-329A3F9BD50E}"/>
    <cellStyle name="Normal 6 8" xfId="1855" xr:uid="{4F04C778-2BD0-4635-BB87-90063E313C38}"/>
    <cellStyle name="Normal 6 8 2" xfId="1856" xr:uid="{AE584E65-CCD5-48E6-A8CB-9A8688123B53}"/>
    <cellStyle name="Normal 6 8 2 2" xfId="1857" xr:uid="{E40E610C-8F06-4236-9627-750C8D2AD88E}"/>
    <cellStyle name="Normal 6 8 2 2 2" xfId="1858" xr:uid="{19CDA0D3-2C36-4393-84E8-803A6D59901A}"/>
    <cellStyle name="Normal 6 8 2 2 3" xfId="1859" xr:uid="{D5A3D0D2-9157-4F8E-B6BA-F7B2DB437635}"/>
    <cellStyle name="Normal 6 8 2 2 4" xfId="1860" xr:uid="{3694FC41-A952-4B96-B354-476C263A8621}"/>
    <cellStyle name="Normal 6 8 2 3" xfId="1861" xr:uid="{A8097F10-117C-4767-8A47-7572D7E3C36B}"/>
    <cellStyle name="Normal 6 8 2 4" xfId="1862" xr:uid="{57C157EE-E24D-4D42-92B5-BE8812B5F03B}"/>
    <cellStyle name="Normal 6 8 2 5" xfId="1863" xr:uid="{F5BA6ED8-21AF-4DFE-9B67-60215D198684}"/>
    <cellStyle name="Normal 6 8 3" xfId="1864" xr:uid="{D527682B-9CF3-42E5-824E-660EB149B33B}"/>
    <cellStyle name="Normal 6 8 3 2" xfId="1865" xr:uid="{B7718C31-6BAF-4039-A24D-0F9AE4111534}"/>
    <cellStyle name="Normal 6 8 3 3" xfId="1866" xr:uid="{39F7F818-9642-456E-A6A3-F245771417C5}"/>
    <cellStyle name="Normal 6 8 3 4" xfId="1867" xr:uid="{FF3F975A-F336-41AD-9E35-4AC12A990509}"/>
    <cellStyle name="Normal 6 8 4" xfId="1868" xr:uid="{39D8DF14-643F-44C1-A145-96DD60968AE1}"/>
    <cellStyle name="Normal 6 8 4 2" xfId="1869" xr:uid="{F5D1F899-89E6-4B66-B281-F45088ED1626}"/>
    <cellStyle name="Normal 6 8 4 3" xfId="1870" xr:uid="{0F94D7FC-8A0C-48B9-A4AA-3AB98C1C082A}"/>
    <cellStyle name="Normal 6 8 4 4" xfId="1871" xr:uid="{CDF83575-D0F5-4E18-A7E5-90951C4C5F27}"/>
    <cellStyle name="Normal 6 8 5" xfId="1872" xr:uid="{DB888C5C-85EC-433E-BE1A-5B7CF75FF1DF}"/>
    <cellStyle name="Normal 6 8 6" xfId="1873" xr:uid="{B961262C-3429-499D-B4F8-ED4F7DED6B09}"/>
    <cellStyle name="Normal 6 8 7" xfId="1874" xr:uid="{02741F77-2C28-4D8D-9A73-3E20E6CF7D82}"/>
    <cellStyle name="Normal 6 9" xfId="1875" xr:uid="{40BC9B9F-9A36-4202-B433-2F14F1786C8F}"/>
    <cellStyle name="Normal 6 9 2" xfId="1876" xr:uid="{E73B8E7B-CFB6-4EA6-BB94-E530EB47EE1A}"/>
    <cellStyle name="Normal 6 9 2 2" xfId="1877" xr:uid="{5918B923-FECB-40ED-B565-76E71AD1FF69}"/>
    <cellStyle name="Normal 6 9 2 3" xfId="1878" xr:uid="{539DC38B-9778-4618-93E4-F3741DA4AE4D}"/>
    <cellStyle name="Normal 6 9 2 4" xfId="1879" xr:uid="{29ABB2AA-A09A-406E-BA98-479D06F47D1C}"/>
    <cellStyle name="Normal 6 9 3" xfId="1880" xr:uid="{17DEB897-E153-4978-9B58-01030AA51900}"/>
    <cellStyle name="Normal 6 9 3 2" xfId="1881" xr:uid="{A964EF1D-6D9D-4CF5-96BD-FE6F804BA741}"/>
    <cellStyle name="Normal 6 9 3 3" xfId="1882" xr:uid="{E58CBEC3-0DED-4A9C-8BE9-A38EDA8151CE}"/>
    <cellStyle name="Normal 6 9 3 4" xfId="1883" xr:uid="{EEAE120F-426C-4F85-94BF-869B2182354E}"/>
    <cellStyle name="Normal 6 9 4" xfId="1884" xr:uid="{D63CA548-2F88-4DE5-BC57-8B92C5CA164A}"/>
    <cellStyle name="Normal 6 9 5" xfId="1885" xr:uid="{D387C289-514F-4A61-96A3-32752E712298}"/>
    <cellStyle name="Normal 6 9 6" xfId="1886" xr:uid="{2FA43170-DB05-4575-AD3D-3F8548EF1C94}"/>
    <cellStyle name="Normal 7" xfId="78" xr:uid="{26913387-0F5E-458C-93EF-359C6E06793C}"/>
    <cellStyle name="Normal 7 10" xfId="1887" xr:uid="{0CCA654E-0A10-4D17-9477-17FFC84490E4}"/>
    <cellStyle name="Normal 7 10 2" xfId="1888" xr:uid="{B19741DD-F3DA-4462-BAE6-7DC36CF94B86}"/>
    <cellStyle name="Normal 7 10 3" xfId="1889" xr:uid="{3E7450BA-1580-4333-825E-AD59636E6790}"/>
    <cellStyle name="Normal 7 10 4" xfId="1890" xr:uid="{E16DCFC9-7290-4976-B08B-F398F24AD6AC}"/>
    <cellStyle name="Normal 7 11" xfId="1891" xr:uid="{BC307411-5073-44FF-A282-B118A4D1AEDE}"/>
    <cellStyle name="Normal 7 11 2" xfId="1892" xr:uid="{FD553F65-1017-4E3A-93D1-B22C20149218}"/>
    <cellStyle name="Normal 7 11 3" xfId="1893" xr:uid="{F431E49C-1F8D-4149-8373-209478611AAE}"/>
    <cellStyle name="Normal 7 11 4" xfId="1894" xr:uid="{199FA6EE-A969-46F3-80F5-7F40390149E4}"/>
    <cellStyle name="Normal 7 12" xfId="1895" xr:uid="{51EF44F7-2429-4EA1-AB39-C35AEA1821A9}"/>
    <cellStyle name="Normal 7 12 2" xfId="1896" xr:uid="{3AB1F4E7-09E3-4CC1-B2B6-8AC4E3186879}"/>
    <cellStyle name="Normal 7 13" xfId="1897" xr:uid="{D15D3630-C750-45E2-8A47-494699D3DF3E}"/>
    <cellStyle name="Normal 7 14" xfId="1898" xr:uid="{37EE0047-E706-41DD-8F5D-14FAC716FD43}"/>
    <cellStyle name="Normal 7 15" xfId="1899" xr:uid="{79CF73A7-DC2D-4B03-93B6-5B441FCF302C}"/>
    <cellStyle name="Normal 7 2" xfId="93" xr:uid="{B13B4F26-463F-4320-92AE-DEAA67F7358C}"/>
    <cellStyle name="Normal 7 2 10" xfId="1900" xr:uid="{0C2164C4-16E9-4817-902D-FB1E5DFCC2E9}"/>
    <cellStyle name="Normal 7 2 11" xfId="1901" xr:uid="{07DE54E6-3322-4706-B6D8-2BCDCD4E57C5}"/>
    <cellStyle name="Normal 7 2 2" xfId="1902" xr:uid="{B3E60AB6-5853-4DE5-9645-C1CA2DC3E29C}"/>
    <cellStyle name="Normal 7 2 2 2" xfId="1903" xr:uid="{21CDD218-7DB9-4139-AD0C-D306646D6D15}"/>
    <cellStyle name="Normal 7 2 2 2 2" xfId="1904" xr:uid="{901C658C-7DCE-4A60-B6F7-68D6D80DAC3C}"/>
    <cellStyle name="Normal 7 2 2 2 2 2" xfId="1905" xr:uid="{13690F86-E6A2-46C9-9733-B8B204B436CA}"/>
    <cellStyle name="Normal 7 2 2 2 2 2 2" xfId="1906" xr:uid="{4ECE771C-F1B7-4FF4-840C-476D432B56D9}"/>
    <cellStyle name="Normal 7 2 2 2 2 2 2 2" xfId="4011" xr:uid="{CF65B644-BA4B-41DB-964A-F560CB2D1A82}"/>
    <cellStyle name="Normal 7 2 2 2 2 2 2 2 2" xfId="4012" xr:uid="{387C44C7-A408-45D3-B6C0-6096D6A06AA5}"/>
    <cellStyle name="Normal 7 2 2 2 2 2 2 3" xfId="4013" xr:uid="{CE30DBD7-1E8C-48E4-BF3D-B87805A94A60}"/>
    <cellStyle name="Normal 7 2 2 2 2 2 3" xfId="1907" xr:uid="{EC0B0379-34A3-4F2A-9623-8CFB5786C964}"/>
    <cellStyle name="Normal 7 2 2 2 2 2 3 2" xfId="4014" xr:uid="{3B28574C-95C7-40B1-8C90-8D9951213CC9}"/>
    <cellStyle name="Normal 7 2 2 2 2 2 4" xfId="1908" xr:uid="{731AFDCC-D2F2-4EDD-A1C6-E746D4DC3B8E}"/>
    <cellStyle name="Normal 7 2 2 2 2 3" xfId="1909" xr:uid="{999576E4-36F7-46D3-ABFA-457E6274BD1D}"/>
    <cellStyle name="Normal 7 2 2 2 2 3 2" xfId="1910" xr:uid="{7FE795BE-97DA-48B0-9FBC-F2CBFA8A41A6}"/>
    <cellStyle name="Normal 7 2 2 2 2 3 2 2" xfId="4015" xr:uid="{E6DB5B97-EEF2-462E-A119-901B6FC27E21}"/>
    <cellStyle name="Normal 7 2 2 2 2 3 3" xfId="1911" xr:uid="{C849A1F6-C2CB-4822-96EB-2A854FE408A6}"/>
    <cellStyle name="Normal 7 2 2 2 2 3 4" xfId="1912" xr:uid="{687C56C0-E4CA-4004-B191-DFB3BE321B89}"/>
    <cellStyle name="Normal 7 2 2 2 2 4" xfId="1913" xr:uid="{7B4F0596-B67A-48D5-84EB-223467B18694}"/>
    <cellStyle name="Normal 7 2 2 2 2 4 2" xfId="4016" xr:uid="{ED21F05D-0A2E-4477-BCBB-C9C9994314E1}"/>
    <cellStyle name="Normal 7 2 2 2 2 5" xfId="1914" xr:uid="{ABA74190-ECEF-4B86-AADE-2D6BA2C09EC7}"/>
    <cellStyle name="Normal 7 2 2 2 2 6" xfId="1915" xr:uid="{029187DE-0D07-4B7B-9DCC-2313C5D6B169}"/>
    <cellStyle name="Normal 7 2 2 2 3" xfId="1916" xr:uid="{0DFEA219-9216-40DA-B88B-37C364C421F3}"/>
    <cellStyle name="Normal 7 2 2 2 3 2" xfId="1917" xr:uid="{0888CDDA-D1CE-4C99-8EE8-ADED6AA61D40}"/>
    <cellStyle name="Normal 7 2 2 2 3 2 2" xfId="1918" xr:uid="{AB90F4DF-A748-4D35-88D5-37DEB835536F}"/>
    <cellStyle name="Normal 7 2 2 2 3 2 2 2" xfId="4017" xr:uid="{AAFD1B07-44EA-49BF-A192-6365FB396CB3}"/>
    <cellStyle name="Normal 7 2 2 2 3 2 2 2 2" xfId="4018" xr:uid="{906AE4CF-BD6B-42F1-8D9A-B3AD8228F29B}"/>
    <cellStyle name="Normal 7 2 2 2 3 2 2 3" xfId="4019" xr:uid="{794A626A-DE4F-45CC-8ED3-5266C97523DC}"/>
    <cellStyle name="Normal 7 2 2 2 3 2 3" xfId="1919" xr:uid="{887C2C39-8A44-47A5-8FFD-B1C40F3D477B}"/>
    <cellStyle name="Normal 7 2 2 2 3 2 3 2" xfId="4020" xr:uid="{74F96449-08EC-464F-88D5-8E88EE339BE0}"/>
    <cellStyle name="Normal 7 2 2 2 3 2 4" xfId="1920" xr:uid="{DF035690-BBF8-4B52-89D6-E7D849682C38}"/>
    <cellStyle name="Normal 7 2 2 2 3 3" xfId="1921" xr:uid="{4B941B32-BBE5-4B62-A651-76119B6BA31A}"/>
    <cellStyle name="Normal 7 2 2 2 3 3 2" xfId="4021" xr:uid="{702AF34D-4462-4E4A-AFFA-ADE7558E500C}"/>
    <cellStyle name="Normal 7 2 2 2 3 3 2 2" xfId="4022" xr:uid="{EB9C23A7-5662-4C5B-B7D1-B7A185583E45}"/>
    <cellStyle name="Normal 7 2 2 2 3 3 3" xfId="4023" xr:uid="{375FF3D9-69DE-4478-87B8-BC194018ED06}"/>
    <cellStyle name="Normal 7 2 2 2 3 4" xfId="1922" xr:uid="{EA72B61B-8542-4CE9-A8DE-C2963AC0DFB4}"/>
    <cellStyle name="Normal 7 2 2 2 3 4 2" xfId="4024" xr:uid="{0E934553-9640-43CC-9503-833BEEDFC96E}"/>
    <cellStyle name="Normal 7 2 2 2 3 5" xfId="1923" xr:uid="{99F3B59F-D52A-4342-BE25-90EB8DFBB894}"/>
    <cellStyle name="Normal 7 2 2 2 4" xfId="1924" xr:uid="{C86E87FC-02DB-4CFD-972E-A3F9692921CE}"/>
    <cellStyle name="Normal 7 2 2 2 4 2" xfId="1925" xr:uid="{8109E056-BE4A-4A1A-80EC-3C060F3DFBAB}"/>
    <cellStyle name="Normal 7 2 2 2 4 2 2" xfId="4025" xr:uid="{F840E028-EB19-49F1-A5AD-7074B0A984FC}"/>
    <cellStyle name="Normal 7 2 2 2 4 2 2 2" xfId="4026" xr:uid="{92C5B847-E219-4EE1-8A85-FCF96A5AFBA0}"/>
    <cellStyle name="Normal 7 2 2 2 4 2 3" xfId="4027" xr:uid="{19D1F5C8-AF01-4A62-A458-814DDF1117F0}"/>
    <cellStyle name="Normal 7 2 2 2 4 3" xfId="1926" xr:uid="{5B242E23-886B-40E0-9706-D893F509588D}"/>
    <cellStyle name="Normal 7 2 2 2 4 3 2" xfId="4028" xr:uid="{B38D7250-6EFC-49A0-B7CE-92D978773F45}"/>
    <cellStyle name="Normal 7 2 2 2 4 4" xfId="1927" xr:uid="{824B1095-9BF3-4232-85B0-0EB71186BEA0}"/>
    <cellStyle name="Normal 7 2 2 2 5" xfId="1928" xr:uid="{0BCEB25E-CF95-41E9-9FB7-8C7EE87FF663}"/>
    <cellStyle name="Normal 7 2 2 2 5 2" xfId="1929" xr:uid="{293EC2E4-CFA7-419D-A666-90D81057185D}"/>
    <cellStyle name="Normal 7 2 2 2 5 2 2" xfId="4029" xr:uid="{76C8A6B7-D40D-4055-AE41-4DB410E19CA4}"/>
    <cellStyle name="Normal 7 2 2 2 5 3" xfId="1930" xr:uid="{8790B169-44D6-4C5C-AFCB-80A98A23465F}"/>
    <cellStyle name="Normal 7 2 2 2 5 4" xfId="1931" xr:uid="{35387070-5D47-4DEB-91CC-5388AD0FE400}"/>
    <cellStyle name="Normal 7 2 2 2 6" xfId="1932" xr:uid="{0C803E2F-F0CA-4E10-986A-CC2FAE8F74A6}"/>
    <cellStyle name="Normal 7 2 2 2 6 2" xfId="4030" xr:uid="{DC4F9173-04BB-40B9-9609-CF53E3103B23}"/>
    <cellStyle name="Normal 7 2 2 2 7" xfId="1933" xr:uid="{8CA2C4A4-F042-43A9-8C1F-9FB008174DAC}"/>
    <cellStyle name="Normal 7 2 2 2 8" xfId="1934" xr:uid="{713B7485-07B1-4DDC-A238-7C58BA5F0331}"/>
    <cellStyle name="Normal 7 2 2 3" xfId="1935" xr:uid="{ADA22CDB-91D6-43D9-92C9-8F55B2568285}"/>
    <cellStyle name="Normal 7 2 2 3 2" xfId="1936" xr:uid="{8FFADC4D-1F20-4F32-AF72-DB4FD89736AE}"/>
    <cellStyle name="Normal 7 2 2 3 2 2" xfId="1937" xr:uid="{0CB3DFB4-0A14-4EBA-8F02-499AEE3DCA27}"/>
    <cellStyle name="Normal 7 2 2 3 2 2 2" xfId="4031" xr:uid="{D8F8B3A8-07D3-487E-9264-271532DA2EC7}"/>
    <cellStyle name="Normal 7 2 2 3 2 2 2 2" xfId="4032" xr:uid="{29860ABA-EBE2-484D-B41E-F76B400B5FD2}"/>
    <cellStyle name="Normal 7 2 2 3 2 2 3" xfId="4033" xr:uid="{8B935506-1A3D-4E56-A68D-8B702DA3BB3D}"/>
    <cellStyle name="Normal 7 2 2 3 2 3" xfId="1938" xr:uid="{A2316567-A7DA-46ED-A0E0-C392F098B3DD}"/>
    <cellStyle name="Normal 7 2 2 3 2 3 2" xfId="4034" xr:uid="{8F8301FD-B89E-4AA2-8903-C6A0D1194A5F}"/>
    <cellStyle name="Normal 7 2 2 3 2 4" xfId="1939" xr:uid="{33A7DE0A-35C8-473D-A4CA-3F779ED6B5B7}"/>
    <cellStyle name="Normal 7 2 2 3 3" xfId="1940" xr:uid="{858695ED-C82F-4E38-9D2F-2888FD405585}"/>
    <cellStyle name="Normal 7 2 2 3 3 2" xfId="1941" xr:uid="{135BB5BF-35B0-4517-A45E-99B365572AD5}"/>
    <cellStyle name="Normal 7 2 2 3 3 2 2" xfId="4035" xr:uid="{654A3426-6905-409A-87A4-F44CF86DE7D2}"/>
    <cellStyle name="Normal 7 2 2 3 3 3" xfId="1942" xr:uid="{EB1D4DD4-2BD5-4ADD-B7DE-97A0592318FA}"/>
    <cellStyle name="Normal 7 2 2 3 3 4" xfId="1943" xr:uid="{2C8F60B9-511D-49FA-9FF9-1C01A2169FB3}"/>
    <cellStyle name="Normal 7 2 2 3 4" xfId="1944" xr:uid="{AE555848-A6E8-4A74-8721-149024FEC4C3}"/>
    <cellStyle name="Normal 7 2 2 3 4 2" xfId="4036" xr:uid="{B8D21D68-0938-4910-8368-83D2BD7144A9}"/>
    <cellStyle name="Normal 7 2 2 3 5" xfId="1945" xr:uid="{990C3549-E2AA-4959-A958-CD81B2CACE0A}"/>
    <cellStyle name="Normal 7 2 2 3 6" xfId="1946" xr:uid="{7F8C9296-4C4A-49BE-8DA5-D8B6147EB514}"/>
    <cellStyle name="Normal 7 2 2 4" xfId="1947" xr:uid="{6E719FB9-7F26-455E-A49F-9227913668B0}"/>
    <cellStyle name="Normal 7 2 2 4 2" xfId="1948" xr:uid="{36DB73EB-969E-4BDC-8354-25657C23C73E}"/>
    <cellStyle name="Normal 7 2 2 4 2 2" xfId="1949" xr:uid="{86B4CBB3-3A4C-4B3B-932C-FE31370B8095}"/>
    <cellStyle name="Normal 7 2 2 4 2 2 2" xfId="4037" xr:uid="{2A536552-3145-4B6B-9ECD-56541F7D2A9C}"/>
    <cellStyle name="Normal 7 2 2 4 2 2 2 2" xfId="4038" xr:uid="{F6D27BFA-5B43-4B1C-88D7-C7FE44B4D13C}"/>
    <cellStyle name="Normal 7 2 2 4 2 2 3" xfId="4039" xr:uid="{381F196D-0F6F-4120-92A1-C5ECD4021BFC}"/>
    <cellStyle name="Normal 7 2 2 4 2 3" xfId="1950" xr:uid="{AD41F384-1332-4C12-83B3-7450155F0A89}"/>
    <cellStyle name="Normal 7 2 2 4 2 3 2" xfId="4040" xr:uid="{B9ABD70E-71D1-44F2-9868-DCD9CB1C9A63}"/>
    <cellStyle name="Normal 7 2 2 4 2 4" xfId="1951" xr:uid="{8D2C2460-51F3-4FAE-8B8F-4489C2C07539}"/>
    <cellStyle name="Normal 7 2 2 4 3" xfId="1952" xr:uid="{2AC5F74F-0B35-4954-A7C7-2268EFDC0947}"/>
    <cellStyle name="Normal 7 2 2 4 3 2" xfId="4041" xr:uid="{93DF9926-7CC8-4C92-9269-8FF6ED78894F}"/>
    <cellStyle name="Normal 7 2 2 4 3 2 2" xfId="4042" xr:uid="{56AC65DD-14A3-4384-8C41-6BF2360F7051}"/>
    <cellStyle name="Normal 7 2 2 4 3 3" xfId="4043" xr:uid="{E4F11EAF-CB33-4379-A0E6-FD322DE70423}"/>
    <cellStyle name="Normal 7 2 2 4 4" xfId="1953" xr:uid="{D321E12E-DC7D-4803-A715-19A58EAEC68A}"/>
    <cellStyle name="Normal 7 2 2 4 4 2" xfId="4044" xr:uid="{56363139-31BE-4144-9D12-533A83859154}"/>
    <cellStyle name="Normal 7 2 2 4 5" xfId="1954" xr:uid="{0314DC7A-FAAD-4C96-98A5-554EAD214D13}"/>
    <cellStyle name="Normal 7 2 2 5" xfId="1955" xr:uid="{24FA9225-3ACC-4888-BF65-767B9182E350}"/>
    <cellStyle name="Normal 7 2 2 5 2" xfId="1956" xr:uid="{FDE52109-E187-4107-B90B-C9BE6F8CA247}"/>
    <cellStyle name="Normal 7 2 2 5 2 2" xfId="4045" xr:uid="{307B9FBE-D8AC-4A72-B508-0097AC94EB50}"/>
    <cellStyle name="Normal 7 2 2 5 2 2 2" xfId="4046" xr:uid="{D23B6CCF-4166-43E3-A9CB-4E0E7702C1EE}"/>
    <cellStyle name="Normal 7 2 2 5 2 3" xfId="4047" xr:uid="{87B59AC5-8E1D-4D97-9CD4-6A73D76CB6A6}"/>
    <cellStyle name="Normal 7 2 2 5 3" xfId="1957" xr:uid="{166B66F3-A449-43B4-9307-A0780F7BEE57}"/>
    <cellStyle name="Normal 7 2 2 5 3 2" xfId="4048" xr:uid="{8AB23B0C-A22B-4A0E-8FA2-DE4A50F2CBAE}"/>
    <cellStyle name="Normal 7 2 2 5 4" xfId="1958" xr:uid="{C3066F93-871A-474D-B47F-50F5EE1EAFB2}"/>
    <cellStyle name="Normal 7 2 2 6" xfId="1959" xr:uid="{33FDC7C2-7AFD-4E7E-AD6C-1BD35614F4C6}"/>
    <cellStyle name="Normal 7 2 2 6 2" xfId="1960" xr:uid="{736562BA-4655-4791-BC25-630786BA962D}"/>
    <cellStyle name="Normal 7 2 2 6 2 2" xfId="4049" xr:uid="{49A0C621-B0E4-4442-BDB9-264FE50F03DE}"/>
    <cellStyle name="Normal 7 2 2 6 3" xfId="1961" xr:uid="{3CE85249-1F8A-431F-9749-0F39DE989C2E}"/>
    <cellStyle name="Normal 7 2 2 6 4" xfId="1962" xr:uid="{D1BD43D5-F382-4E06-91BD-AC63E29412E0}"/>
    <cellStyle name="Normal 7 2 2 7" xfId="1963" xr:uid="{69A18ABF-ED63-4113-8B37-A18160FA3E77}"/>
    <cellStyle name="Normal 7 2 2 7 2" xfId="4050" xr:uid="{17B89215-3866-48E9-9EDF-256286852270}"/>
    <cellStyle name="Normal 7 2 2 8" xfId="1964" xr:uid="{B3970322-8A41-4E42-94CB-DEB529ECEA59}"/>
    <cellStyle name="Normal 7 2 2 9" xfId="1965" xr:uid="{8A39F55E-501A-478B-AA52-DB5C87F53060}"/>
    <cellStyle name="Normal 7 2 3" xfId="1966" xr:uid="{51D26655-518F-43B4-93BB-BFEFF01110B3}"/>
    <cellStyle name="Normal 7 2 3 2" xfId="1967" xr:uid="{66210E5E-C13E-4F2C-BE96-AE3BA1764E45}"/>
    <cellStyle name="Normal 7 2 3 2 2" xfId="1968" xr:uid="{F1330525-6BCD-497A-B2C3-1A0BE1A0852F}"/>
    <cellStyle name="Normal 7 2 3 2 2 2" xfId="1969" xr:uid="{3BE47EC4-2ACF-4F51-912D-29B2115F1CA2}"/>
    <cellStyle name="Normal 7 2 3 2 2 2 2" xfId="4051" xr:uid="{65843979-99AF-46CC-8B08-ED77D112B7D4}"/>
    <cellStyle name="Normal 7 2 3 2 2 2 2 2" xfId="4052" xr:uid="{2798D7B7-EBC5-4729-A21C-1123F8041B47}"/>
    <cellStyle name="Normal 7 2 3 2 2 2 3" xfId="4053" xr:uid="{558A6554-826C-41D0-8C01-7C1FBD108712}"/>
    <cellStyle name="Normal 7 2 3 2 2 3" xfId="1970" xr:uid="{F82B6111-1D44-4651-85B7-0D21D49AFF89}"/>
    <cellStyle name="Normal 7 2 3 2 2 3 2" xfId="4054" xr:uid="{7E08272D-09BD-466B-8D2F-AC273ED7C6E2}"/>
    <cellStyle name="Normal 7 2 3 2 2 4" xfId="1971" xr:uid="{4C61B816-DB20-41E8-802B-B57CC6639785}"/>
    <cellStyle name="Normal 7 2 3 2 3" xfId="1972" xr:uid="{9F43A312-9A1E-4564-9356-4DF40685AF22}"/>
    <cellStyle name="Normal 7 2 3 2 3 2" xfId="1973" xr:uid="{DB76399E-BE46-4BB6-A20A-62A0C2CBFF2E}"/>
    <cellStyle name="Normal 7 2 3 2 3 2 2" xfId="4055" xr:uid="{CC9517AF-637C-45C3-9C3A-C90A20F59E2A}"/>
    <cellStyle name="Normal 7 2 3 2 3 3" xfId="1974" xr:uid="{E4002877-38B8-46FD-9E82-BD13AC08C52E}"/>
    <cellStyle name="Normal 7 2 3 2 3 4" xfId="1975" xr:uid="{CD3CD305-491E-4E03-B913-2653896EB721}"/>
    <cellStyle name="Normal 7 2 3 2 4" xfId="1976" xr:uid="{4928A0F0-7EFD-4C60-BD73-844121A1F5DB}"/>
    <cellStyle name="Normal 7 2 3 2 4 2" xfId="4056" xr:uid="{A4B16CAA-3FA9-4AA3-9E52-C1924F99C404}"/>
    <cellStyle name="Normal 7 2 3 2 5" xfId="1977" xr:uid="{22F5C3F0-C599-45F0-8537-F4900AA9BA82}"/>
    <cellStyle name="Normal 7 2 3 2 6" xfId="1978" xr:uid="{5771B01B-B962-45C5-B6CC-41FF31DB632D}"/>
    <cellStyle name="Normal 7 2 3 3" xfId="1979" xr:uid="{87BC8AF1-F0B5-40C5-B787-EB35F05E8C8F}"/>
    <cellStyle name="Normal 7 2 3 3 2" xfId="1980" xr:uid="{EB7E67D6-4F2F-449B-9CE5-99D68F985689}"/>
    <cellStyle name="Normal 7 2 3 3 2 2" xfId="1981" xr:uid="{82CAC949-2C96-47FC-8F89-5EF24AB61C15}"/>
    <cellStyle name="Normal 7 2 3 3 2 2 2" xfId="4057" xr:uid="{9B4865DC-2FBA-43F0-9DFD-AFC0FBBD9A18}"/>
    <cellStyle name="Normal 7 2 3 3 2 2 2 2" xfId="4058" xr:uid="{5FF8D887-3953-4E0F-B0EB-7ACFC3467D16}"/>
    <cellStyle name="Normal 7 2 3 3 2 2 3" xfId="4059" xr:uid="{0436E1ED-DCB5-47C4-BF9F-69C10A01F337}"/>
    <cellStyle name="Normal 7 2 3 3 2 3" xfId="1982" xr:uid="{33051720-762E-489F-9EC3-454128E2F755}"/>
    <cellStyle name="Normal 7 2 3 3 2 3 2" xfId="4060" xr:uid="{D1474693-8D0F-4352-8282-6DD8EB122F02}"/>
    <cellStyle name="Normal 7 2 3 3 2 4" xfId="1983" xr:uid="{D4D67CF1-C7A4-403B-9148-A17D0E3B5312}"/>
    <cellStyle name="Normal 7 2 3 3 3" xfId="1984" xr:uid="{5947C94F-C6F5-4351-AC3F-49348BE74467}"/>
    <cellStyle name="Normal 7 2 3 3 3 2" xfId="4061" xr:uid="{52150E0E-7C88-4256-AC41-82772DAC5B86}"/>
    <cellStyle name="Normal 7 2 3 3 3 2 2" xfId="4062" xr:uid="{248F4C52-C73E-43CD-96B7-108FF857552F}"/>
    <cellStyle name="Normal 7 2 3 3 3 3" xfId="4063" xr:uid="{D98FEBB0-649F-4D0A-93EC-9D09F89ADB58}"/>
    <cellStyle name="Normal 7 2 3 3 4" xfId="1985" xr:uid="{BDA5FC9F-DEF8-40A2-AE15-C81FC6E9CA10}"/>
    <cellStyle name="Normal 7 2 3 3 4 2" xfId="4064" xr:uid="{DCD061F9-0A4D-4240-9B52-476F8FC55B31}"/>
    <cellStyle name="Normal 7 2 3 3 5" xfId="1986" xr:uid="{696C7F0A-9D50-48C7-B663-235D4D904587}"/>
    <cellStyle name="Normal 7 2 3 4" xfId="1987" xr:uid="{0BA8F714-D422-414F-88A6-470FE3118369}"/>
    <cellStyle name="Normal 7 2 3 4 2" xfId="1988" xr:uid="{F23BBA2F-EE23-4FA8-B6B3-14D01103F02D}"/>
    <cellStyle name="Normal 7 2 3 4 2 2" xfId="4065" xr:uid="{91977D8D-6F31-414B-AE97-211C9E3E624C}"/>
    <cellStyle name="Normal 7 2 3 4 2 2 2" xfId="4066" xr:uid="{C99B5ED5-92F6-4E29-BD98-A2AA0A1CEA3B}"/>
    <cellStyle name="Normal 7 2 3 4 2 3" xfId="4067" xr:uid="{E5C23DF2-6EF4-46BE-94C3-0B40E7633992}"/>
    <cellStyle name="Normal 7 2 3 4 3" xfId="1989" xr:uid="{96AA5FA0-DFC0-4A5D-B1AD-B2F4BD0AEFD1}"/>
    <cellStyle name="Normal 7 2 3 4 3 2" xfId="4068" xr:uid="{7BE2F64F-D7CE-4CC1-B433-EF9B4B42AA0A}"/>
    <cellStyle name="Normal 7 2 3 4 4" xfId="1990" xr:uid="{8CC19FD5-D34A-45FC-B606-BBE6C85F487F}"/>
    <cellStyle name="Normal 7 2 3 5" xfId="1991" xr:uid="{4CF18FF8-21C1-4320-945B-AA057EFC66D1}"/>
    <cellStyle name="Normal 7 2 3 5 2" xfId="1992" xr:uid="{8CD6FF3A-3658-45F0-9ED8-58545902AEAB}"/>
    <cellStyle name="Normal 7 2 3 5 2 2" xfId="4069" xr:uid="{7100D7ED-3A08-4A30-A0B8-EA6D0AE3A2F4}"/>
    <cellStyle name="Normal 7 2 3 5 3" xfId="1993" xr:uid="{F1C7E1A9-124D-444A-A173-AE9A65F7DD66}"/>
    <cellStyle name="Normal 7 2 3 5 4" xfId="1994" xr:uid="{1277C132-1EAD-469A-9271-672E13B6CB80}"/>
    <cellStyle name="Normal 7 2 3 6" xfId="1995" xr:uid="{8190A8B3-B81B-4E30-BD88-FFDF8FDF45A3}"/>
    <cellStyle name="Normal 7 2 3 6 2" xfId="4070" xr:uid="{917BC4FF-7956-4B3E-9C01-066517B8199E}"/>
    <cellStyle name="Normal 7 2 3 7" xfId="1996" xr:uid="{20EB0B47-0F4A-40D3-9C8B-0D2EFB8035FB}"/>
    <cellStyle name="Normal 7 2 3 8" xfId="1997" xr:uid="{7AF4A1D9-6A71-4D03-9894-C4907594436A}"/>
    <cellStyle name="Normal 7 2 4" xfId="1998" xr:uid="{93566317-61E1-468C-BA2F-C3354C6B35C5}"/>
    <cellStyle name="Normal 7 2 4 2" xfId="1999" xr:uid="{974DA379-0732-499E-A5BB-2830204F1A1B}"/>
    <cellStyle name="Normal 7 2 4 2 2" xfId="2000" xr:uid="{33D7E9FE-3104-4BB6-B09F-C60B5A300005}"/>
    <cellStyle name="Normal 7 2 4 2 2 2" xfId="2001" xr:uid="{933D75CD-C0F2-4F29-BA80-93A2DD537E34}"/>
    <cellStyle name="Normal 7 2 4 2 2 2 2" xfId="4071" xr:uid="{2D958FFC-1CD3-4844-A036-378FDC5C490D}"/>
    <cellStyle name="Normal 7 2 4 2 2 3" xfId="2002" xr:uid="{42225EA2-C19C-4829-9D4E-3C75188545AD}"/>
    <cellStyle name="Normal 7 2 4 2 2 4" xfId="2003" xr:uid="{998B597D-6B75-4CF9-A9D8-5E898D5D44D9}"/>
    <cellStyle name="Normal 7 2 4 2 3" xfId="2004" xr:uid="{22C8DE55-78D2-4E1C-B0AF-F23F38F2B572}"/>
    <cellStyle name="Normal 7 2 4 2 3 2" xfId="4072" xr:uid="{D767E515-425D-497A-BF93-F83EC6464054}"/>
    <cellStyle name="Normal 7 2 4 2 4" xfId="2005" xr:uid="{E42266AD-BEEB-4666-8F85-017F659DB706}"/>
    <cellStyle name="Normal 7 2 4 2 5" xfId="2006" xr:uid="{3528BBD2-547F-4244-8648-25B888E5AEDB}"/>
    <cellStyle name="Normal 7 2 4 3" xfId="2007" xr:uid="{11E3AFA9-A5A1-45A1-94C0-A3F74D51C629}"/>
    <cellStyle name="Normal 7 2 4 3 2" xfId="2008" xr:uid="{CCC70F45-3A03-4EE7-A329-635A44902024}"/>
    <cellStyle name="Normal 7 2 4 3 2 2" xfId="4073" xr:uid="{CECD5197-1A15-4D67-95DF-262082D886E3}"/>
    <cellStyle name="Normal 7 2 4 3 3" xfId="2009" xr:uid="{912C809C-D6FE-4552-836C-8A39C8E17DD7}"/>
    <cellStyle name="Normal 7 2 4 3 4" xfId="2010" xr:uid="{ECBAED52-16CD-4B11-9A82-8F97E4E73219}"/>
    <cellStyle name="Normal 7 2 4 4" xfId="2011" xr:uid="{6E3F7D13-DB75-4960-9ABE-6A2EFC8A3A07}"/>
    <cellStyle name="Normal 7 2 4 4 2" xfId="2012" xr:uid="{35912A30-827A-4BF0-B38F-9D317E2D823C}"/>
    <cellStyle name="Normal 7 2 4 4 3" xfId="2013" xr:uid="{55230D04-00A9-4ACA-B849-57F3BAB1BD50}"/>
    <cellStyle name="Normal 7 2 4 4 4" xfId="2014" xr:uid="{763EE8F7-297E-491E-BFE0-4FE87F9AFC7B}"/>
    <cellStyle name="Normal 7 2 4 5" xfId="2015" xr:uid="{EF9519BB-9ABD-45C0-8685-DFB811FD88DA}"/>
    <cellStyle name="Normal 7 2 4 6" xfId="2016" xr:uid="{A306BE39-508E-43D1-985D-515A7B879F54}"/>
    <cellStyle name="Normal 7 2 4 7" xfId="2017" xr:uid="{2A8DC6BF-F041-461D-AE5A-DB5F0BDB5CE9}"/>
    <cellStyle name="Normal 7 2 5" xfId="2018" xr:uid="{9168CFD3-5A1A-4AC0-ABEF-A9FED1716E29}"/>
    <cellStyle name="Normal 7 2 5 2" xfId="2019" xr:uid="{F8D963A4-5D85-45D4-92F6-DD40E67218BB}"/>
    <cellStyle name="Normal 7 2 5 2 2" xfId="2020" xr:uid="{104D47B9-C305-43B0-86A6-D2EBC865C761}"/>
    <cellStyle name="Normal 7 2 5 2 2 2" xfId="4074" xr:uid="{5D43241F-34AB-44F9-94AF-CC69E7A75FA2}"/>
    <cellStyle name="Normal 7 2 5 2 2 2 2" xfId="4075" xr:uid="{9BD68B7C-3226-44C3-88EE-12820859E8AD}"/>
    <cellStyle name="Normal 7 2 5 2 2 3" xfId="4076" xr:uid="{6C10C515-B960-48B4-BDDE-D99D40679357}"/>
    <cellStyle name="Normal 7 2 5 2 3" xfId="2021" xr:uid="{89E38D0F-E557-4192-B40D-9D64B8AF1D12}"/>
    <cellStyle name="Normal 7 2 5 2 3 2" xfId="4077" xr:uid="{4BFFCFBA-2DE4-412E-B165-FF745783D7B7}"/>
    <cellStyle name="Normal 7 2 5 2 4" xfId="2022" xr:uid="{360858DB-A6B4-4E19-897A-9B4D8BAA5F72}"/>
    <cellStyle name="Normal 7 2 5 3" xfId="2023" xr:uid="{381F0D1C-9479-4F7E-A16E-B1DAC3975790}"/>
    <cellStyle name="Normal 7 2 5 3 2" xfId="2024" xr:uid="{93C41A10-12AB-40B8-967E-AFE4C337BC7A}"/>
    <cellStyle name="Normal 7 2 5 3 2 2" xfId="4078" xr:uid="{27C5C810-D2FF-4A67-9844-145CCEA6B017}"/>
    <cellStyle name="Normal 7 2 5 3 3" xfId="2025" xr:uid="{C52E4DAF-77E2-442E-BD28-777D30E45C67}"/>
    <cellStyle name="Normal 7 2 5 3 4" xfId="2026" xr:uid="{C5362154-0A0A-4A44-B4FE-2DE1D48CCFA1}"/>
    <cellStyle name="Normal 7 2 5 4" xfId="2027" xr:uid="{3BDFC063-2D40-468F-BC02-DA2B1CBC1609}"/>
    <cellStyle name="Normal 7 2 5 4 2" xfId="4079" xr:uid="{35363B62-95DF-4C45-B6ED-2464B9AB2217}"/>
    <cellStyle name="Normal 7 2 5 5" xfId="2028" xr:uid="{4EC70F2B-5456-4589-834F-5AA006C0D2C3}"/>
    <cellStyle name="Normal 7 2 5 6" xfId="2029" xr:uid="{31B6E8E2-32DD-4307-968A-1F5A242FBD7E}"/>
    <cellStyle name="Normal 7 2 6" xfId="2030" xr:uid="{71EE9A71-9500-4E80-8DAF-B534A9227272}"/>
    <cellStyle name="Normal 7 2 6 2" xfId="2031" xr:uid="{4F663FB7-4D83-40E4-917D-9BCF1CFBA733}"/>
    <cellStyle name="Normal 7 2 6 2 2" xfId="2032" xr:uid="{3281AF8D-0DAC-4139-B664-29BA190BA25A}"/>
    <cellStyle name="Normal 7 2 6 2 2 2" xfId="4080" xr:uid="{C94500EC-D1F0-41FD-ACC1-EA8DE054D1E0}"/>
    <cellStyle name="Normal 7 2 6 2 3" xfId="2033" xr:uid="{C67F3593-8C12-4EDF-A55A-CCE3A3EB877F}"/>
    <cellStyle name="Normal 7 2 6 2 4" xfId="2034" xr:uid="{AC34DAB9-75CD-48BF-9E0D-23CFB8571183}"/>
    <cellStyle name="Normal 7 2 6 3" xfId="2035" xr:uid="{C3C6861B-D441-45A8-A456-CA2CF6B4B522}"/>
    <cellStyle name="Normal 7 2 6 3 2" xfId="4081" xr:uid="{A0131318-ABD7-4D1E-9252-F1F76E8452F7}"/>
    <cellStyle name="Normal 7 2 6 4" xfId="2036" xr:uid="{D385619B-0653-45C7-8F7B-8CA3B18B2B7E}"/>
    <cellStyle name="Normal 7 2 6 5" xfId="2037" xr:uid="{4DE4C5E0-2E82-4380-B229-3D4270109044}"/>
    <cellStyle name="Normal 7 2 7" xfId="2038" xr:uid="{D648EC5F-23C5-4BAA-A999-DE94427069EE}"/>
    <cellStyle name="Normal 7 2 7 2" xfId="2039" xr:uid="{46407931-DF56-4639-8572-5E4753B80931}"/>
    <cellStyle name="Normal 7 2 7 2 2" xfId="4082" xr:uid="{16B00631-6CB1-43DF-A735-DA824CF97912}"/>
    <cellStyle name="Normal 7 2 7 2 3" xfId="4383" xr:uid="{83F3FDA8-EAD9-4B60-B681-07E26ABC66D4}"/>
    <cellStyle name="Normal 7 2 7 2 3 2" xfId="4647" xr:uid="{073A83F4-3D65-4149-94E7-BE61090A97B0}"/>
    <cellStyle name="Normal 7 2 7 3" xfId="2040" xr:uid="{420669B1-276C-4695-B51B-670A7BE62899}"/>
    <cellStyle name="Normal 7 2 7 4" xfId="2041" xr:uid="{4CE32E13-B5E9-4BF2-8B1F-8BE597F2AC28}"/>
    <cellStyle name="Normal 7 2 8" xfId="2042" xr:uid="{4161E222-338B-4272-8757-03C82F9BD2B9}"/>
    <cellStyle name="Normal 7 2 8 2" xfId="2043" xr:uid="{86E74878-00F0-4F56-B873-7727E72BEA02}"/>
    <cellStyle name="Normal 7 2 8 3" xfId="2044" xr:uid="{C5A83580-C974-4B46-900B-3AE15A8C80C4}"/>
    <cellStyle name="Normal 7 2 8 4" xfId="2045" xr:uid="{C74A3CF8-69C8-4A5D-B703-B70A15261AEE}"/>
    <cellStyle name="Normal 7 2 9" xfId="2046" xr:uid="{927E8969-3B61-45C7-B22A-6578BFA8DAD6}"/>
    <cellStyle name="Normal 7 3" xfId="2047" xr:uid="{184CDF14-412B-41D5-8B20-2107CC4710E6}"/>
    <cellStyle name="Normal 7 3 10" xfId="2048" xr:uid="{40064E4B-6AD2-47EE-A632-54DB355B61F6}"/>
    <cellStyle name="Normal 7 3 11" xfId="2049" xr:uid="{90C5C41C-726B-4CE8-BAC5-AA6B114F8C15}"/>
    <cellStyle name="Normal 7 3 2" xfId="2050" xr:uid="{1037A0A0-272A-4C79-825C-AA86911B2696}"/>
    <cellStyle name="Normal 7 3 2 2" xfId="2051" xr:uid="{974D1FB1-5928-4ED6-BDE3-3EB01093C83A}"/>
    <cellStyle name="Normal 7 3 2 2 2" xfId="2052" xr:uid="{7819FBE7-6A2F-43D8-B40B-E53D4E799195}"/>
    <cellStyle name="Normal 7 3 2 2 2 2" xfId="2053" xr:uid="{9D896495-B893-4602-9FA1-0B4F53350B51}"/>
    <cellStyle name="Normal 7 3 2 2 2 2 2" xfId="2054" xr:uid="{12C50622-AB69-4C8A-BEE7-97C42B536468}"/>
    <cellStyle name="Normal 7 3 2 2 2 2 2 2" xfId="4083" xr:uid="{5BB535F2-2A85-4AFB-A2B3-97ABCFE265EC}"/>
    <cellStyle name="Normal 7 3 2 2 2 2 3" xfId="2055" xr:uid="{9EB03744-F86E-4296-B9D9-263A64A73B7B}"/>
    <cellStyle name="Normal 7 3 2 2 2 2 4" xfId="2056" xr:uid="{2F7EBA4B-96E1-458B-815E-AFD209516EED}"/>
    <cellStyle name="Normal 7 3 2 2 2 3" xfId="2057" xr:uid="{DED47CF7-B928-4185-87A3-B1B796BE3DB4}"/>
    <cellStyle name="Normal 7 3 2 2 2 3 2" xfId="2058" xr:uid="{D03BE4B3-2C6F-4EDA-8FD0-5AE4FFF58328}"/>
    <cellStyle name="Normal 7 3 2 2 2 3 3" xfId="2059" xr:uid="{1F1AF3F1-7A0F-488C-8BA1-CAD9B18695B8}"/>
    <cellStyle name="Normal 7 3 2 2 2 3 4" xfId="2060" xr:uid="{64E2C766-1E13-48D6-A1F8-A6CA3E7B69C4}"/>
    <cellStyle name="Normal 7 3 2 2 2 4" xfId="2061" xr:uid="{A7F14539-84C1-426F-B378-99321EF70BE7}"/>
    <cellStyle name="Normal 7 3 2 2 2 5" xfId="2062" xr:uid="{D729500B-73BD-4EF0-9747-22489F31741B}"/>
    <cellStyle name="Normal 7 3 2 2 2 6" xfId="2063" xr:uid="{1C91C240-7AD5-4125-A791-6D293D7CFCE7}"/>
    <cellStyle name="Normal 7 3 2 2 3" xfId="2064" xr:uid="{47A4B9D9-73E1-4E6B-9BC2-28DFB94B5817}"/>
    <cellStyle name="Normal 7 3 2 2 3 2" xfId="2065" xr:uid="{88AD3579-909E-4EB9-ADD2-1C74661DF0F8}"/>
    <cellStyle name="Normal 7 3 2 2 3 2 2" xfId="2066" xr:uid="{F999316A-B849-4D06-9D02-0AFAE78C774F}"/>
    <cellStyle name="Normal 7 3 2 2 3 2 3" xfId="2067" xr:uid="{F8BD01ED-4029-4657-A166-B2CE7F3C3CE3}"/>
    <cellStyle name="Normal 7 3 2 2 3 2 4" xfId="2068" xr:uid="{26269EF0-BC0F-467B-96E7-CE701CAEF293}"/>
    <cellStyle name="Normal 7 3 2 2 3 3" xfId="2069" xr:uid="{BD05B108-0F1A-49C3-8EE3-D8DBADCDD86C}"/>
    <cellStyle name="Normal 7 3 2 2 3 4" xfId="2070" xr:uid="{18B92375-CCEC-4769-A369-60E0B645BF88}"/>
    <cellStyle name="Normal 7 3 2 2 3 5" xfId="2071" xr:uid="{8497D0B8-9E78-4AD7-8D39-92FA117EC6C9}"/>
    <cellStyle name="Normal 7 3 2 2 4" xfId="2072" xr:uid="{33AD64BA-E7CC-440F-A647-A8FA13655572}"/>
    <cellStyle name="Normal 7 3 2 2 4 2" xfId="2073" xr:uid="{10890774-3447-46F9-8760-85AC6C6EF96C}"/>
    <cellStyle name="Normal 7 3 2 2 4 3" xfId="2074" xr:uid="{75F844E0-665C-4A54-AE51-85E31B4D4CC2}"/>
    <cellStyle name="Normal 7 3 2 2 4 4" xfId="2075" xr:uid="{DD0F7B4E-D3F2-46B5-B267-16976EFD8244}"/>
    <cellStyle name="Normal 7 3 2 2 5" xfId="2076" xr:uid="{F9B39A01-FCD1-4B61-B3CF-0CB93A54D595}"/>
    <cellStyle name="Normal 7 3 2 2 5 2" xfId="2077" xr:uid="{D6EA0097-A9D7-4AC5-94E2-5E88D72A04B6}"/>
    <cellStyle name="Normal 7 3 2 2 5 3" xfId="2078" xr:uid="{E59C4729-C20A-4119-9F2F-591CC7987F1B}"/>
    <cellStyle name="Normal 7 3 2 2 5 4" xfId="2079" xr:uid="{F18EAA73-DCFB-4356-A2E5-8F2904EC973A}"/>
    <cellStyle name="Normal 7 3 2 2 6" xfId="2080" xr:uid="{94A8C36B-9562-41DE-A389-5977DBDD9E67}"/>
    <cellStyle name="Normal 7 3 2 2 7" xfId="2081" xr:uid="{5FE2AE09-2B54-48A1-B627-C4F6CDF0F14A}"/>
    <cellStyle name="Normal 7 3 2 2 8" xfId="2082" xr:uid="{D55A40A9-0EF3-4BE9-86AF-6A04CA2C03FB}"/>
    <cellStyle name="Normal 7 3 2 3" xfId="2083" xr:uid="{A33564B2-31FC-43A2-A016-6DFC83FC2CCD}"/>
    <cellStyle name="Normal 7 3 2 3 2" xfId="2084" xr:uid="{F91E68CC-D68C-4E14-AE96-A34E9007574D}"/>
    <cellStyle name="Normal 7 3 2 3 2 2" xfId="2085" xr:uid="{8CEE97CD-E52D-4FB0-8F97-DAC493F7BEF9}"/>
    <cellStyle name="Normal 7 3 2 3 2 2 2" xfId="4084" xr:uid="{AEA7C3ED-C7DC-4D35-8A9F-503D8CD76C05}"/>
    <cellStyle name="Normal 7 3 2 3 2 2 2 2" xfId="4085" xr:uid="{0EC71E56-91EE-4A68-86DA-CB833D29DF83}"/>
    <cellStyle name="Normal 7 3 2 3 2 2 3" xfId="4086" xr:uid="{7A17D910-A753-4FC8-AE0C-3F86A806F61A}"/>
    <cellStyle name="Normal 7 3 2 3 2 3" xfId="2086" xr:uid="{5A7AF2CB-9C35-496B-A421-BF9050E4800D}"/>
    <cellStyle name="Normal 7 3 2 3 2 3 2" xfId="4087" xr:uid="{85D91CED-FE63-45DA-9BED-02CF006659F7}"/>
    <cellStyle name="Normal 7 3 2 3 2 4" xfId="2087" xr:uid="{2C1AA1B8-6E53-4C08-9741-0DC02E287A5F}"/>
    <cellStyle name="Normal 7 3 2 3 3" xfId="2088" xr:uid="{64CACF23-A929-4097-8900-DBF54F7DC83A}"/>
    <cellStyle name="Normal 7 3 2 3 3 2" xfId="2089" xr:uid="{80C3AC11-EEDC-4C16-AA4C-8AFD5ED5B36A}"/>
    <cellStyle name="Normal 7 3 2 3 3 2 2" xfId="4088" xr:uid="{649A3CE3-B4EC-4886-A37A-2E78415FDD92}"/>
    <cellStyle name="Normal 7 3 2 3 3 3" xfId="2090" xr:uid="{3E02D49A-B410-41B5-920B-0FD629FF7B44}"/>
    <cellStyle name="Normal 7 3 2 3 3 4" xfId="2091" xr:uid="{0D0ED4B6-6F37-4919-BC18-78010E22342A}"/>
    <cellStyle name="Normal 7 3 2 3 4" xfId="2092" xr:uid="{9C519B4A-10F3-450C-8C80-6968F4EA4B26}"/>
    <cellStyle name="Normal 7 3 2 3 4 2" xfId="4089" xr:uid="{0CEBD516-F258-4C07-8819-593A82771972}"/>
    <cellStyle name="Normal 7 3 2 3 5" xfId="2093" xr:uid="{0993A812-569C-421C-8E88-7B1AD9173D69}"/>
    <cellStyle name="Normal 7 3 2 3 6" xfId="2094" xr:uid="{51EC1ED2-6E7A-40C9-9925-6154844D911E}"/>
    <cellStyle name="Normal 7 3 2 4" xfId="2095" xr:uid="{5CD107CF-51AF-409F-B74C-5CEF626C6BBC}"/>
    <cellStyle name="Normal 7 3 2 4 2" xfId="2096" xr:uid="{B8AB1C0D-5CE3-4214-9EB1-C016AD02BEBB}"/>
    <cellStyle name="Normal 7 3 2 4 2 2" xfId="2097" xr:uid="{8E3ED675-1B34-414F-8C40-20575E4E74AF}"/>
    <cellStyle name="Normal 7 3 2 4 2 2 2" xfId="4090" xr:uid="{A0A215DF-105C-4D60-A61F-EE6BD0D42722}"/>
    <cellStyle name="Normal 7 3 2 4 2 3" xfId="2098" xr:uid="{D81B4222-325A-41C0-852C-3C12BE60D5D3}"/>
    <cellStyle name="Normal 7 3 2 4 2 4" xfId="2099" xr:uid="{E7E24742-A8D0-4389-B005-D0BF0FB86E8E}"/>
    <cellStyle name="Normal 7 3 2 4 3" xfId="2100" xr:uid="{120C252A-34A2-41B0-9D57-6C2537A974B6}"/>
    <cellStyle name="Normal 7 3 2 4 3 2" xfId="4091" xr:uid="{7472BB53-8F28-40D7-B8FA-3D2F747245A7}"/>
    <cellStyle name="Normal 7 3 2 4 4" xfId="2101" xr:uid="{F24F42BE-E15C-463B-B77C-F3EC1C23327B}"/>
    <cellStyle name="Normal 7 3 2 4 5" xfId="2102" xr:uid="{525688CD-295E-4502-91EC-680A72CD6E60}"/>
    <cellStyle name="Normal 7 3 2 5" xfId="2103" xr:uid="{B1D19AE9-4B7D-43ED-9C8E-5C2119E02ACC}"/>
    <cellStyle name="Normal 7 3 2 5 2" xfId="2104" xr:uid="{1288CEDD-11DA-45BE-83EF-EF41A73D5596}"/>
    <cellStyle name="Normal 7 3 2 5 2 2" xfId="4092" xr:uid="{BA8D507A-E847-48E1-8DB4-1C98E12F2B12}"/>
    <cellStyle name="Normal 7 3 2 5 3" xfId="2105" xr:uid="{51EE24A8-530B-422F-BE90-C524B5755B2D}"/>
    <cellStyle name="Normal 7 3 2 5 4" xfId="2106" xr:uid="{342A828F-BAF9-41C6-AA9A-4070C2C8F77B}"/>
    <cellStyle name="Normal 7 3 2 6" xfId="2107" xr:uid="{32F02180-F6D6-4CD2-95E4-DF3B464BB29F}"/>
    <cellStyle name="Normal 7 3 2 6 2" xfId="2108" xr:uid="{6C6749C4-4934-490C-A4DF-D0AE0C977E6A}"/>
    <cellStyle name="Normal 7 3 2 6 3" xfId="2109" xr:uid="{EA59ED43-7447-441D-930D-B3C8FF7C00EB}"/>
    <cellStyle name="Normal 7 3 2 6 4" xfId="2110" xr:uid="{3786A5F6-6265-4CCD-9593-080ED2E560C7}"/>
    <cellStyle name="Normal 7 3 2 7" xfId="2111" xr:uid="{97F9752A-7DE7-4571-BC36-D73EBC4F2925}"/>
    <cellStyle name="Normal 7 3 2 8" xfId="2112" xr:uid="{63123D60-CC1C-4EF4-9190-32FE459AA85B}"/>
    <cellStyle name="Normal 7 3 2 9" xfId="2113" xr:uid="{ABEF77C1-2E75-4226-B129-FA5771079B92}"/>
    <cellStyle name="Normal 7 3 3" xfId="2114" xr:uid="{C1DFC361-3D70-4DF9-9E86-1469A5FC930E}"/>
    <cellStyle name="Normal 7 3 3 2" xfId="2115" xr:uid="{273AF85A-6C84-4F87-82B2-ADB0C2BBD523}"/>
    <cellStyle name="Normal 7 3 3 2 2" xfId="2116" xr:uid="{495DC496-17E0-47EF-ACBE-1A7E709CE965}"/>
    <cellStyle name="Normal 7 3 3 2 2 2" xfId="2117" xr:uid="{9FD5B368-ABBF-4E4F-9170-9B20A41E3284}"/>
    <cellStyle name="Normal 7 3 3 2 2 2 2" xfId="4093" xr:uid="{3F19CEDC-680F-4097-BE8F-3E12543812FD}"/>
    <cellStyle name="Normal 7 3 3 2 2 3" xfId="2118" xr:uid="{23FC4719-1C17-48E3-8B82-75868DA9D16F}"/>
    <cellStyle name="Normal 7 3 3 2 2 4" xfId="2119" xr:uid="{AE241BB8-9D3A-456B-9CC2-3F5225A12496}"/>
    <cellStyle name="Normal 7 3 3 2 3" xfId="2120" xr:uid="{BD3AA339-3162-40EF-A3B2-AC694E289F6A}"/>
    <cellStyle name="Normal 7 3 3 2 3 2" xfId="2121" xr:uid="{155C7466-42DA-429E-A308-73F9742B2224}"/>
    <cellStyle name="Normal 7 3 3 2 3 3" xfId="2122" xr:uid="{55D08220-3C2A-48E8-B79C-D2AA0B63C8D2}"/>
    <cellStyle name="Normal 7 3 3 2 3 4" xfId="2123" xr:uid="{8749D625-1E47-41E2-86F9-A91488941C42}"/>
    <cellStyle name="Normal 7 3 3 2 4" xfId="2124" xr:uid="{1512A7CE-3B0D-485A-B880-BC01B4254410}"/>
    <cellStyle name="Normal 7 3 3 2 5" xfId="2125" xr:uid="{D32B9C64-6AD8-40D5-AF0B-906FD84A4655}"/>
    <cellStyle name="Normal 7 3 3 2 6" xfId="2126" xr:uid="{8B9533E3-4787-4D1B-BA3A-C2C76B0B77A3}"/>
    <cellStyle name="Normal 7 3 3 3" xfId="2127" xr:uid="{AE277EC5-BA71-46F7-A8D1-C27BD439C71B}"/>
    <cellStyle name="Normal 7 3 3 3 2" xfId="2128" xr:uid="{2164B055-DB71-422E-8D47-2BDE415FA466}"/>
    <cellStyle name="Normal 7 3 3 3 2 2" xfId="2129" xr:uid="{57CAAD04-7AC6-4097-AEF2-5A8D5A98F9E7}"/>
    <cellStyle name="Normal 7 3 3 3 2 3" xfId="2130" xr:uid="{3632E64E-E41F-48D7-BF9D-CDA6E355950A}"/>
    <cellStyle name="Normal 7 3 3 3 2 4" xfId="2131" xr:uid="{F714FDDB-037F-44F0-9D36-0A5DD709AE7D}"/>
    <cellStyle name="Normal 7 3 3 3 3" xfId="2132" xr:uid="{D03E429B-BAF1-44B9-A601-F64E8FA60C8C}"/>
    <cellStyle name="Normal 7 3 3 3 4" xfId="2133" xr:uid="{059D74B2-C20D-441A-B693-455FB00186CB}"/>
    <cellStyle name="Normal 7 3 3 3 5" xfId="2134" xr:uid="{214827C8-42EF-4D79-B26F-8CEB5A68D326}"/>
    <cellStyle name="Normal 7 3 3 4" xfId="2135" xr:uid="{6A3CD043-BC3A-43A9-B2A1-83A6EC8BDE47}"/>
    <cellStyle name="Normal 7 3 3 4 2" xfId="2136" xr:uid="{91A9433B-9E9E-453E-AB4F-3D376D4FA106}"/>
    <cellStyle name="Normal 7 3 3 4 3" xfId="2137" xr:uid="{193C8CDE-0D31-4686-A2AB-78F708DC8E5B}"/>
    <cellStyle name="Normal 7 3 3 4 4" xfId="2138" xr:uid="{003C4483-C3E2-4267-BE81-140A666C6F96}"/>
    <cellStyle name="Normal 7 3 3 5" xfId="2139" xr:uid="{291B57AF-8A4D-4A4A-9E30-95ECAA20DF92}"/>
    <cellStyle name="Normal 7 3 3 5 2" xfId="2140" xr:uid="{03916CD7-8E45-43ED-B69D-53536B2B8C4D}"/>
    <cellStyle name="Normal 7 3 3 5 3" xfId="2141" xr:uid="{4662A801-12A0-43A5-A6DD-F2AEAC3D49B9}"/>
    <cellStyle name="Normal 7 3 3 5 4" xfId="2142" xr:uid="{1E42979B-AB22-4876-B0AC-886278B31D6C}"/>
    <cellStyle name="Normal 7 3 3 6" xfId="2143" xr:uid="{FE1038F4-637E-4803-B93C-322DD0FA39F0}"/>
    <cellStyle name="Normal 7 3 3 7" xfId="2144" xr:uid="{717C78EE-7585-4F7D-B47B-5243E7B24A06}"/>
    <cellStyle name="Normal 7 3 3 8" xfId="2145" xr:uid="{746C010F-BB05-4B07-A79B-26B9295E10C9}"/>
    <cellStyle name="Normal 7 3 4" xfId="2146" xr:uid="{9748C783-A55A-4485-AE86-9C7FC2CA8C8D}"/>
    <cellStyle name="Normal 7 3 4 2" xfId="2147" xr:uid="{AC687982-3281-4E1B-823B-8419ABBD7973}"/>
    <cellStyle name="Normal 7 3 4 2 2" xfId="2148" xr:uid="{D1953B21-7382-4277-B166-3732605AEDE7}"/>
    <cellStyle name="Normal 7 3 4 2 2 2" xfId="2149" xr:uid="{11B59640-525F-4F4C-B6C7-F517E61D4FC5}"/>
    <cellStyle name="Normal 7 3 4 2 2 2 2" xfId="4094" xr:uid="{5B68F0AA-AB61-4109-A16D-E624916CE51B}"/>
    <cellStyle name="Normal 7 3 4 2 2 3" xfId="2150" xr:uid="{977F2F7B-CD20-42E7-AA0A-2CE561F4AD6A}"/>
    <cellStyle name="Normal 7 3 4 2 2 4" xfId="2151" xr:uid="{DB158DC7-F8D7-4536-88D5-398E609AB541}"/>
    <cellStyle name="Normal 7 3 4 2 3" xfId="2152" xr:uid="{25ED0994-2476-4393-9A92-87AEEB64CFE6}"/>
    <cellStyle name="Normal 7 3 4 2 3 2" xfId="4095" xr:uid="{9F2ACCC4-08DA-4641-9A0D-1E25673EF784}"/>
    <cellStyle name="Normal 7 3 4 2 4" xfId="2153" xr:uid="{24D9531D-2563-4ADE-A096-690B0707857A}"/>
    <cellStyle name="Normal 7 3 4 2 5" xfId="2154" xr:uid="{D751A2F2-03C4-42F3-8FF4-A9ED8B8E7972}"/>
    <cellStyle name="Normal 7 3 4 3" xfId="2155" xr:uid="{EF2ABC9A-01B0-4C0E-8F5F-F2FD05F82FF1}"/>
    <cellStyle name="Normal 7 3 4 3 2" xfId="2156" xr:uid="{FE7B0638-8EF4-41D5-9CB5-D3FE5A6367B4}"/>
    <cellStyle name="Normal 7 3 4 3 2 2" xfId="4096" xr:uid="{C11067B4-A659-4198-BC00-846B62191083}"/>
    <cellStyle name="Normal 7 3 4 3 3" xfId="2157" xr:uid="{0FB568B5-A7B4-4486-87B9-B5F2C650D87F}"/>
    <cellStyle name="Normal 7 3 4 3 4" xfId="2158" xr:uid="{9D5E4828-3CD4-4D07-B282-E2DC06EDAC55}"/>
    <cellStyle name="Normal 7 3 4 4" xfId="2159" xr:uid="{CA6781BA-EA9E-4642-BF1A-BC533CEBDBCC}"/>
    <cellStyle name="Normal 7 3 4 4 2" xfId="2160" xr:uid="{D4D77469-6031-425D-8B51-5D01589DD7D3}"/>
    <cellStyle name="Normal 7 3 4 4 3" xfId="2161" xr:uid="{23B90AA2-41F3-4A8B-A87D-E072FAD06ED7}"/>
    <cellStyle name="Normal 7 3 4 4 4" xfId="2162" xr:uid="{72810CBB-088C-4E78-A937-EF368C89CA00}"/>
    <cellStyle name="Normal 7 3 4 5" xfId="2163" xr:uid="{F58FCBFD-16F9-4650-A904-ADE8E14816C9}"/>
    <cellStyle name="Normal 7 3 4 6" xfId="2164" xr:uid="{BA6C3E1D-B6C3-4EB1-81D0-AF225CCCFE94}"/>
    <cellStyle name="Normal 7 3 4 7" xfId="2165" xr:uid="{122D638C-C3AC-464A-83FF-C57385C10CC9}"/>
    <cellStyle name="Normal 7 3 5" xfId="2166" xr:uid="{ACB7DC4A-8BBD-488E-A12B-8879A8389AB5}"/>
    <cellStyle name="Normal 7 3 5 2" xfId="2167" xr:uid="{10F78C1D-6609-466D-8470-0F14FA4C2EFB}"/>
    <cellStyle name="Normal 7 3 5 2 2" xfId="2168" xr:uid="{CBFA0489-62C2-44CD-A8D4-67DF01B57E86}"/>
    <cellStyle name="Normal 7 3 5 2 2 2" xfId="4097" xr:uid="{49F04605-21A8-4056-B4E9-2C3381536B3B}"/>
    <cellStyle name="Normal 7 3 5 2 3" xfId="2169" xr:uid="{EE87F343-E476-4157-8839-81ABE6BD0861}"/>
    <cellStyle name="Normal 7 3 5 2 4" xfId="2170" xr:uid="{2222F7B7-347B-4A6C-9600-6581ADBEC47B}"/>
    <cellStyle name="Normal 7 3 5 3" xfId="2171" xr:uid="{58587905-ACD9-4D8B-9ED6-8A9B25BBEC76}"/>
    <cellStyle name="Normal 7 3 5 3 2" xfId="2172" xr:uid="{BB90D8E0-67EC-4088-9192-15885138706E}"/>
    <cellStyle name="Normal 7 3 5 3 3" xfId="2173" xr:uid="{63DD44B9-793C-4402-9F7B-860B4C2D708A}"/>
    <cellStyle name="Normal 7 3 5 3 4" xfId="2174" xr:uid="{BFD18EA5-9601-471A-8649-81352EBB092D}"/>
    <cellStyle name="Normal 7 3 5 4" xfId="2175" xr:uid="{3F971B1E-4FBD-4927-973D-58D6BF4A20B1}"/>
    <cellStyle name="Normal 7 3 5 5" xfId="2176" xr:uid="{E67CCB0C-C4FF-4DCD-BF47-A2D4A520B2E8}"/>
    <cellStyle name="Normal 7 3 5 6" xfId="2177" xr:uid="{C8C6FD7B-C254-4188-BEE2-6D2F15ADC735}"/>
    <cellStyle name="Normal 7 3 6" xfId="2178" xr:uid="{C984E629-97EB-4434-88AF-146B7017189C}"/>
    <cellStyle name="Normal 7 3 6 2" xfId="2179" xr:uid="{42E39223-5DDF-4FD1-A559-997901DC3286}"/>
    <cellStyle name="Normal 7 3 6 2 2" xfId="2180" xr:uid="{981CE7A9-98D6-4BDD-BC11-872C5365ADB5}"/>
    <cellStyle name="Normal 7 3 6 2 3" xfId="2181" xr:uid="{0DD6F9AF-E280-4799-8C35-CEB55CFCF99E}"/>
    <cellStyle name="Normal 7 3 6 2 4" xfId="2182" xr:uid="{8C067A03-86C8-4C1E-BDB7-5BB7DA9A871C}"/>
    <cellStyle name="Normal 7 3 6 3" xfId="2183" xr:uid="{62EC630C-A929-4565-A404-C1D6A620F9DE}"/>
    <cellStyle name="Normal 7 3 6 4" xfId="2184" xr:uid="{1EFB41BD-8E59-4C77-8D14-16DA64D17561}"/>
    <cellStyle name="Normal 7 3 6 5" xfId="2185" xr:uid="{BAE72F92-4F2B-4566-A9A5-E4209FA34661}"/>
    <cellStyle name="Normal 7 3 7" xfId="2186" xr:uid="{EE6A4C76-FD10-48B0-8F52-E19D74DC2014}"/>
    <cellStyle name="Normal 7 3 7 2" xfId="2187" xr:uid="{E995B757-88CA-477A-BAC0-EFA9CA955AB4}"/>
    <cellStyle name="Normal 7 3 7 3" xfId="2188" xr:uid="{84075368-2B5A-43FD-B71D-28566DF01351}"/>
    <cellStyle name="Normal 7 3 7 4" xfId="2189" xr:uid="{391DD8E8-7FB7-47E4-8DB6-95F9460B2144}"/>
    <cellStyle name="Normal 7 3 8" xfId="2190" xr:uid="{C0F0A3C3-1888-4544-8F30-8553435EAE99}"/>
    <cellStyle name="Normal 7 3 8 2" xfId="2191" xr:uid="{E3E0EA41-E795-4FFD-9CCC-6A4398904F71}"/>
    <cellStyle name="Normal 7 3 8 3" xfId="2192" xr:uid="{D50EE5FB-8C0F-4188-8271-9BDD8811F893}"/>
    <cellStyle name="Normal 7 3 8 4" xfId="2193" xr:uid="{AC5C88D5-331B-4017-9040-EB8C3D0F8D8E}"/>
    <cellStyle name="Normal 7 3 9" xfId="2194" xr:uid="{A881354E-6802-426F-9C77-3D69C89AC847}"/>
    <cellStyle name="Normal 7 4" xfId="2195" xr:uid="{CCDAC28E-E1FD-4B7B-A007-AE865F281AAD}"/>
    <cellStyle name="Normal 7 4 10" xfId="2196" xr:uid="{29184280-76B6-4CB8-958A-DEAE64F244F1}"/>
    <cellStyle name="Normal 7 4 11" xfId="2197" xr:uid="{114D934B-F4A7-4B60-8FC5-3239AD391653}"/>
    <cellStyle name="Normal 7 4 2" xfId="2198" xr:uid="{BD19D62C-FD21-41FD-8FC4-3708987174D7}"/>
    <cellStyle name="Normal 7 4 2 2" xfId="2199" xr:uid="{B08DBC29-D288-4A73-A877-0A3293C089E0}"/>
    <cellStyle name="Normal 7 4 2 2 2" xfId="2200" xr:uid="{5844F0A0-27E6-4810-90D6-F56EBC787B8E}"/>
    <cellStyle name="Normal 7 4 2 2 2 2" xfId="2201" xr:uid="{6CF0F688-36EE-4D0E-B599-05F5093D9B9D}"/>
    <cellStyle name="Normal 7 4 2 2 2 2 2" xfId="2202" xr:uid="{7844A14D-57D2-4566-9A6B-6731215FE3FB}"/>
    <cellStyle name="Normal 7 4 2 2 2 2 3" xfId="2203" xr:uid="{7E3932A4-AA6A-4392-9DC9-A425C26951E1}"/>
    <cellStyle name="Normal 7 4 2 2 2 2 4" xfId="2204" xr:uid="{A79A1B2A-5DED-4D0F-869D-D4E715A8BC84}"/>
    <cellStyle name="Normal 7 4 2 2 2 3" xfId="2205" xr:uid="{85FE20A6-EA0D-4B8A-9EB1-34AAA3885728}"/>
    <cellStyle name="Normal 7 4 2 2 2 3 2" xfId="2206" xr:uid="{79430779-A1EE-46AC-ABC4-3D24A0CDD8B4}"/>
    <cellStyle name="Normal 7 4 2 2 2 3 3" xfId="2207" xr:uid="{024B4E4E-FDEB-4F2A-967A-D2D698E3A504}"/>
    <cellStyle name="Normal 7 4 2 2 2 3 4" xfId="2208" xr:uid="{8F8BC930-5893-4C28-A6F2-E5E11E4F467A}"/>
    <cellStyle name="Normal 7 4 2 2 2 4" xfId="2209" xr:uid="{8700D6F1-0C13-481F-8B02-662361198DD4}"/>
    <cellStyle name="Normal 7 4 2 2 2 5" xfId="2210" xr:uid="{86324B4F-D0A7-4892-8DD5-103E45407F45}"/>
    <cellStyle name="Normal 7 4 2 2 2 6" xfId="2211" xr:uid="{AC66F681-670E-4441-9FFA-9B2B8F7D1163}"/>
    <cellStyle name="Normal 7 4 2 2 3" xfId="2212" xr:uid="{6C82DE17-2D75-4DDD-8DAF-1E183196DF81}"/>
    <cellStyle name="Normal 7 4 2 2 3 2" xfId="2213" xr:uid="{E0ED1B58-4592-4776-92ED-F20537C5FC3D}"/>
    <cellStyle name="Normal 7 4 2 2 3 2 2" xfId="2214" xr:uid="{FD95998E-849B-4E00-A7CA-D45B85F391C3}"/>
    <cellStyle name="Normal 7 4 2 2 3 2 3" xfId="2215" xr:uid="{C3E40CBE-8C0C-413B-8EAA-E73493C2F2D9}"/>
    <cellStyle name="Normal 7 4 2 2 3 2 4" xfId="2216" xr:uid="{C4FA2C41-1172-4554-8013-287261A34028}"/>
    <cellStyle name="Normal 7 4 2 2 3 3" xfId="2217" xr:uid="{BF4224E8-573C-49CD-970D-7E0DC5432CE9}"/>
    <cellStyle name="Normal 7 4 2 2 3 4" xfId="2218" xr:uid="{BCF7FC4A-D73E-4B30-BCED-E8C5EBE8168A}"/>
    <cellStyle name="Normal 7 4 2 2 3 5" xfId="2219" xr:uid="{052DC7B8-3CC9-4258-9C07-F643D0B884DC}"/>
    <cellStyle name="Normal 7 4 2 2 4" xfId="2220" xr:uid="{BDE04E23-0362-47B4-BED2-5F919F990C42}"/>
    <cellStyle name="Normal 7 4 2 2 4 2" xfId="2221" xr:uid="{C24C23D1-556B-4353-80F9-C770CAB32AF0}"/>
    <cellStyle name="Normal 7 4 2 2 4 3" xfId="2222" xr:uid="{C257513A-EDCE-4880-A899-899DB3948E27}"/>
    <cellStyle name="Normal 7 4 2 2 4 4" xfId="2223" xr:uid="{377094EE-69A8-4863-B0F2-4AC33D719021}"/>
    <cellStyle name="Normal 7 4 2 2 5" xfId="2224" xr:uid="{F2544155-D18D-4912-B57B-A6096D888C3B}"/>
    <cellStyle name="Normal 7 4 2 2 5 2" xfId="2225" xr:uid="{582FBFD5-3363-4519-AF22-5A4733EFD14B}"/>
    <cellStyle name="Normal 7 4 2 2 5 3" xfId="2226" xr:uid="{E671C6A9-5D6F-4D96-A2AC-2E8242F4B812}"/>
    <cellStyle name="Normal 7 4 2 2 5 4" xfId="2227" xr:uid="{9AD00498-49F9-45B2-AA33-124FC04EB465}"/>
    <cellStyle name="Normal 7 4 2 2 6" xfId="2228" xr:uid="{6EEE0530-D9DC-433D-B27A-B8093A215746}"/>
    <cellStyle name="Normal 7 4 2 2 7" xfId="2229" xr:uid="{E6CF1E7C-8932-440B-88CB-E281E640AD99}"/>
    <cellStyle name="Normal 7 4 2 2 8" xfId="2230" xr:uid="{6559BB76-BC6C-4E57-8A42-E4CA70457227}"/>
    <cellStyle name="Normal 7 4 2 3" xfId="2231" xr:uid="{0953DEC3-36F4-4F12-98EB-327760AE99D0}"/>
    <cellStyle name="Normal 7 4 2 3 2" xfId="2232" xr:uid="{5B82001F-4804-4E41-91EC-3F13FCD872DD}"/>
    <cellStyle name="Normal 7 4 2 3 2 2" xfId="2233" xr:uid="{665C9EF2-0A3D-4C52-A2B4-ED555BDB9643}"/>
    <cellStyle name="Normal 7 4 2 3 2 3" xfId="2234" xr:uid="{DCB2F2DF-6115-421E-9F3E-CEAD2BF837DD}"/>
    <cellStyle name="Normal 7 4 2 3 2 4" xfId="2235" xr:uid="{A3A9A7D5-5FD1-4981-BC6A-AE87CD8682E2}"/>
    <cellStyle name="Normal 7 4 2 3 3" xfId="2236" xr:uid="{EAD7D485-01F8-434F-948F-492A2CD4E9D1}"/>
    <cellStyle name="Normal 7 4 2 3 3 2" xfId="2237" xr:uid="{03528495-B8DA-4760-A922-C07774696BA6}"/>
    <cellStyle name="Normal 7 4 2 3 3 3" xfId="2238" xr:uid="{9ABC53AA-FE98-4AB9-B4AF-9399E51ED7C6}"/>
    <cellStyle name="Normal 7 4 2 3 3 4" xfId="2239" xr:uid="{AB765D28-AA0E-42E5-9823-8B93C4921681}"/>
    <cellStyle name="Normal 7 4 2 3 4" xfId="2240" xr:uid="{B55ABDAE-1E34-46DC-850E-5F7873CEBFBA}"/>
    <cellStyle name="Normal 7 4 2 3 5" xfId="2241" xr:uid="{B2762758-E823-43E6-89A0-9766C1A00E3E}"/>
    <cellStyle name="Normal 7 4 2 3 6" xfId="2242" xr:uid="{6DDD27F1-E1E0-45E5-B583-7533DB9124E1}"/>
    <cellStyle name="Normal 7 4 2 4" xfId="2243" xr:uid="{7A36A16A-CEFF-4CBB-8224-8D84BF55C974}"/>
    <cellStyle name="Normal 7 4 2 4 2" xfId="2244" xr:uid="{66742E9E-4956-46EF-9FFF-E8CD43C8915E}"/>
    <cellStyle name="Normal 7 4 2 4 2 2" xfId="2245" xr:uid="{A12EC003-D1C5-4B2C-9E82-81361A15FB67}"/>
    <cellStyle name="Normal 7 4 2 4 2 3" xfId="2246" xr:uid="{EB3CA2AE-E53C-43E7-ACF0-FB99927731EA}"/>
    <cellStyle name="Normal 7 4 2 4 2 4" xfId="2247" xr:uid="{447F58B7-0C58-4921-8D6B-B4E7B17CF460}"/>
    <cellStyle name="Normal 7 4 2 4 3" xfId="2248" xr:uid="{434F179A-D4C3-4750-BB91-3A50D0D1FDBE}"/>
    <cellStyle name="Normal 7 4 2 4 4" xfId="2249" xr:uid="{A85F6C44-7427-4DA4-93E3-5BBB7434BBB7}"/>
    <cellStyle name="Normal 7 4 2 4 5" xfId="2250" xr:uid="{C1B326DB-B734-40E8-8590-793F56452036}"/>
    <cellStyle name="Normal 7 4 2 5" xfId="2251" xr:uid="{664A73B0-E567-40D4-83EE-10BADFE835E0}"/>
    <cellStyle name="Normal 7 4 2 5 2" xfId="2252" xr:uid="{56A59DF8-1B6E-44C5-A83B-B2036B28E5E1}"/>
    <cellStyle name="Normal 7 4 2 5 3" xfId="2253" xr:uid="{FA081482-1F01-41C6-BE93-E64ABBD153F0}"/>
    <cellStyle name="Normal 7 4 2 5 4" xfId="2254" xr:uid="{1768BA11-17B6-490F-B5A1-2E7ADB7BDCBF}"/>
    <cellStyle name="Normal 7 4 2 6" xfId="2255" xr:uid="{EBEF20FF-728F-424F-9797-6AD1E212891D}"/>
    <cellStyle name="Normal 7 4 2 6 2" xfId="2256" xr:uid="{2CC6F4A3-F81A-4D6E-8CBB-582F08D4DCA0}"/>
    <cellStyle name="Normal 7 4 2 6 3" xfId="2257" xr:uid="{608B8D13-CF95-4341-A8E1-1D2BC7F7B11C}"/>
    <cellStyle name="Normal 7 4 2 6 4" xfId="2258" xr:uid="{D500FF16-C5CA-4BC1-889F-1292A85B049D}"/>
    <cellStyle name="Normal 7 4 2 7" xfId="2259" xr:uid="{C6AF0D9C-1141-4678-B126-03B5DCDFC7F1}"/>
    <cellStyle name="Normal 7 4 2 8" xfId="2260" xr:uid="{BDC32036-2643-4461-BC7A-410F023B1DE6}"/>
    <cellStyle name="Normal 7 4 2 9" xfId="2261" xr:uid="{1D97A75A-84ED-4EA9-882D-343EC78913FB}"/>
    <cellStyle name="Normal 7 4 3" xfId="2262" xr:uid="{7EDD67D7-EB9D-4515-8377-EAB1DF14A97C}"/>
    <cellStyle name="Normal 7 4 3 2" xfId="2263" xr:uid="{9AA16299-594D-43E8-9009-0022E6F6EB2F}"/>
    <cellStyle name="Normal 7 4 3 2 2" xfId="2264" xr:uid="{1380170C-9A8F-44AD-A255-37DEAB3A5AB7}"/>
    <cellStyle name="Normal 7 4 3 2 2 2" xfId="2265" xr:uid="{C694D117-A082-452D-9419-57980F41BC85}"/>
    <cellStyle name="Normal 7 4 3 2 2 2 2" xfId="4098" xr:uid="{CEC233AE-8406-4A05-940F-1F0D4E6C1EBA}"/>
    <cellStyle name="Normal 7 4 3 2 2 3" xfId="2266" xr:uid="{68EA8FE4-B45E-4E79-A751-C314C8EB3CFC}"/>
    <cellStyle name="Normal 7 4 3 2 2 4" xfId="2267" xr:uid="{E72EE554-FB91-4A57-85EB-50CBC1D60625}"/>
    <cellStyle name="Normal 7 4 3 2 3" xfId="2268" xr:uid="{9358AF52-27FB-4EA7-9DFD-63DC4E206817}"/>
    <cellStyle name="Normal 7 4 3 2 3 2" xfId="2269" xr:uid="{57E1C89E-E8D0-4E0F-9D6A-F49102A5E642}"/>
    <cellStyle name="Normal 7 4 3 2 3 3" xfId="2270" xr:uid="{7DC9C1E0-A39C-45CB-AF85-D05C957362C6}"/>
    <cellStyle name="Normal 7 4 3 2 3 4" xfId="2271" xr:uid="{994DAB07-0E35-4ED6-A96C-B9761280F5FE}"/>
    <cellStyle name="Normal 7 4 3 2 4" xfId="2272" xr:uid="{1FE0F9A9-FBE7-44CB-B640-32B93891E5B1}"/>
    <cellStyle name="Normal 7 4 3 2 5" xfId="2273" xr:uid="{A8134648-EFFE-4414-8C44-FD6228946180}"/>
    <cellStyle name="Normal 7 4 3 2 6" xfId="2274" xr:uid="{A3E18449-D6E0-47F7-8744-301025B1C10D}"/>
    <cellStyle name="Normal 7 4 3 3" xfId="2275" xr:uid="{18FA4265-61EF-442E-91D4-B6A10325747E}"/>
    <cellStyle name="Normal 7 4 3 3 2" xfId="2276" xr:uid="{FCB5B6A8-79F6-4D33-BFD5-1A81F6D127D9}"/>
    <cellStyle name="Normal 7 4 3 3 2 2" xfId="2277" xr:uid="{B6FBF816-E037-4435-84DC-0B3933BD48BE}"/>
    <cellStyle name="Normal 7 4 3 3 2 3" xfId="2278" xr:uid="{59927C14-1C47-49D5-89F7-F5F1F7B5FBDD}"/>
    <cellStyle name="Normal 7 4 3 3 2 4" xfId="2279" xr:uid="{DDFEBF0D-8BDD-408A-8244-B634B3832910}"/>
    <cellStyle name="Normal 7 4 3 3 3" xfId="2280" xr:uid="{1B9BC3F7-C13C-434E-B7DF-E8174F483A72}"/>
    <cellStyle name="Normal 7 4 3 3 4" xfId="2281" xr:uid="{D1656E3C-78B8-4F2A-8F4C-CD9A56C23D0B}"/>
    <cellStyle name="Normal 7 4 3 3 5" xfId="2282" xr:uid="{27C8B25B-0B1E-45BE-8269-FBB6D86C2B1A}"/>
    <cellStyle name="Normal 7 4 3 4" xfId="2283" xr:uid="{9D546F60-5932-4901-88B0-0790DBA12992}"/>
    <cellStyle name="Normal 7 4 3 4 2" xfId="2284" xr:uid="{EC45CC48-5464-4A2B-9AB7-494AAB31A7CD}"/>
    <cellStyle name="Normal 7 4 3 4 3" xfId="2285" xr:uid="{A853E4F9-1D78-4A0E-B54E-37A08DA3AF07}"/>
    <cellStyle name="Normal 7 4 3 4 4" xfId="2286" xr:uid="{D4932C27-E707-4EF6-A90A-AD6116445DC3}"/>
    <cellStyle name="Normal 7 4 3 5" xfId="2287" xr:uid="{5630148E-ADF6-4314-9086-6EEECEEAEB66}"/>
    <cellStyle name="Normal 7 4 3 5 2" xfId="2288" xr:uid="{32F5115A-9A05-4582-9638-70F8BE56980D}"/>
    <cellStyle name="Normal 7 4 3 5 3" xfId="2289" xr:uid="{647D91AE-0BB5-4E1B-AE0F-A925CA758E3A}"/>
    <cellStyle name="Normal 7 4 3 5 4" xfId="2290" xr:uid="{C4876465-1C58-418A-8473-F32364C46C0A}"/>
    <cellStyle name="Normal 7 4 3 6" xfId="2291" xr:uid="{D82B3A01-5BB5-43E1-A6CC-9DDC3C79F414}"/>
    <cellStyle name="Normal 7 4 3 7" xfId="2292" xr:uid="{94194448-5204-47DF-B043-18621973DBEB}"/>
    <cellStyle name="Normal 7 4 3 8" xfId="2293" xr:uid="{E1D094E4-EFD0-40F5-B4B8-47CE2C87142F}"/>
    <cellStyle name="Normal 7 4 4" xfId="2294" xr:uid="{BDFEE36A-50FF-4D84-8410-152161C2FEB2}"/>
    <cellStyle name="Normal 7 4 4 2" xfId="2295" xr:uid="{55B0E134-B560-4775-B10E-2A35D2CE0F20}"/>
    <cellStyle name="Normal 7 4 4 2 2" xfId="2296" xr:uid="{1ECF496B-CB14-42C3-AD4D-11CE1B51D48E}"/>
    <cellStyle name="Normal 7 4 4 2 2 2" xfId="2297" xr:uid="{A9193255-683A-400C-B5A9-F316A4F40105}"/>
    <cellStyle name="Normal 7 4 4 2 2 3" xfId="2298" xr:uid="{AA6C6D58-9BFB-431F-BC8A-A4AABFE2F118}"/>
    <cellStyle name="Normal 7 4 4 2 2 4" xfId="2299" xr:uid="{10651691-8B45-4A68-8679-6F443C707EAD}"/>
    <cellStyle name="Normal 7 4 4 2 3" xfId="2300" xr:uid="{0F88494D-0B79-4DF4-B49C-E0A56604B6E3}"/>
    <cellStyle name="Normal 7 4 4 2 4" xfId="2301" xr:uid="{85FF46C3-F209-4F15-B2A0-09E41A2135FC}"/>
    <cellStyle name="Normal 7 4 4 2 5" xfId="2302" xr:uid="{423ED669-C8C1-4BA3-AA30-96C901D373E5}"/>
    <cellStyle name="Normal 7 4 4 3" xfId="2303" xr:uid="{4B453FF2-3E78-4BDF-B318-1D470725ED51}"/>
    <cellStyle name="Normal 7 4 4 3 2" xfId="2304" xr:uid="{A21D8376-F5CF-4C73-81FD-CDEC87D03321}"/>
    <cellStyle name="Normal 7 4 4 3 3" xfId="2305" xr:uid="{34236422-AE50-4BAF-83FA-36976FEEE6AC}"/>
    <cellStyle name="Normal 7 4 4 3 4" xfId="2306" xr:uid="{5A855D87-4CF1-496B-BE24-9B74131FD1CD}"/>
    <cellStyle name="Normal 7 4 4 4" xfId="2307" xr:uid="{315DA96B-FB65-494B-8890-E1E3B1E043CC}"/>
    <cellStyle name="Normal 7 4 4 4 2" xfId="2308" xr:uid="{33E7DF78-BFDD-44E6-ACEC-8FD3798BE34E}"/>
    <cellStyle name="Normal 7 4 4 4 3" xfId="2309" xr:uid="{DBCA5302-B133-460A-B5D2-6D1B5A188E00}"/>
    <cellStyle name="Normal 7 4 4 4 4" xfId="2310" xr:uid="{458E3661-C747-4BF1-87FA-23DFBF910079}"/>
    <cellStyle name="Normal 7 4 4 5" xfId="2311" xr:uid="{66427B81-23E9-423E-A7EC-60214BDBAE2D}"/>
    <cellStyle name="Normal 7 4 4 6" xfId="2312" xr:uid="{EFC32A4E-6781-4E54-90F5-5ADC6A3EB5EA}"/>
    <cellStyle name="Normal 7 4 4 7" xfId="2313" xr:uid="{4E070175-3B04-4628-A66E-A59E7A1E9B8E}"/>
    <cellStyle name="Normal 7 4 5" xfId="2314" xr:uid="{833A774D-B204-40D4-A893-AA38ADC1DF17}"/>
    <cellStyle name="Normal 7 4 5 2" xfId="2315" xr:uid="{13E2795A-B135-4EB3-B804-8C218D908B87}"/>
    <cellStyle name="Normal 7 4 5 2 2" xfId="2316" xr:uid="{787399A8-7EB2-4080-98C1-D5C9684EF846}"/>
    <cellStyle name="Normal 7 4 5 2 3" xfId="2317" xr:uid="{C07D7B76-AA77-4E4E-9CF1-C6482FA1BBCD}"/>
    <cellStyle name="Normal 7 4 5 2 4" xfId="2318" xr:uid="{43AC56B8-E269-4436-B0EF-EE39F7A9D5DD}"/>
    <cellStyle name="Normal 7 4 5 3" xfId="2319" xr:uid="{DCBB4382-2F96-4BC5-9991-85A09F347442}"/>
    <cellStyle name="Normal 7 4 5 3 2" xfId="2320" xr:uid="{7BCF247B-04E8-4557-911F-02A9DDD24D7A}"/>
    <cellStyle name="Normal 7 4 5 3 3" xfId="2321" xr:uid="{F616314F-6CC9-4EF1-AE76-1E6A36EBEDCB}"/>
    <cellStyle name="Normal 7 4 5 3 4" xfId="2322" xr:uid="{ECD11BCC-DA31-45AA-B2CC-85196E78E94F}"/>
    <cellStyle name="Normal 7 4 5 4" xfId="2323" xr:uid="{2498F408-3ECD-41EC-A50F-75A839A450E9}"/>
    <cellStyle name="Normal 7 4 5 5" xfId="2324" xr:uid="{4FB2EC69-8C8B-47AB-AA5E-40B52FA27AC0}"/>
    <cellStyle name="Normal 7 4 5 6" xfId="2325" xr:uid="{285D4D31-D51A-40E5-A09A-B85FBBD00337}"/>
    <cellStyle name="Normal 7 4 6" xfId="2326" xr:uid="{5D60797D-AC8A-4659-9655-D7913E097A15}"/>
    <cellStyle name="Normal 7 4 6 2" xfId="2327" xr:uid="{0B4375DC-767C-43D0-AED7-B5392327F146}"/>
    <cellStyle name="Normal 7 4 6 2 2" xfId="2328" xr:uid="{50421B4D-E51A-468A-AE94-11B58993F4EC}"/>
    <cellStyle name="Normal 7 4 6 2 3" xfId="2329" xr:uid="{497EC9EC-849D-4A04-8B64-30CC3AE49F87}"/>
    <cellStyle name="Normal 7 4 6 2 4" xfId="2330" xr:uid="{692AA06E-2F78-4E3E-AABE-FEA78E505A6D}"/>
    <cellStyle name="Normal 7 4 6 3" xfId="2331" xr:uid="{F15301C8-C322-4033-91DA-4270E5C21790}"/>
    <cellStyle name="Normal 7 4 6 4" xfId="2332" xr:uid="{0C83D24B-3513-4E3F-9A76-0AB0CF8E6557}"/>
    <cellStyle name="Normal 7 4 6 5" xfId="2333" xr:uid="{462633F2-3A59-461D-85CA-88B1818D8296}"/>
    <cellStyle name="Normal 7 4 7" xfId="2334" xr:uid="{CFB7BE08-AD30-489F-9708-C4226F085D3E}"/>
    <cellStyle name="Normal 7 4 7 2" xfId="2335" xr:uid="{058F1C30-0164-40F9-9AF6-2B54D77A8AF1}"/>
    <cellStyle name="Normal 7 4 7 3" xfId="2336" xr:uid="{8A743B05-2DBB-4DA0-8342-C83A79176040}"/>
    <cellStyle name="Normal 7 4 7 4" xfId="2337" xr:uid="{ACE24E20-B128-4526-8F01-E7ED94D630D6}"/>
    <cellStyle name="Normal 7 4 8" xfId="2338" xr:uid="{A46377A7-4954-43B0-A359-EC35553E01A6}"/>
    <cellStyle name="Normal 7 4 8 2" xfId="2339" xr:uid="{4A877B5C-1501-4C39-8600-405C90BAA6B9}"/>
    <cellStyle name="Normal 7 4 8 3" xfId="2340" xr:uid="{FBA65D93-F62D-4AC6-96FF-8C81B215B015}"/>
    <cellStyle name="Normal 7 4 8 4" xfId="2341" xr:uid="{B5D6A2FA-7B31-40B9-980A-2E0A6B606403}"/>
    <cellStyle name="Normal 7 4 9" xfId="2342" xr:uid="{20BB5725-499C-4567-AD5A-183DCB13A385}"/>
    <cellStyle name="Normal 7 5" xfId="2343" xr:uid="{29B0FA33-6AC2-4CEF-A495-4A971A465842}"/>
    <cellStyle name="Normal 7 5 2" xfId="2344" xr:uid="{87E7189A-30CA-4321-BB6E-1996211CD724}"/>
    <cellStyle name="Normal 7 5 2 2" xfId="2345" xr:uid="{AA402406-1D51-47EA-8F73-D85B5B85670A}"/>
    <cellStyle name="Normal 7 5 2 2 2" xfId="2346" xr:uid="{8C199EE6-D921-4D3E-8FAC-E51652453C58}"/>
    <cellStyle name="Normal 7 5 2 2 2 2" xfId="2347" xr:uid="{C45FB8B5-EAAB-4069-9DE1-0E998EF46525}"/>
    <cellStyle name="Normal 7 5 2 2 2 3" xfId="2348" xr:uid="{540FD4FA-1351-40D2-9636-7FA772973BD9}"/>
    <cellStyle name="Normal 7 5 2 2 2 4" xfId="2349" xr:uid="{B2777B94-205F-4281-B515-89E75E5A37F0}"/>
    <cellStyle name="Normal 7 5 2 2 3" xfId="2350" xr:uid="{AE335AD5-B197-452F-9BA4-3DAAE9FA5C84}"/>
    <cellStyle name="Normal 7 5 2 2 3 2" xfId="2351" xr:uid="{727C9468-28C7-4557-8D0D-CF9712FD2051}"/>
    <cellStyle name="Normal 7 5 2 2 3 3" xfId="2352" xr:uid="{9EAC19CE-AFC9-4FBB-A331-271D2778B596}"/>
    <cellStyle name="Normal 7 5 2 2 3 4" xfId="2353" xr:uid="{1DBB4345-8CCE-44C7-8510-BC59D6E6540B}"/>
    <cellStyle name="Normal 7 5 2 2 4" xfId="2354" xr:uid="{63992F9B-A5B7-4E1C-97F2-B481B942374A}"/>
    <cellStyle name="Normal 7 5 2 2 5" xfId="2355" xr:uid="{F5069816-62DA-440D-8428-7F36AC2EB3A2}"/>
    <cellStyle name="Normal 7 5 2 2 6" xfId="2356" xr:uid="{B8F8A663-E7B5-4FD2-B670-B43A4B886B49}"/>
    <cellStyle name="Normal 7 5 2 3" xfId="2357" xr:uid="{9C98E1B1-077F-4927-83BB-424130D7DD71}"/>
    <cellStyle name="Normal 7 5 2 3 2" xfId="2358" xr:uid="{78D3EEED-5331-495F-83B9-25EBADE80417}"/>
    <cellStyle name="Normal 7 5 2 3 2 2" xfId="2359" xr:uid="{3ACDB894-6963-4F98-9CC2-814ED6BBB5B6}"/>
    <cellStyle name="Normal 7 5 2 3 2 3" xfId="2360" xr:uid="{0BC973BC-5D62-4102-BC98-F68BF609DAD8}"/>
    <cellStyle name="Normal 7 5 2 3 2 4" xfId="2361" xr:uid="{27C49087-97C3-4463-AE76-F59BC660664D}"/>
    <cellStyle name="Normal 7 5 2 3 3" xfId="2362" xr:uid="{17B34E39-146A-4E18-A503-6A6F827010FE}"/>
    <cellStyle name="Normal 7 5 2 3 4" xfId="2363" xr:uid="{F629E9AC-983B-48C0-9801-6C4CC66A82A3}"/>
    <cellStyle name="Normal 7 5 2 3 5" xfId="2364" xr:uid="{A131DBFF-4124-40DC-94C2-5CD357136689}"/>
    <cellStyle name="Normal 7 5 2 4" xfId="2365" xr:uid="{21513A92-60C2-46A4-BCF8-7B28047D768E}"/>
    <cellStyle name="Normal 7 5 2 4 2" xfId="2366" xr:uid="{4C23AAC9-1F15-423C-9767-E61EEC5E2265}"/>
    <cellStyle name="Normal 7 5 2 4 3" xfId="2367" xr:uid="{29180DCE-4DC7-4957-901C-FEFD581AA8DA}"/>
    <cellStyle name="Normal 7 5 2 4 4" xfId="2368" xr:uid="{79F25DEC-D09E-41D5-B041-9F7FB26F4698}"/>
    <cellStyle name="Normal 7 5 2 5" xfId="2369" xr:uid="{E2FE54DC-292F-4E17-82DC-2C3F52C632C6}"/>
    <cellStyle name="Normal 7 5 2 5 2" xfId="2370" xr:uid="{81248365-28D2-4CFC-86B7-8BC076CF7796}"/>
    <cellStyle name="Normal 7 5 2 5 3" xfId="2371" xr:uid="{38237676-6412-41A9-8796-65BD6ECD2692}"/>
    <cellStyle name="Normal 7 5 2 5 4" xfId="2372" xr:uid="{60D2DBDD-14D1-4DF0-98E8-7715A2107F9E}"/>
    <cellStyle name="Normal 7 5 2 6" xfId="2373" xr:uid="{B1AD86BA-8282-461E-B49D-E52C56709504}"/>
    <cellStyle name="Normal 7 5 2 7" xfId="2374" xr:uid="{73BA4EE0-EE0C-4160-A7F2-42970E678E26}"/>
    <cellStyle name="Normal 7 5 2 8" xfId="2375" xr:uid="{534DD224-004D-4786-AEC9-185247730AEF}"/>
    <cellStyle name="Normal 7 5 3" xfId="2376" xr:uid="{540C2FA8-5253-40E6-9643-646169E605EF}"/>
    <cellStyle name="Normal 7 5 3 2" xfId="2377" xr:uid="{CF6D2698-831C-4EDA-B0C4-FFEBC7E0F839}"/>
    <cellStyle name="Normal 7 5 3 2 2" xfId="2378" xr:uid="{7BBFAF80-291E-4D48-8890-0DFB5E94DC71}"/>
    <cellStyle name="Normal 7 5 3 2 3" xfId="2379" xr:uid="{BC496C9E-108C-4493-B503-146A6416295B}"/>
    <cellStyle name="Normal 7 5 3 2 4" xfId="2380" xr:uid="{9D66A68E-EEEE-4A06-902F-C89BB25EFB6B}"/>
    <cellStyle name="Normal 7 5 3 3" xfId="2381" xr:uid="{36D63B01-ECA7-4D38-8A3F-13F692146A07}"/>
    <cellStyle name="Normal 7 5 3 3 2" xfId="2382" xr:uid="{BC6E7850-9BAB-491A-AC05-714B54F2000B}"/>
    <cellStyle name="Normal 7 5 3 3 3" xfId="2383" xr:uid="{92F979A4-6491-4E8D-9BCA-A2DD7F49D866}"/>
    <cellStyle name="Normal 7 5 3 3 4" xfId="2384" xr:uid="{F3DF7489-607F-4FE2-B022-94D998F80A1A}"/>
    <cellStyle name="Normal 7 5 3 4" xfId="2385" xr:uid="{34660AA9-501D-437C-B1BC-0DB0A50E07D6}"/>
    <cellStyle name="Normal 7 5 3 5" xfId="2386" xr:uid="{43719EF9-61A6-4E21-8A89-E3953DB571AD}"/>
    <cellStyle name="Normal 7 5 3 6" xfId="2387" xr:uid="{EEE32009-3C83-4C67-B5F8-4B1F4E845D33}"/>
    <cellStyle name="Normal 7 5 4" xfId="2388" xr:uid="{9603EE53-335B-47F0-B3DD-4F0D30ACDEFA}"/>
    <cellStyle name="Normal 7 5 4 2" xfId="2389" xr:uid="{499821EF-635A-486D-8120-62E7166E84F0}"/>
    <cellStyle name="Normal 7 5 4 2 2" xfId="2390" xr:uid="{8432F098-EEDE-404A-895E-1F67B4F297FA}"/>
    <cellStyle name="Normal 7 5 4 2 3" xfId="2391" xr:uid="{395F4529-E230-47D5-844C-5DCE366E96A0}"/>
    <cellStyle name="Normal 7 5 4 2 4" xfId="2392" xr:uid="{3B2CBD96-41AD-442C-A679-F15892B8503B}"/>
    <cellStyle name="Normal 7 5 4 3" xfId="2393" xr:uid="{6713F889-EED8-46B2-BFA3-2FBFDE898D99}"/>
    <cellStyle name="Normal 7 5 4 4" xfId="2394" xr:uid="{31411C16-FD3A-4194-B1D5-45BE978A9583}"/>
    <cellStyle name="Normal 7 5 4 5" xfId="2395" xr:uid="{67B8E4B7-2965-446D-8EB7-97F81B08C3C0}"/>
    <cellStyle name="Normal 7 5 5" xfId="2396" xr:uid="{B6A42258-16D2-41E1-A2D0-27AA3AC38B2D}"/>
    <cellStyle name="Normal 7 5 5 2" xfId="2397" xr:uid="{F8BFA7A8-4555-4199-95DF-E2020BF7ABEF}"/>
    <cellStyle name="Normal 7 5 5 3" xfId="2398" xr:uid="{20458205-96D2-4E7C-9BEE-347FB77F2DE3}"/>
    <cellStyle name="Normal 7 5 5 4" xfId="2399" xr:uid="{EB001CE2-BD6B-4CE0-AA70-FE896948A19A}"/>
    <cellStyle name="Normal 7 5 6" xfId="2400" xr:uid="{E92CC2D3-DFC3-4B8C-A63F-3E29BA6772E1}"/>
    <cellStyle name="Normal 7 5 6 2" xfId="2401" xr:uid="{E1175EC0-6ECA-4D37-85B3-F34C9D724E9D}"/>
    <cellStyle name="Normal 7 5 6 3" xfId="2402" xr:uid="{FC0B0362-0D82-43D4-AA94-B9826C49DA33}"/>
    <cellStyle name="Normal 7 5 6 4" xfId="2403" xr:uid="{FF5D201B-67F4-4AFA-9AA7-F2E483338A0A}"/>
    <cellStyle name="Normal 7 5 7" xfId="2404" xr:uid="{F4A5C0F0-2919-4CF9-A904-79C1A9AC462A}"/>
    <cellStyle name="Normal 7 5 8" xfId="2405" xr:uid="{AE7D85F6-C190-4A19-A4C0-81C5D3B9C7D0}"/>
    <cellStyle name="Normal 7 5 9" xfId="2406" xr:uid="{8B2BFB89-C8E0-40DE-96B5-8B6E17630647}"/>
    <cellStyle name="Normal 7 6" xfId="2407" xr:uid="{D62A14CA-0689-407F-AF53-ACDFC8F2FA28}"/>
    <cellStyle name="Normal 7 6 2" xfId="2408" xr:uid="{FE6FBF57-BFFA-469D-B459-FAB976BA8834}"/>
    <cellStyle name="Normal 7 6 2 2" xfId="2409" xr:uid="{71966494-65B7-4697-97A4-0EAB7378D052}"/>
    <cellStyle name="Normal 7 6 2 2 2" xfId="2410" xr:uid="{70F185A8-A74F-4748-A35C-EF778CAA8F48}"/>
    <cellStyle name="Normal 7 6 2 2 2 2" xfId="4099" xr:uid="{C864C735-2909-4476-9CE9-D25062B8C0CA}"/>
    <cellStyle name="Normal 7 6 2 2 3" xfId="2411" xr:uid="{6E2E212B-2780-4586-A45F-7307E8B7FDD9}"/>
    <cellStyle name="Normal 7 6 2 2 4" xfId="2412" xr:uid="{1721F30E-7C9B-4617-8310-158C3D32B05B}"/>
    <cellStyle name="Normal 7 6 2 3" xfId="2413" xr:uid="{12949602-AE88-4C1F-87CE-D5C87EE62AF7}"/>
    <cellStyle name="Normal 7 6 2 3 2" xfId="2414" xr:uid="{6BF19FC5-D1C2-4785-9144-D0B3917EBFA5}"/>
    <cellStyle name="Normal 7 6 2 3 3" xfId="2415" xr:uid="{AED9A49D-05D6-487D-B7F8-49A823506A80}"/>
    <cellStyle name="Normal 7 6 2 3 4" xfId="2416" xr:uid="{1299FDE0-4209-42A2-A00E-8184ECAFA54E}"/>
    <cellStyle name="Normal 7 6 2 4" xfId="2417" xr:uid="{45D1077F-17DA-4B52-A869-C2563DBED5C7}"/>
    <cellStyle name="Normal 7 6 2 5" xfId="2418" xr:uid="{CEBCF542-EB7A-4B0D-95D9-31181B28F62F}"/>
    <cellStyle name="Normal 7 6 2 6" xfId="2419" xr:uid="{221332AE-B8C9-47FD-8C6C-AD2C72EEB2A8}"/>
    <cellStyle name="Normal 7 6 3" xfId="2420" xr:uid="{755FEFA0-8A88-4B9D-B16D-0B3742881B99}"/>
    <cellStyle name="Normal 7 6 3 2" xfId="2421" xr:uid="{A9BFD4DA-1518-425E-8313-2F545CC2A832}"/>
    <cellStyle name="Normal 7 6 3 2 2" xfId="2422" xr:uid="{D4BD63D9-88B1-48A3-A32A-F2806F15A02A}"/>
    <cellStyle name="Normal 7 6 3 2 3" xfId="2423" xr:uid="{19B30CDB-F55A-4F1B-A847-4FD33B18CCC2}"/>
    <cellStyle name="Normal 7 6 3 2 4" xfId="2424" xr:uid="{4753FADA-DD13-4B47-BAA0-8DB021444EF0}"/>
    <cellStyle name="Normal 7 6 3 3" xfId="2425" xr:uid="{B07F984F-FFAA-4BE9-80A7-4B6029EBDD9E}"/>
    <cellStyle name="Normal 7 6 3 4" xfId="2426" xr:uid="{63A5CAA3-A28E-45FC-B0E0-A777A8C73016}"/>
    <cellStyle name="Normal 7 6 3 5" xfId="2427" xr:uid="{6147D6B3-B894-4147-AC9E-6339074960FC}"/>
    <cellStyle name="Normal 7 6 4" xfId="2428" xr:uid="{CC96928E-D7F5-490E-88C0-AFC0063373E5}"/>
    <cellStyle name="Normal 7 6 4 2" xfId="2429" xr:uid="{6866FAB6-A701-4987-9F89-B84D7D85DB8A}"/>
    <cellStyle name="Normal 7 6 4 3" xfId="2430" xr:uid="{D3D300FC-4EE7-489B-BBBF-8F8F719D1628}"/>
    <cellStyle name="Normal 7 6 4 4" xfId="2431" xr:uid="{E9CB91AB-BFB3-4AB2-98F0-A90F8F0543D4}"/>
    <cellStyle name="Normal 7 6 5" xfId="2432" xr:uid="{C63DBC9D-D3B1-4BEF-A86A-C752013FC894}"/>
    <cellStyle name="Normal 7 6 5 2" xfId="2433" xr:uid="{07E546EB-3F2C-4C7C-BDAA-F5D5FE33EB7A}"/>
    <cellStyle name="Normal 7 6 5 3" xfId="2434" xr:uid="{1032637F-B344-4A3F-8731-54F3833E4310}"/>
    <cellStyle name="Normal 7 6 5 4" xfId="2435" xr:uid="{6D38F0CE-9417-41CB-A911-A1C73BCBE57F}"/>
    <cellStyle name="Normal 7 6 6" xfId="2436" xr:uid="{F5E1CE63-598E-47F0-B3BE-252C70A743B5}"/>
    <cellStyle name="Normal 7 6 7" xfId="2437" xr:uid="{85212241-F3BD-4643-A10F-FB66EA31283C}"/>
    <cellStyle name="Normal 7 6 8" xfId="2438" xr:uid="{E649C71E-543F-4248-9BD1-3A63C9195039}"/>
    <cellStyle name="Normal 7 7" xfId="2439" xr:uid="{05EB80A0-F4A8-4982-8A63-81B17E93C503}"/>
    <cellStyle name="Normal 7 7 2" xfId="2440" xr:uid="{F278FBE7-8600-4206-A3C3-362BCE0442E4}"/>
    <cellStyle name="Normal 7 7 2 2" xfId="2441" xr:uid="{EF68532F-97A9-4F0F-9875-67DE159BF781}"/>
    <cellStyle name="Normal 7 7 2 2 2" xfId="2442" xr:uid="{A25AF22F-0A44-49C9-B7BA-D7BE25783BF0}"/>
    <cellStyle name="Normal 7 7 2 2 3" xfId="2443" xr:uid="{2C1E07FC-0709-4D20-B349-642D1520E90A}"/>
    <cellStyle name="Normal 7 7 2 2 4" xfId="2444" xr:uid="{E3958ED6-2455-4CFD-9A12-E72FA8B043D9}"/>
    <cellStyle name="Normal 7 7 2 3" xfId="2445" xr:uid="{94407A7C-31EB-41A7-8212-A82FBAF15F66}"/>
    <cellStyle name="Normal 7 7 2 4" xfId="2446" xr:uid="{79A7800B-3732-4771-A6F5-F5236B170AFD}"/>
    <cellStyle name="Normal 7 7 2 5" xfId="2447" xr:uid="{1BA37337-CEEA-4C40-892F-8D364D0C21E4}"/>
    <cellStyle name="Normal 7 7 3" xfId="2448" xr:uid="{AEB74A45-4DB6-4818-8FAB-01BF61D03C39}"/>
    <cellStyle name="Normal 7 7 3 2" xfId="2449" xr:uid="{CC040679-200E-4261-93C7-0C44E40F078E}"/>
    <cellStyle name="Normal 7 7 3 3" xfId="2450" xr:uid="{E95BE459-7B13-42F7-97B9-5A7984CCA25C}"/>
    <cellStyle name="Normal 7 7 3 4" xfId="2451" xr:uid="{682E9533-4F89-4B8E-BED2-19F02C5632C2}"/>
    <cellStyle name="Normal 7 7 4" xfId="2452" xr:uid="{E36BBB4E-4494-4BD9-81A8-FE3C3D2FA85D}"/>
    <cellStyle name="Normal 7 7 4 2" xfId="2453" xr:uid="{BFF6848F-3801-40E0-9FCC-4754786C1E5C}"/>
    <cellStyle name="Normal 7 7 4 3" xfId="2454" xr:uid="{DF6B9D77-31BE-4D8F-A51F-D7E1BCF473C0}"/>
    <cellStyle name="Normal 7 7 4 4" xfId="2455" xr:uid="{5E285900-0B20-46EF-94FA-0227993C3951}"/>
    <cellStyle name="Normal 7 7 5" xfId="2456" xr:uid="{77D5501F-5A03-4032-9082-C0FCB4C34471}"/>
    <cellStyle name="Normal 7 7 6" xfId="2457" xr:uid="{C5D12B9E-C8C0-47AF-ABEE-79AD90EA40AF}"/>
    <cellStyle name="Normal 7 7 7" xfId="2458" xr:uid="{3B86F53C-53D1-48D0-BF7E-96FEF2CFCF80}"/>
    <cellStyle name="Normal 7 8" xfId="2459" xr:uid="{B8F711F9-A589-4540-A4C9-E62EE3311319}"/>
    <cellStyle name="Normal 7 8 2" xfId="2460" xr:uid="{E020AB0E-544C-4293-8699-CE08D4C7E37D}"/>
    <cellStyle name="Normal 7 8 2 2" xfId="2461" xr:uid="{6E73EE3B-D6EB-40CD-BBAE-65C73FB8A4CF}"/>
    <cellStyle name="Normal 7 8 2 3" xfId="2462" xr:uid="{EE4369B1-CED5-4720-94D3-E5066FBF60F2}"/>
    <cellStyle name="Normal 7 8 2 4" xfId="2463" xr:uid="{0486AA5A-A15B-4678-A056-A0FB3A968249}"/>
    <cellStyle name="Normal 7 8 3" xfId="2464" xr:uid="{07491B7A-B737-444E-973A-1EF7A90E09C4}"/>
    <cellStyle name="Normal 7 8 3 2" xfId="2465" xr:uid="{BC3079F1-B329-401B-88F9-81995CF1E86F}"/>
    <cellStyle name="Normal 7 8 3 3" xfId="2466" xr:uid="{FC5D584C-3AA4-4CA6-B885-79A662F97DB2}"/>
    <cellStyle name="Normal 7 8 3 4" xfId="2467" xr:uid="{518F6FBA-4764-46AB-8B1A-C1F9C758AABA}"/>
    <cellStyle name="Normal 7 8 4" xfId="2468" xr:uid="{F0D0E384-5E50-4454-8AF7-7FCF44C14D0E}"/>
    <cellStyle name="Normal 7 8 5" xfId="2469" xr:uid="{5D7E434E-B3F1-444F-A5CC-DE84A49DCF09}"/>
    <cellStyle name="Normal 7 8 6" xfId="2470" xr:uid="{2CE237CE-7F44-48B6-84B4-9650EAB58263}"/>
    <cellStyle name="Normal 7 9" xfId="2471" xr:uid="{7D3079B9-4FAE-4F3A-877C-5F7E7DD3A263}"/>
    <cellStyle name="Normal 7 9 2" xfId="2472" xr:uid="{80E6BC9A-C016-426F-A907-89C852133A5D}"/>
    <cellStyle name="Normal 7 9 2 2" xfId="2473" xr:uid="{39E438A7-9B99-4B77-BAE5-FCC27EB2D4A8}"/>
    <cellStyle name="Normal 7 9 2 2 2" xfId="4382" xr:uid="{0661C65F-84DC-4CC8-92E3-E174496F8646}"/>
    <cellStyle name="Normal 7 9 2 2 2 2" xfId="4646" xr:uid="{3FD80B48-FE3F-42F5-BC42-92B51AE930C6}"/>
    <cellStyle name="Normal 7 9 2 3" xfId="2474" xr:uid="{11C5111F-0214-4D0B-8FF0-9D6FA7C0C75F}"/>
    <cellStyle name="Normal 7 9 2 4" xfId="2475" xr:uid="{538B2DB0-9B79-4095-9B84-C671BDAF6F15}"/>
    <cellStyle name="Normal 7 9 3" xfId="2476" xr:uid="{11CCA826-A097-4DE6-A83F-A841DE87E3AA}"/>
    <cellStyle name="Normal 7 9 4" xfId="2477" xr:uid="{D9B253E1-1F55-4889-9AF5-1AC02A85F0BF}"/>
    <cellStyle name="Normal 7 9 5" xfId="2478" xr:uid="{FFED9DB4-A184-4FB6-85A9-2CA2DE091385}"/>
    <cellStyle name="Normal 8" xfId="79" xr:uid="{8A573833-20FD-4BAB-881D-183A3CC06CA4}"/>
    <cellStyle name="Normal 8 10" xfId="2479" xr:uid="{673AA802-24FD-46F6-A9FB-12952F4F43C9}"/>
    <cellStyle name="Normal 8 10 2" xfId="2480" xr:uid="{2617006A-6D14-4E25-BE23-0902BA62D698}"/>
    <cellStyle name="Normal 8 10 3" xfId="2481" xr:uid="{4B8F848C-5C6E-4CB6-97CA-47B3054DCD97}"/>
    <cellStyle name="Normal 8 10 4" xfId="2482" xr:uid="{09BD4C35-B1B2-419F-A548-92177D557727}"/>
    <cellStyle name="Normal 8 11" xfId="2483" xr:uid="{78B6F3E3-DE3D-44E6-8501-B1A010224001}"/>
    <cellStyle name="Normal 8 11 2" xfId="2484" xr:uid="{AEBFA4F3-F0AD-4348-B1B1-478731727E1E}"/>
    <cellStyle name="Normal 8 11 3" xfId="2485" xr:uid="{5F224BA1-3083-4ACD-893C-AD41D8DC9E9A}"/>
    <cellStyle name="Normal 8 11 4" xfId="2486" xr:uid="{483FD897-AD05-4FBD-988A-7BC5F30FA039}"/>
    <cellStyle name="Normal 8 12" xfId="2487" xr:uid="{06C94FCD-139A-4D90-8C54-8660EB4725FA}"/>
    <cellStyle name="Normal 8 12 2" xfId="2488" xr:uid="{8973F065-79D9-4DF5-B0C9-CBC7F7DCF066}"/>
    <cellStyle name="Normal 8 13" xfId="2489" xr:uid="{43736936-A28E-47C7-9581-228387D6EF3A}"/>
    <cellStyle name="Normal 8 14" xfId="2490" xr:uid="{6E5EFF9A-1B2E-4232-91EB-23D67CD9F86F}"/>
    <cellStyle name="Normal 8 15" xfId="2491" xr:uid="{2B4EC507-3802-4274-B698-ABA2B0754EE4}"/>
    <cellStyle name="Normal 8 2" xfId="94" xr:uid="{D36EFCB3-C68B-4B82-8C5E-5AEABA60909C}"/>
    <cellStyle name="Normal 8 2 10" xfId="2492" xr:uid="{6DB67FBF-07F2-4492-94C5-34BBEDAA24B2}"/>
    <cellStyle name="Normal 8 2 11" xfId="2493" xr:uid="{2F127059-2E4A-478C-8391-046019DA7881}"/>
    <cellStyle name="Normal 8 2 2" xfId="2494" xr:uid="{24753458-95BA-4182-B2FD-89DF9D5C84CD}"/>
    <cellStyle name="Normal 8 2 2 2" xfId="2495" xr:uid="{0FEDB357-A2B2-46CF-A766-A534B8B00513}"/>
    <cellStyle name="Normal 8 2 2 2 2" xfId="2496" xr:uid="{ADFEFA24-2C0D-483E-934D-53E99E854A73}"/>
    <cellStyle name="Normal 8 2 2 2 2 2" xfId="2497" xr:uid="{6E0F0D21-24A5-44C0-B054-0AA1F23C71F9}"/>
    <cellStyle name="Normal 8 2 2 2 2 2 2" xfId="2498" xr:uid="{750843B2-F785-466F-8D6C-33E985DCCAFE}"/>
    <cellStyle name="Normal 8 2 2 2 2 2 2 2" xfId="4100" xr:uid="{C37DB1E6-709A-492B-82DA-5681DA4D089A}"/>
    <cellStyle name="Normal 8 2 2 2 2 2 2 2 2" xfId="4101" xr:uid="{3FCB562F-D5E3-4C20-A931-0BD96B8CCF9E}"/>
    <cellStyle name="Normal 8 2 2 2 2 2 2 3" xfId="4102" xr:uid="{F9301D0A-4E75-488E-99C8-2EA252FABE30}"/>
    <cellStyle name="Normal 8 2 2 2 2 2 3" xfId="2499" xr:uid="{B1117B9C-6054-4712-AB3A-22E9722A7701}"/>
    <cellStyle name="Normal 8 2 2 2 2 2 3 2" xfId="4103" xr:uid="{D280EA9A-E93F-4F90-B6B0-4AABFC4B494D}"/>
    <cellStyle name="Normal 8 2 2 2 2 2 4" xfId="2500" xr:uid="{42634334-FCF4-4B30-BABA-5D6251B92DC4}"/>
    <cellStyle name="Normal 8 2 2 2 2 3" xfId="2501" xr:uid="{F16F7DDD-E733-4D93-971E-7A6DC21D0608}"/>
    <cellStyle name="Normal 8 2 2 2 2 3 2" xfId="2502" xr:uid="{CF83A3EE-C87A-43A1-B112-71555B070BFA}"/>
    <cellStyle name="Normal 8 2 2 2 2 3 2 2" xfId="4104" xr:uid="{6A61395E-97EB-4478-8B0C-BC7BF6FCC471}"/>
    <cellStyle name="Normal 8 2 2 2 2 3 3" xfId="2503" xr:uid="{18FED643-9DB2-4829-B7C7-38A486C6AB64}"/>
    <cellStyle name="Normal 8 2 2 2 2 3 4" xfId="2504" xr:uid="{2D2F2373-9C07-487B-BE04-D7C44E579911}"/>
    <cellStyle name="Normal 8 2 2 2 2 4" xfId="2505" xr:uid="{9EFDF85E-8893-4CDA-BAA9-031500F58DEA}"/>
    <cellStyle name="Normal 8 2 2 2 2 4 2" xfId="4105" xr:uid="{EEF842BE-8224-4E03-AE56-1F41D71E0A50}"/>
    <cellStyle name="Normal 8 2 2 2 2 5" xfId="2506" xr:uid="{11159A67-9751-4C23-A1EF-06F6395A9DB7}"/>
    <cellStyle name="Normal 8 2 2 2 2 6" xfId="2507" xr:uid="{26576F59-46B2-445A-B307-4D44728E6BA3}"/>
    <cellStyle name="Normal 8 2 2 2 3" xfId="2508" xr:uid="{6BD20A8D-55C2-410B-9EE8-C38ABA8A3CF7}"/>
    <cellStyle name="Normal 8 2 2 2 3 2" xfId="2509" xr:uid="{5313E050-3FB7-421B-9628-DF65E1FF9B1C}"/>
    <cellStyle name="Normal 8 2 2 2 3 2 2" xfId="2510" xr:uid="{6E67AB7D-1622-4AB8-919A-875DE2FA7C75}"/>
    <cellStyle name="Normal 8 2 2 2 3 2 2 2" xfId="4106" xr:uid="{DA18C966-7203-4C62-B8FA-5406BB17E474}"/>
    <cellStyle name="Normal 8 2 2 2 3 2 2 2 2" xfId="4107" xr:uid="{E3B2CAC5-B722-4337-9F6C-9FE0F183FD92}"/>
    <cellStyle name="Normal 8 2 2 2 3 2 2 3" xfId="4108" xr:uid="{61A531C9-F853-43D2-B95A-4D0CDFB49EE5}"/>
    <cellStyle name="Normal 8 2 2 2 3 2 3" xfId="2511" xr:uid="{E65B939C-FE20-4A61-8CB2-15BA17914537}"/>
    <cellStyle name="Normal 8 2 2 2 3 2 3 2" xfId="4109" xr:uid="{36814CD8-61A8-4073-8049-D7C822D4E46C}"/>
    <cellStyle name="Normal 8 2 2 2 3 2 4" xfId="2512" xr:uid="{2371DCCC-8398-4AC3-9DA3-4CDD5229AE31}"/>
    <cellStyle name="Normal 8 2 2 2 3 3" xfId="2513" xr:uid="{75E4BB72-6A3D-4243-8ED5-8367D245889E}"/>
    <cellStyle name="Normal 8 2 2 2 3 3 2" xfId="4110" xr:uid="{F8B6A45C-BFD0-4079-8B87-300DFE0C1FA7}"/>
    <cellStyle name="Normal 8 2 2 2 3 3 2 2" xfId="4111" xr:uid="{833DB59A-4279-4DD4-B290-BFEBD53BB193}"/>
    <cellStyle name="Normal 8 2 2 2 3 3 3" xfId="4112" xr:uid="{C93AC1CE-1AD0-41B8-AABB-AF7CA87B8504}"/>
    <cellStyle name="Normal 8 2 2 2 3 4" xfId="2514" xr:uid="{5694E160-DC51-43E0-89B9-4F7673511707}"/>
    <cellStyle name="Normal 8 2 2 2 3 4 2" xfId="4113" xr:uid="{01705281-E054-4BD2-BBD9-6C835156BBB7}"/>
    <cellStyle name="Normal 8 2 2 2 3 5" xfId="2515" xr:uid="{7DB7F852-EE60-4F29-8D2B-D590E244A776}"/>
    <cellStyle name="Normal 8 2 2 2 4" xfId="2516" xr:uid="{7DD2F96D-5979-4DF4-9BF8-2DB88DEDC395}"/>
    <cellStyle name="Normal 8 2 2 2 4 2" xfId="2517" xr:uid="{925AD5F8-ADB4-4166-9099-1156DC2DC2A6}"/>
    <cellStyle name="Normal 8 2 2 2 4 2 2" xfId="4114" xr:uid="{9DB84E0D-3061-4FC9-857F-43001C2A682A}"/>
    <cellStyle name="Normal 8 2 2 2 4 2 2 2" xfId="4115" xr:uid="{244D2A35-ADA8-4B19-95FE-74BF62F9BA8E}"/>
    <cellStyle name="Normal 8 2 2 2 4 2 3" xfId="4116" xr:uid="{34A3D9FC-A2A7-4AE9-B509-4794A50ACBBC}"/>
    <cellStyle name="Normal 8 2 2 2 4 3" xfId="2518" xr:uid="{9559ACF8-D971-41B0-8C85-D2A1FEEA66AD}"/>
    <cellStyle name="Normal 8 2 2 2 4 3 2" xfId="4117" xr:uid="{ADABB191-03DD-440F-8665-7397DFA61EB3}"/>
    <cellStyle name="Normal 8 2 2 2 4 4" xfId="2519" xr:uid="{A4A1E90A-6D1E-4414-9587-EB609931FAE0}"/>
    <cellStyle name="Normal 8 2 2 2 5" xfId="2520" xr:uid="{0E81CF07-1AA0-49B2-AE6F-C5A35940B296}"/>
    <cellStyle name="Normal 8 2 2 2 5 2" xfId="2521" xr:uid="{51F6933B-1D14-4658-9C17-DBEAE058FE97}"/>
    <cellStyle name="Normal 8 2 2 2 5 2 2" xfId="4118" xr:uid="{7A792D8B-D2B5-4867-9765-09BE814694AA}"/>
    <cellStyle name="Normal 8 2 2 2 5 3" xfId="2522" xr:uid="{67276D79-4BBA-4348-B4F0-824E8B3A8465}"/>
    <cellStyle name="Normal 8 2 2 2 5 4" xfId="2523" xr:uid="{AA32FDFE-9150-4A08-93D0-6D7EE6133406}"/>
    <cellStyle name="Normal 8 2 2 2 6" xfId="2524" xr:uid="{3401D2A3-B828-4082-A8E5-E28ADD25BB9D}"/>
    <cellStyle name="Normal 8 2 2 2 6 2" xfId="4119" xr:uid="{33D89832-8EBB-49B0-AF1B-5B18CF6E3E50}"/>
    <cellStyle name="Normal 8 2 2 2 7" xfId="2525" xr:uid="{33D53479-9921-4D72-B4AB-80F6D8EA5855}"/>
    <cellStyle name="Normal 8 2 2 2 8" xfId="2526" xr:uid="{3AEBEFFB-9342-470E-8816-DD23C8D99044}"/>
    <cellStyle name="Normal 8 2 2 3" xfId="2527" xr:uid="{38FB190A-8601-4595-8A21-F92344BC77B6}"/>
    <cellStyle name="Normal 8 2 2 3 2" xfId="2528" xr:uid="{E724980B-B014-4016-A790-62C41B373111}"/>
    <cellStyle name="Normal 8 2 2 3 2 2" xfId="2529" xr:uid="{7D6D0B83-3D8E-4BA7-92B2-48C423019ABF}"/>
    <cellStyle name="Normal 8 2 2 3 2 2 2" xfId="4120" xr:uid="{5C11F0D3-6CC0-49A2-A183-0F4546C07B4A}"/>
    <cellStyle name="Normal 8 2 2 3 2 2 2 2" xfId="4121" xr:uid="{3177180C-7AF4-4489-B125-EF68BB3E256F}"/>
    <cellStyle name="Normal 8 2 2 3 2 2 3" xfId="4122" xr:uid="{EAADC43C-3A00-474C-9553-E1149D3D47F4}"/>
    <cellStyle name="Normal 8 2 2 3 2 3" xfId="2530" xr:uid="{83606473-0042-4F08-9239-FB2201A5C3CE}"/>
    <cellStyle name="Normal 8 2 2 3 2 3 2" xfId="4123" xr:uid="{BD089530-EF8A-4D8C-AB17-2CBEC3C00D47}"/>
    <cellStyle name="Normal 8 2 2 3 2 4" xfId="2531" xr:uid="{C079E345-5FED-4EA7-8F10-D1BB3450A52D}"/>
    <cellStyle name="Normal 8 2 2 3 3" xfId="2532" xr:uid="{F1AF2AA9-0C34-404C-BFF9-4949CA94145F}"/>
    <cellStyle name="Normal 8 2 2 3 3 2" xfId="2533" xr:uid="{43157A0E-81F2-4A25-9C25-B788572665A1}"/>
    <cellStyle name="Normal 8 2 2 3 3 2 2" xfId="4124" xr:uid="{C0EEB532-3813-4528-9CE5-6D3B46F10C0C}"/>
    <cellStyle name="Normal 8 2 2 3 3 3" xfId="2534" xr:uid="{8FD04B03-B989-4C84-9D1F-1E4D7796B740}"/>
    <cellStyle name="Normal 8 2 2 3 3 4" xfId="2535" xr:uid="{378687CD-F6F7-4CE3-9565-99BD99B4B7E4}"/>
    <cellStyle name="Normal 8 2 2 3 4" xfId="2536" xr:uid="{06C325D3-A777-4DEF-BF20-01E4B1EC0D33}"/>
    <cellStyle name="Normal 8 2 2 3 4 2" xfId="4125" xr:uid="{1A789AB0-E161-45DA-A81F-5BB29517CA54}"/>
    <cellStyle name="Normal 8 2 2 3 5" xfId="2537" xr:uid="{29A51353-8345-4318-A368-E87BE600CEF3}"/>
    <cellStyle name="Normal 8 2 2 3 6" xfId="2538" xr:uid="{705F4C10-C0FB-4806-B855-16095233A1F2}"/>
    <cellStyle name="Normal 8 2 2 4" xfId="2539" xr:uid="{28FA27F4-88DE-415A-AE81-EF8128920D6D}"/>
    <cellStyle name="Normal 8 2 2 4 2" xfId="2540" xr:uid="{E69484E8-5D34-4B77-83E3-85472DDB714C}"/>
    <cellStyle name="Normal 8 2 2 4 2 2" xfId="2541" xr:uid="{1FABA3A6-4140-4BDC-98F3-B2A978D546D8}"/>
    <cellStyle name="Normal 8 2 2 4 2 2 2" xfId="4126" xr:uid="{90B5DD4F-BA0E-4AE8-A3F6-DD3DBD4FCD85}"/>
    <cellStyle name="Normal 8 2 2 4 2 2 2 2" xfId="4127" xr:uid="{200F4BFB-6C8D-4020-8BA0-52CE1914B7CB}"/>
    <cellStyle name="Normal 8 2 2 4 2 2 3" xfId="4128" xr:uid="{47875F56-9E27-41BA-8654-810F6A2F1178}"/>
    <cellStyle name="Normal 8 2 2 4 2 3" xfId="2542" xr:uid="{15E144CA-2762-49EB-A886-D9348C8D0061}"/>
    <cellStyle name="Normal 8 2 2 4 2 3 2" xfId="4129" xr:uid="{C905673E-1BF8-49BD-91BC-CF9D5FAA84BF}"/>
    <cellStyle name="Normal 8 2 2 4 2 4" xfId="2543" xr:uid="{EE2FF67A-D30B-4B2E-A319-540F16DC9624}"/>
    <cellStyle name="Normal 8 2 2 4 3" xfId="2544" xr:uid="{72C93F7C-055E-4489-B9C1-C259EBBADA61}"/>
    <cellStyle name="Normal 8 2 2 4 3 2" xfId="4130" xr:uid="{B6966DE9-E425-4218-A955-B89D02D0B936}"/>
    <cellStyle name="Normal 8 2 2 4 3 2 2" xfId="4131" xr:uid="{5D8F862E-D365-43BB-8C21-D5C3B084B8A5}"/>
    <cellStyle name="Normal 8 2 2 4 3 3" xfId="4132" xr:uid="{6E493257-832D-455D-A4AE-2BA1A7BF9A24}"/>
    <cellStyle name="Normal 8 2 2 4 4" xfId="2545" xr:uid="{6F731CDE-90A2-476E-A293-BD055E343BC2}"/>
    <cellStyle name="Normal 8 2 2 4 4 2" xfId="4133" xr:uid="{E8B31AF3-68F9-4C64-82D6-C8A8C188ACE8}"/>
    <cellStyle name="Normal 8 2 2 4 5" xfId="2546" xr:uid="{273A28AA-37F9-4018-B760-AB8BA91FDF11}"/>
    <cellStyle name="Normal 8 2 2 5" xfId="2547" xr:uid="{A668F515-65AA-4499-8121-451A549D2B01}"/>
    <cellStyle name="Normal 8 2 2 5 2" xfId="2548" xr:uid="{2A1CA38E-249C-4DF3-883D-1E53FDCFE8CD}"/>
    <cellStyle name="Normal 8 2 2 5 2 2" xfId="4134" xr:uid="{6B135C22-60BA-47C3-B2A9-A11E3939179A}"/>
    <cellStyle name="Normal 8 2 2 5 2 2 2" xfId="4135" xr:uid="{258E2874-F965-47D7-BDEF-A6AA9EBDC8A2}"/>
    <cellStyle name="Normal 8 2 2 5 2 3" xfId="4136" xr:uid="{7A84A593-9F7F-438D-8CB2-7E476A02BE8E}"/>
    <cellStyle name="Normal 8 2 2 5 3" xfId="2549" xr:uid="{A4D4CF4B-0BE4-4413-A638-FDE35D55216B}"/>
    <cellStyle name="Normal 8 2 2 5 3 2" xfId="4137" xr:uid="{65234309-B73F-41C2-9518-7ED192A0E472}"/>
    <cellStyle name="Normal 8 2 2 5 4" xfId="2550" xr:uid="{7C9966FD-A5B1-46D0-A833-6652F2DE7CC5}"/>
    <cellStyle name="Normal 8 2 2 6" xfId="2551" xr:uid="{4783FC27-BDAF-41E3-9F07-3866278AB968}"/>
    <cellStyle name="Normal 8 2 2 6 2" xfId="2552" xr:uid="{51AE9855-95DE-48D9-B546-CBDD70FD272C}"/>
    <cellStyle name="Normal 8 2 2 6 2 2" xfId="4138" xr:uid="{CF820EB8-722A-46FA-91FC-FB1EB832FE8B}"/>
    <cellStyle name="Normal 8 2 2 6 3" xfId="2553" xr:uid="{B2C9074B-7283-4BDE-852B-A6ADF116678F}"/>
    <cellStyle name="Normal 8 2 2 6 4" xfId="2554" xr:uid="{A07EEEAF-F960-4FF0-AE90-F248EF3ADB7A}"/>
    <cellStyle name="Normal 8 2 2 7" xfId="2555" xr:uid="{17B584C4-8E66-45B9-93C1-04E0702624F9}"/>
    <cellStyle name="Normal 8 2 2 7 2" xfId="4139" xr:uid="{D8E3A2A9-BD27-47D1-B48C-CBB4E758B672}"/>
    <cellStyle name="Normal 8 2 2 8" xfId="2556" xr:uid="{39BBDAE8-D4D6-4944-85E3-5963799148F8}"/>
    <cellStyle name="Normal 8 2 2 9" xfId="2557" xr:uid="{6AC97A97-077E-4064-8118-A1BA858F8749}"/>
    <cellStyle name="Normal 8 2 3" xfId="2558" xr:uid="{F9BDD8FB-5DFF-458F-9092-398E551B4BBC}"/>
    <cellStyle name="Normal 8 2 3 2" xfId="2559" xr:uid="{EC7F41E8-348F-4D64-864A-E235B0E52529}"/>
    <cellStyle name="Normal 8 2 3 2 2" xfId="2560" xr:uid="{25569C84-DD9B-4E33-99A6-E1639005624D}"/>
    <cellStyle name="Normal 8 2 3 2 2 2" xfId="2561" xr:uid="{3C413727-866F-46F0-BBDE-18B0B58970F7}"/>
    <cellStyle name="Normal 8 2 3 2 2 2 2" xfId="4140" xr:uid="{A970BC44-1F9D-46EB-A4E4-71BB17F6008C}"/>
    <cellStyle name="Normal 8 2 3 2 2 2 2 2" xfId="4141" xr:uid="{9C33F28E-7269-497C-8631-52F19D97C4E4}"/>
    <cellStyle name="Normal 8 2 3 2 2 2 3" xfId="4142" xr:uid="{569681B1-869A-45B0-BA16-ADAA482377EF}"/>
    <cellStyle name="Normal 8 2 3 2 2 3" xfId="2562" xr:uid="{059CEFE1-12D4-4595-82A4-BA90F2B5E8A4}"/>
    <cellStyle name="Normal 8 2 3 2 2 3 2" xfId="4143" xr:uid="{3188144E-9095-4998-BB47-5B238BC9F98D}"/>
    <cellStyle name="Normal 8 2 3 2 2 4" xfId="2563" xr:uid="{44C4972E-F71C-4706-AAB7-AC727860FE84}"/>
    <cellStyle name="Normal 8 2 3 2 3" xfId="2564" xr:uid="{CC1B17F4-6A25-483F-AC43-ABEDE17E37B4}"/>
    <cellStyle name="Normal 8 2 3 2 3 2" xfId="2565" xr:uid="{777441A8-6880-48FA-99B0-117CE419FAC0}"/>
    <cellStyle name="Normal 8 2 3 2 3 2 2" xfId="4144" xr:uid="{8B203094-AF62-4ED6-BA03-402615609FA6}"/>
    <cellStyle name="Normal 8 2 3 2 3 3" xfId="2566" xr:uid="{A7BB25D9-236C-44AE-A4D6-A270D090C37B}"/>
    <cellStyle name="Normal 8 2 3 2 3 4" xfId="2567" xr:uid="{56D88903-BC39-4ECB-81CC-9036A69369EF}"/>
    <cellStyle name="Normal 8 2 3 2 4" xfId="2568" xr:uid="{E596FEB1-8D76-408B-BE86-AECE412F723B}"/>
    <cellStyle name="Normal 8 2 3 2 4 2" xfId="4145" xr:uid="{31ADB239-88DB-4BB2-9719-95940B58A7C3}"/>
    <cellStyle name="Normal 8 2 3 2 5" xfId="2569" xr:uid="{DC5FF0F5-C174-48B6-9D28-0457ADD8A545}"/>
    <cellStyle name="Normal 8 2 3 2 6" xfId="2570" xr:uid="{DAEA54B3-EE26-47F8-8394-389A2AB2A89F}"/>
    <cellStyle name="Normal 8 2 3 3" xfId="2571" xr:uid="{400003AC-3E0F-449C-B109-055FC849D6CC}"/>
    <cellStyle name="Normal 8 2 3 3 2" xfId="2572" xr:uid="{E29CD5AD-7985-4200-B048-157219D5AD45}"/>
    <cellStyle name="Normal 8 2 3 3 2 2" xfId="2573" xr:uid="{4BBB359B-3D08-43DF-9EF6-AE54B3FAE5A1}"/>
    <cellStyle name="Normal 8 2 3 3 2 2 2" xfId="4146" xr:uid="{CDFA5913-7C41-4CC9-896E-36DE90B34595}"/>
    <cellStyle name="Normal 8 2 3 3 2 2 2 2" xfId="4147" xr:uid="{AE2698E4-5C04-4641-91DD-7B7F368615DC}"/>
    <cellStyle name="Normal 8 2 3 3 2 2 3" xfId="4148" xr:uid="{CA6F2089-8AA4-4081-8B9D-3220AEC4149A}"/>
    <cellStyle name="Normal 8 2 3 3 2 3" xfId="2574" xr:uid="{63B1A154-9DCF-40A6-9D49-46EFFA6311D8}"/>
    <cellStyle name="Normal 8 2 3 3 2 3 2" xfId="4149" xr:uid="{C991132E-FABC-4655-AFC7-C2C283E3DBF2}"/>
    <cellStyle name="Normal 8 2 3 3 2 4" xfId="2575" xr:uid="{3401813A-E69E-44FA-A95E-DC8E613D83EC}"/>
    <cellStyle name="Normal 8 2 3 3 3" xfId="2576" xr:uid="{EEB11546-FD18-4088-9632-974C03F591A6}"/>
    <cellStyle name="Normal 8 2 3 3 3 2" xfId="4150" xr:uid="{3B687704-1F6D-45AC-BE69-2129E0244942}"/>
    <cellStyle name="Normal 8 2 3 3 3 2 2" xfId="4151" xr:uid="{8DF6EF37-81CB-46C9-B15F-4190537F62B5}"/>
    <cellStyle name="Normal 8 2 3 3 3 3" xfId="4152" xr:uid="{0FA69D6A-8449-478A-AEAF-8AA88AC78BF5}"/>
    <cellStyle name="Normal 8 2 3 3 4" xfId="2577" xr:uid="{C2CF74D8-EB86-4431-8FD9-5EF4D0067316}"/>
    <cellStyle name="Normal 8 2 3 3 4 2" xfId="4153" xr:uid="{8034DFB6-A1D0-4C8A-AA33-BB28472196EB}"/>
    <cellStyle name="Normal 8 2 3 3 5" xfId="2578" xr:uid="{5C0FC818-B49E-46CF-88A1-C6B30B389294}"/>
    <cellStyle name="Normal 8 2 3 4" xfId="2579" xr:uid="{BBAD3D4D-9AF4-492D-AD9D-8B821D055674}"/>
    <cellStyle name="Normal 8 2 3 4 2" xfId="2580" xr:uid="{AD06702C-406E-4A4B-81EB-A26408E32EEB}"/>
    <cellStyle name="Normal 8 2 3 4 2 2" xfId="4154" xr:uid="{921C44B5-BA90-4A61-A9EB-AE1D6EE9CD19}"/>
    <cellStyle name="Normal 8 2 3 4 2 2 2" xfId="4155" xr:uid="{812DF3EF-D966-4321-8733-7F56DE377636}"/>
    <cellStyle name="Normal 8 2 3 4 2 3" xfId="4156" xr:uid="{5D46CCF2-668A-4CC6-AA5C-5C09583E3C6C}"/>
    <cellStyle name="Normal 8 2 3 4 3" xfId="2581" xr:uid="{803EFB62-AF6B-4320-AB0A-3B58A1B90097}"/>
    <cellStyle name="Normal 8 2 3 4 3 2" xfId="4157" xr:uid="{81BDE4D5-94B7-4FEC-B698-1161EE4991B7}"/>
    <cellStyle name="Normal 8 2 3 4 4" xfId="2582" xr:uid="{69BDB0B4-72DD-4F95-BD4F-E85237E1F80F}"/>
    <cellStyle name="Normal 8 2 3 5" xfId="2583" xr:uid="{F1CD7DF3-8622-47F3-A6DA-0D69EF81941E}"/>
    <cellStyle name="Normal 8 2 3 5 2" xfId="2584" xr:uid="{6CCD7DEA-E7F4-4998-8331-6B06DF007B22}"/>
    <cellStyle name="Normal 8 2 3 5 2 2" xfId="4158" xr:uid="{044909F0-F1DC-4509-987B-2751DC1DE863}"/>
    <cellStyle name="Normal 8 2 3 5 3" xfId="2585" xr:uid="{6470C275-A583-4DFE-9768-186221751F9B}"/>
    <cellStyle name="Normal 8 2 3 5 4" xfId="2586" xr:uid="{B63E5DB4-70ED-443E-A4F8-1AF9648FE707}"/>
    <cellStyle name="Normal 8 2 3 6" xfId="2587" xr:uid="{F2BAED3A-0F61-4AE9-BE55-9DA1E66150D6}"/>
    <cellStyle name="Normal 8 2 3 6 2" xfId="4159" xr:uid="{FB23372F-1DCC-40CF-8BAB-C393635504AD}"/>
    <cellStyle name="Normal 8 2 3 7" xfId="2588" xr:uid="{8CCC0C71-C7F9-47C5-AC58-531859451507}"/>
    <cellStyle name="Normal 8 2 3 8" xfId="2589" xr:uid="{46A8F6F2-FE6D-491A-BD9B-97A95565A6B0}"/>
    <cellStyle name="Normal 8 2 4" xfId="2590" xr:uid="{3AB88EB3-5EA2-497F-9CF6-4845F9EEA12D}"/>
    <cellStyle name="Normal 8 2 4 2" xfId="2591" xr:uid="{5D73AFDD-59D3-4744-B175-F900A4B799E2}"/>
    <cellStyle name="Normal 8 2 4 2 2" xfId="2592" xr:uid="{87271ED3-F9CA-4A67-AD80-3E8F33994AC3}"/>
    <cellStyle name="Normal 8 2 4 2 2 2" xfId="2593" xr:uid="{361699C8-90B6-46FB-979C-7E1FA6A25794}"/>
    <cellStyle name="Normal 8 2 4 2 2 2 2" xfId="4160" xr:uid="{0B906530-084A-4BB3-A9C2-66354D2F9D23}"/>
    <cellStyle name="Normal 8 2 4 2 2 3" xfId="2594" xr:uid="{E0F916F5-1BDD-4062-A781-45F5CF54649E}"/>
    <cellStyle name="Normal 8 2 4 2 2 4" xfId="2595" xr:uid="{1AA0DE48-F28E-4082-A3D7-BF6D92DB6F4C}"/>
    <cellStyle name="Normal 8 2 4 2 3" xfId="2596" xr:uid="{9E2F1B26-077D-4F5D-8C33-E68E6A85AD3E}"/>
    <cellStyle name="Normal 8 2 4 2 3 2" xfId="4161" xr:uid="{8C255BBA-2C4A-44BC-AC1F-452E186D62F4}"/>
    <cellStyle name="Normal 8 2 4 2 4" xfId="2597" xr:uid="{D79B972E-4F23-45C8-9F48-FFFB62D744C0}"/>
    <cellStyle name="Normal 8 2 4 2 5" xfId="2598" xr:uid="{1193913F-CCF8-41CD-8860-8D01755BA43D}"/>
    <cellStyle name="Normal 8 2 4 3" xfId="2599" xr:uid="{F263093B-3959-465C-9649-A51FAEA5EB93}"/>
    <cellStyle name="Normal 8 2 4 3 2" xfId="2600" xr:uid="{F2966478-A141-40E6-9454-0A754E03D83A}"/>
    <cellStyle name="Normal 8 2 4 3 2 2" xfId="4162" xr:uid="{AF2CDA79-6286-46C5-8A7A-D69A1D1981DB}"/>
    <cellStyle name="Normal 8 2 4 3 3" xfId="2601" xr:uid="{F3A0BF74-0FD0-41AA-A901-6C795C6EA29C}"/>
    <cellStyle name="Normal 8 2 4 3 4" xfId="2602" xr:uid="{E33F01FD-4BD4-4D0F-883C-177ED8FCBF24}"/>
    <cellStyle name="Normal 8 2 4 4" xfId="2603" xr:uid="{296B0A48-353C-49C8-A765-A07BE9FA9693}"/>
    <cellStyle name="Normal 8 2 4 4 2" xfId="2604" xr:uid="{7E8265E3-7B5A-4466-B5AE-01E13D2B9663}"/>
    <cellStyle name="Normal 8 2 4 4 3" xfId="2605" xr:uid="{A7F090CC-BDF3-4E00-946A-46804EF75F11}"/>
    <cellStyle name="Normal 8 2 4 4 4" xfId="2606" xr:uid="{87A6677E-38EA-45BD-8957-B1F9FBE8FE3E}"/>
    <cellStyle name="Normal 8 2 4 5" xfId="2607" xr:uid="{7BB12172-CD26-43AD-9F45-2B483BE38084}"/>
    <cellStyle name="Normal 8 2 4 6" xfId="2608" xr:uid="{131CF3AA-A7A8-4D92-ADD5-CDC8D2257175}"/>
    <cellStyle name="Normal 8 2 4 7" xfId="2609" xr:uid="{74B4A06C-07F2-44CC-BC69-C1D1EA683E16}"/>
    <cellStyle name="Normal 8 2 5" xfId="2610" xr:uid="{AC18F1EE-F4AA-49EB-8C7B-957E48DE3D47}"/>
    <cellStyle name="Normal 8 2 5 2" xfId="2611" xr:uid="{C1A7FD05-F328-4A79-8DA2-3567A5C2A884}"/>
    <cellStyle name="Normal 8 2 5 2 2" xfId="2612" xr:uid="{2FC14CB3-D4C9-4649-94AF-2E6D06FAFDFA}"/>
    <cellStyle name="Normal 8 2 5 2 2 2" xfId="4163" xr:uid="{D7D30249-904E-48F3-913C-1D03D7E97585}"/>
    <cellStyle name="Normal 8 2 5 2 2 2 2" xfId="4164" xr:uid="{EC7E77C1-BB20-4037-858E-006D692FE6EC}"/>
    <cellStyle name="Normal 8 2 5 2 2 3" xfId="4165" xr:uid="{D327F931-21BB-4950-AF71-2ABCF07D2F8D}"/>
    <cellStyle name="Normal 8 2 5 2 3" xfId="2613" xr:uid="{D57E4DCC-1E71-4358-AEF6-FA692A5EB97C}"/>
    <cellStyle name="Normal 8 2 5 2 3 2" xfId="4166" xr:uid="{A758DF21-E890-4EDE-A7D7-B647B7AE552E}"/>
    <cellStyle name="Normal 8 2 5 2 4" xfId="2614" xr:uid="{3716B3F3-FD8C-4236-B9E0-7B29CFB8DD18}"/>
    <cellStyle name="Normal 8 2 5 3" xfId="2615" xr:uid="{8D9F578D-B8E9-4584-9641-96F6336BF541}"/>
    <cellStyle name="Normal 8 2 5 3 2" xfId="2616" xr:uid="{4D49F0C1-29FD-4BA5-B5F6-41F5BB81B92B}"/>
    <cellStyle name="Normal 8 2 5 3 2 2" xfId="4167" xr:uid="{9E4DEF38-3B48-42FF-A8C4-9A98D6E521AA}"/>
    <cellStyle name="Normal 8 2 5 3 3" xfId="2617" xr:uid="{CB658F5B-19D5-4580-B7BC-1669BA65BFB9}"/>
    <cellStyle name="Normal 8 2 5 3 4" xfId="2618" xr:uid="{A950E88C-1A8E-4586-B807-D4DD71B0604E}"/>
    <cellStyle name="Normal 8 2 5 4" xfId="2619" xr:uid="{A1628BEA-08CE-42B1-96F2-13B384050D06}"/>
    <cellStyle name="Normal 8 2 5 4 2" xfId="4168" xr:uid="{AF7C5D62-E6AE-40EF-847E-B351E52F89C5}"/>
    <cellStyle name="Normal 8 2 5 5" xfId="2620" xr:uid="{58C3B486-B821-4E86-BF9C-250C6BFFB615}"/>
    <cellStyle name="Normal 8 2 5 6" xfId="2621" xr:uid="{6FB1208B-B1E5-43BC-8ECD-F946994FC9E5}"/>
    <cellStyle name="Normal 8 2 6" xfId="2622" xr:uid="{638B5C74-FA1C-410B-830F-301EA0470C56}"/>
    <cellStyle name="Normal 8 2 6 2" xfId="2623" xr:uid="{1DD73A09-E6C4-4380-9334-CDAFD6D0EC88}"/>
    <cellStyle name="Normal 8 2 6 2 2" xfId="2624" xr:uid="{BBC4D414-794F-4A84-96F1-CEF3B2F94F0A}"/>
    <cellStyle name="Normal 8 2 6 2 2 2" xfId="4169" xr:uid="{908BAA9A-26C1-4D96-AB36-906DDEC43997}"/>
    <cellStyle name="Normal 8 2 6 2 3" xfId="2625" xr:uid="{201987D4-F665-4293-B0B9-C65D3FE8608A}"/>
    <cellStyle name="Normal 8 2 6 2 4" xfId="2626" xr:uid="{29119D7B-5394-49EB-BBE3-BCFED6B6D3BE}"/>
    <cellStyle name="Normal 8 2 6 3" xfId="2627" xr:uid="{87B863AF-761B-4A6C-912F-C9ECCD7F54BA}"/>
    <cellStyle name="Normal 8 2 6 3 2" xfId="4170" xr:uid="{08C5C7B2-E92E-4CCB-B68F-840D91A44366}"/>
    <cellStyle name="Normal 8 2 6 4" xfId="2628" xr:uid="{88FA4860-517F-49DA-BB49-0DCF7B807236}"/>
    <cellStyle name="Normal 8 2 6 5" xfId="2629" xr:uid="{BB15445B-B36E-4DBD-983A-AAC9023396D4}"/>
    <cellStyle name="Normal 8 2 7" xfId="2630" xr:uid="{5991C261-A8AC-4F27-ADD7-DBFD67B64D98}"/>
    <cellStyle name="Normal 8 2 7 2" xfId="2631" xr:uid="{221DED99-286F-44F4-8BF8-93E3A64214DA}"/>
    <cellStyle name="Normal 8 2 7 2 2" xfId="4171" xr:uid="{FEE6ED71-D540-417B-BAEF-4279670F4D90}"/>
    <cellStyle name="Normal 8 2 7 3" xfId="2632" xr:uid="{E8C5E1B6-907B-4551-AFB4-A99D3F32586C}"/>
    <cellStyle name="Normal 8 2 7 4" xfId="2633" xr:uid="{E1D9A514-0965-4F32-82B5-4C286CAA48D3}"/>
    <cellStyle name="Normal 8 2 8" xfId="2634" xr:uid="{7F407D09-AB19-4057-8F82-89E833BFF6ED}"/>
    <cellStyle name="Normal 8 2 8 2" xfId="2635" xr:uid="{D864B4B4-9E94-4A1E-A605-8641E4AE43D0}"/>
    <cellStyle name="Normal 8 2 8 3" xfId="2636" xr:uid="{96DB7C0C-82D5-4000-8AA1-4BB40361D513}"/>
    <cellStyle name="Normal 8 2 8 4" xfId="2637" xr:uid="{D7A577D7-DFAD-4108-AA11-B2446F0E4BE6}"/>
    <cellStyle name="Normal 8 2 9" xfId="2638" xr:uid="{0BE0B4B1-1090-4760-A9D0-3EBE4707C644}"/>
    <cellStyle name="Normal 8 3" xfId="2639" xr:uid="{8BCFC519-A10E-4388-9C60-FD50D182240E}"/>
    <cellStyle name="Normal 8 3 10" xfId="2640" xr:uid="{E29E45D4-483A-4642-A6B5-CC67A5481C83}"/>
    <cellStyle name="Normal 8 3 11" xfId="2641" xr:uid="{A26B0EF7-E0E0-49B8-8884-E26E768CC145}"/>
    <cellStyle name="Normal 8 3 2" xfId="2642" xr:uid="{7D03850A-F1DE-4CDD-9F54-92337EABE0F3}"/>
    <cellStyle name="Normal 8 3 2 2" xfId="2643" xr:uid="{09B46797-D879-4F70-A18B-1B245F47BF56}"/>
    <cellStyle name="Normal 8 3 2 2 2" xfId="2644" xr:uid="{579B1316-65ED-4166-8C97-7079F452D1C8}"/>
    <cellStyle name="Normal 8 3 2 2 2 2" xfId="2645" xr:uid="{E7C2A909-BAC4-4B10-8A13-D5FC04C44EFB}"/>
    <cellStyle name="Normal 8 3 2 2 2 2 2" xfId="2646" xr:uid="{BF0487EB-3BD1-419A-B45F-2362E11AE804}"/>
    <cellStyle name="Normal 8 3 2 2 2 2 2 2" xfId="4172" xr:uid="{79F3DC1E-238E-4FDA-B003-7632579C1F2C}"/>
    <cellStyle name="Normal 8 3 2 2 2 2 3" xfId="2647" xr:uid="{FD9710B2-5968-4DC6-97B5-30A312CD9D47}"/>
    <cellStyle name="Normal 8 3 2 2 2 2 4" xfId="2648" xr:uid="{6649EEB3-5637-4964-87EE-99CDF421E16F}"/>
    <cellStyle name="Normal 8 3 2 2 2 3" xfId="2649" xr:uid="{12A71480-E833-4CC3-8755-1362B75898B5}"/>
    <cellStyle name="Normal 8 3 2 2 2 3 2" xfId="2650" xr:uid="{108E0BCC-37F1-449F-BDF2-F2B63179C497}"/>
    <cellStyle name="Normal 8 3 2 2 2 3 3" xfId="2651" xr:uid="{58E7EE2F-D67A-4336-A80D-5DC175928F2E}"/>
    <cellStyle name="Normal 8 3 2 2 2 3 4" xfId="2652" xr:uid="{1B2B83C4-5C83-4F76-9431-C44B8FD9E583}"/>
    <cellStyle name="Normal 8 3 2 2 2 4" xfId="2653" xr:uid="{0B55E4B1-609A-473F-B0AA-183734FB2EE2}"/>
    <cellStyle name="Normal 8 3 2 2 2 5" xfId="2654" xr:uid="{3087F3D8-AB2B-4D2C-A07F-57AAE763433A}"/>
    <cellStyle name="Normal 8 3 2 2 2 6" xfId="2655" xr:uid="{C89F1A57-F622-4CFE-BAA4-A6E6EAAAFC21}"/>
    <cellStyle name="Normal 8 3 2 2 3" xfId="2656" xr:uid="{2A1DE742-B932-47A4-AF81-D86A93474DBA}"/>
    <cellStyle name="Normal 8 3 2 2 3 2" xfId="2657" xr:uid="{C3663117-D5A6-494F-A935-279795A4126B}"/>
    <cellStyle name="Normal 8 3 2 2 3 2 2" xfId="2658" xr:uid="{CBBF0385-CA1D-4DC9-9246-A36357A47086}"/>
    <cellStyle name="Normal 8 3 2 2 3 2 3" xfId="2659" xr:uid="{7CE0D86E-CFC0-4CB5-9137-322458FF3684}"/>
    <cellStyle name="Normal 8 3 2 2 3 2 4" xfId="2660" xr:uid="{DE9A65D1-3B9D-49E3-8426-5F08AD071F80}"/>
    <cellStyle name="Normal 8 3 2 2 3 3" xfId="2661" xr:uid="{77DA0146-8590-499B-A383-8C472DC8A620}"/>
    <cellStyle name="Normal 8 3 2 2 3 4" xfId="2662" xr:uid="{664933DC-6508-48A6-9F15-D22915EEEE1C}"/>
    <cellStyle name="Normal 8 3 2 2 3 5" xfId="2663" xr:uid="{48817350-EE65-4C02-8746-F1F4BBC00A69}"/>
    <cellStyle name="Normal 8 3 2 2 4" xfId="2664" xr:uid="{24A90E7B-D6AB-47D6-8A10-F43C6E0FAC76}"/>
    <cellStyle name="Normal 8 3 2 2 4 2" xfId="2665" xr:uid="{7041277D-BDD1-4F75-8D38-BEB5116A53B1}"/>
    <cellStyle name="Normal 8 3 2 2 4 3" xfId="2666" xr:uid="{186FAA37-23E9-4CBD-A2B0-15B841436B8C}"/>
    <cellStyle name="Normal 8 3 2 2 4 4" xfId="2667" xr:uid="{6C1DD8D7-4BC5-41DC-8C43-AF9921CADC1F}"/>
    <cellStyle name="Normal 8 3 2 2 5" xfId="2668" xr:uid="{B8E26702-14E1-4DF1-90BA-6207CFA508B3}"/>
    <cellStyle name="Normal 8 3 2 2 5 2" xfId="2669" xr:uid="{2CBB3D13-A538-4808-AD6D-1B51350C51F7}"/>
    <cellStyle name="Normal 8 3 2 2 5 3" xfId="2670" xr:uid="{7BB9CFE6-C6BE-4875-AFB1-9E7563BF7578}"/>
    <cellStyle name="Normal 8 3 2 2 5 4" xfId="2671" xr:uid="{1A91FB3B-6686-4944-AC5E-6E1BFB9F5EAE}"/>
    <cellStyle name="Normal 8 3 2 2 6" xfId="2672" xr:uid="{A34A4B58-C768-4F35-A206-2A75DBE99F09}"/>
    <cellStyle name="Normal 8 3 2 2 7" xfId="2673" xr:uid="{02CDCC1F-C60E-45F9-9117-BDD7210EB722}"/>
    <cellStyle name="Normal 8 3 2 2 8" xfId="2674" xr:uid="{A9EE6518-A870-4F61-A33A-AABF79B5BB46}"/>
    <cellStyle name="Normal 8 3 2 3" xfId="2675" xr:uid="{6085609C-6C9E-4B2A-9696-74544A9112E3}"/>
    <cellStyle name="Normal 8 3 2 3 2" xfId="2676" xr:uid="{B1F3E48B-8F0F-418D-B4E1-797779AB7633}"/>
    <cellStyle name="Normal 8 3 2 3 2 2" xfId="2677" xr:uid="{CA50B2F1-DF35-42A9-939B-21D27DDF83A4}"/>
    <cellStyle name="Normal 8 3 2 3 2 2 2" xfId="4173" xr:uid="{9526A127-DBBD-4F99-BC43-4DFE79B7E7EF}"/>
    <cellStyle name="Normal 8 3 2 3 2 2 2 2" xfId="4174" xr:uid="{BE1A16EA-6949-4AEE-86C7-CDC3F9F8753D}"/>
    <cellStyle name="Normal 8 3 2 3 2 2 3" xfId="4175" xr:uid="{6174A080-DA18-432E-A272-E9F241C1B3C8}"/>
    <cellStyle name="Normal 8 3 2 3 2 3" xfId="2678" xr:uid="{D51E2838-75A4-4361-A47B-066BAB7ED41B}"/>
    <cellStyle name="Normal 8 3 2 3 2 3 2" xfId="4176" xr:uid="{D8126995-5B16-4CA0-949F-6397184C8993}"/>
    <cellStyle name="Normal 8 3 2 3 2 4" xfId="2679" xr:uid="{27818E0F-BF6C-4EB1-966C-85AEBC2BAB21}"/>
    <cellStyle name="Normal 8 3 2 3 3" xfId="2680" xr:uid="{891E8C98-34BA-4B4A-8C73-33BE041945FE}"/>
    <cellStyle name="Normal 8 3 2 3 3 2" xfId="2681" xr:uid="{990AB170-3021-4BAC-888C-8DECB9605033}"/>
    <cellStyle name="Normal 8 3 2 3 3 2 2" xfId="4177" xr:uid="{2E740DB5-961B-425E-93A6-88DC8DD5101A}"/>
    <cellStyle name="Normal 8 3 2 3 3 3" xfId="2682" xr:uid="{B8DD8744-B717-4057-B208-92643C73C13E}"/>
    <cellStyle name="Normal 8 3 2 3 3 4" xfId="2683" xr:uid="{34EDB6F3-A7BB-4E06-8631-38E505E8A40F}"/>
    <cellStyle name="Normal 8 3 2 3 4" xfId="2684" xr:uid="{1C23F438-1255-42CC-9337-2E00D60A1279}"/>
    <cellStyle name="Normal 8 3 2 3 4 2" xfId="4178" xr:uid="{94E2212F-66FE-4EC6-B482-AE7C89E9A405}"/>
    <cellStyle name="Normal 8 3 2 3 5" xfId="2685" xr:uid="{2327673C-69CA-44CA-9DE1-A86E568194E5}"/>
    <cellStyle name="Normal 8 3 2 3 6" xfId="2686" xr:uid="{46F2F330-86DB-4F05-B9AF-6869A4E469EC}"/>
    <cellStyle name="Normal 8 3 2 4" xfId="2687" xr:uid="{A2EBC5D0-748D-4C0C-B78D-B2C5508C654F}"/>
    <cellStyle name="Normal 8 3 2 4 2" xfId="2688" xr:uid="{359ECDC2-08A9-454B-84C9-196E6940EE04}"/>
    <cellStyle name="Normal 8 3 2 4 2 2" xfId="2689" xr:uid="{2171C5B0-47EB-40BA-B7CC-710CB142AC17}"/>
    <cellStyle name="Normal 8 3 2 4 2 2 2" xfId="4179" xr:uid="{AACFE8D0-6B1E-4E1C-88E8-8ABFA2CB9CC4}"/>
    <cellStyle name="Normal 8 3 2 4 2 3" xfId="2690" xr:uid="{8CEBC8EA-BB64-4CA3-8631-FD811CB0E621}"/>
    <cellStyle name="Normal 8 3 2 4 2 4" xfId="2691" xr:uid="{2F2AC4D2-7C4B-401F-9E56-A933D22B1F0B}"/>
    <cellStyle name="Normal 8 3 2 4 3" xfId="2692" xr:uid="{18DE23C5-9866-4160-A540-C9BCB4594377}"/>
    <cellStyle name="Normal 8 3 2 4 3 2" xfId="4180" xr:uid="{46646E81-ED45-4DD5-9F90-CF92C9FC0822}"/>
    <cellStyle name="Normal 8 3 2 4 4" xfId="2693" xr:uid="{3358007F-2192-4BD0-9F64-25B05D729FC5}"/>
    <cellStyle name="Normal 8 3 2 4 5" xfId="2694" xr:uid="{7E83B366-D33A-461A-9729-0702663DDC59}"/>
    <cellStyle name="Normal 8 3 2 5" xfId="2695" xr:uid="{3F0CD21F-1CC7-4E03-AB17-E8FEAE0A329C}"/>
    <cellStyle name="Normal 8 3 2 5 2" xfId="2696" xr:uid="{9A5836AE-AF93-432E-B89E-19D948E9D553}"/>
    <cellStyle name="Normal 8 3 2 5 2 2" xfId="4181" xr:uid="{33E6047A-F96D-4D0E-9C0A-F04D18FF5DC0}"/>
    <cellStyle name="Normal 8 3 2 5 3" xfId="2697" xr:uid="{C6ABA038-A8D7-4506-97D3-C4C07B20CC3D}"/>
    <cellStyle name="Normal 8 3 2 5 4" xfId="2698" xr:uid="{752690E2-882B-414F-8F1E-745AEEBCEAA4}"/>
    <cellStyle name="Normal 8 3 2 6" xfId="2699" xr:uid="{1DE1475E-CC04-408E-B408-A3500E19E193}"/>
    <cellStyle name="Normal 8 3 2 6 2" xfId="2700" xr:uid="{BD4DA4D6-44CC-4FAB-B877-15037EBC78BA}"/>
    <cellStyle name="Normal 8 3 2 6 3" xfId="2701" xr:uid="{AC8843FC-459F-4364-95CE-7182EAD09857}"/>
    <cellStyle name="Normal 8 3 2 6 4" xfId="2702" xr:uid="{CB0A2AD1-318C-448E-95A9-7AF617725D86}"/>
    <cellStyle name="Normal 8 3 2 7" xfId="2703" xr:uid="{E68E9C81-3154-4A10-9F08-4ED8BEFBE62C}"/>
    <cellStyle name="Normal 8 3 2 8" xfId="2704" xr:uid="{EEB74EBC-0A87-4397-951D-3E187E5EEF72}"/>
    <cellStyle name="Normal 8 3 2 9" xfId="2705" xr:uid="{7E8570B4-A2E7-4112-A313-B216CDB2720A}"/>
    <cellStyle name="Normal 8 3 3" xfId="2706" xr:uid="{7DA24017-B5F6-4D99-B83B-15FFB1505C45}"/>
    <cellStyle name="Normal 8 3 3 2" xfId="2707" xr:uid="{BA28F5F7-7F4B-4C08-A175-E1A1D121F570}"/>
    <cellStyle name="Normal 8 3 3 2 2" xfId="2708" xr:uid="{2F09AD1B-DD82-4562-9D2C-0C320D39D010}"/>
    <cellStyle name="Normal 8 3 3 2 2 2" xfId="2709" xr:uid="{5D981488-0324-4EA3-B733-A739D6757D85}"/>
    <cellStyle name="Normal 8 3 3 2 2 2 2" xfId="4182" xr:uid="{00833C43-D08E-4730-9A1B-DACB4D6E4CDD}"/>
    <cellStyle name="Normal 8 3 3 2 2 3" xfId="2710" xr:uid="{F3ADCC0C-3291-4CD0-BA66-17375341EC68}"/>
    <cellStyle name="Normal 8 3 3 2 2 4" xfId="2711" xr:uid="{11B8F191-BBD8-4B96-86F3-B6A0A7D6514A}"/>
    <cellStyle name="Normal 8 3 3 2 3" xfId="2712" xr:uid="{1EC7037F-40C2-4988-8D59-D2C1F4B8B73D}"/>
    <cellStyle name="Normal 8 3 3 2 3 2" xfId="2713" xr:uid="{20F2E930-FE92-46A6-810C-CE1E3B197AA1}"/>
    <cellStyle name="Normal 8 3 3 2 3 3" xfId="2714" xr:uid="{3CFE870D-764A-4037-9317-862831400904}"/>
    <cellStyle name="Normal 8 3 3 2 3 4" xfId="2715" xr:uid="{F015D2B7-91F8-40F7-8CAD-DC1DFCF8DAC3}"/>
    <cellStyle name="Normal 8 3 3 2 4" xfId="2716" xr:uid="{93D1CEAE-B299-4C0B-B5E5-9E0F057C2D88}"/>
    <cellStyle name="Normal 8 3 3 2 5" xfId="2717" xr:uid="{73AF93A8-74B6-412D-B1F4-45AA6B538945}"/>
    <cellStyle name="Normal 8 3 3 2 6" xfId="2718" xr:uid="{A793225D-DF51-4EF8-A28E-CB51A5AD179B}"/>
    <cellStyle name="Normal 8 3 3 3" xfId="2719" xr:uid="{8D334CAC-D45D-4FF6-BB44-46935DBA2EA3}"/>
    <cellStyle name="Normal 8 3 3 3 2" xfId="2720" xr:uid="{96BE8E52-263D-4EC7-A336-F3798B5FBF3E}"/>
    <cellStyle name="Normal 8 3 3 3 2 2" xfId="2721" xr:uid="{568D7462-B6EC-4240-9610-CEA5F875B58D}"/>
    <cellStyle name="Normal 8 3 3 3 2 3" xfId="2722" xr:uid="{F0799DC2-F056-488C-9BC7-533FDDD06C8A}"/>
    <cellStyle name="Normal 8 3 3 3 2 4" xfId="2723" xr:uid="{4F51F766-CE6F-43B5-BEAB-29AC078B97BB}"/>
    <cellStyle name="Normal 8 3 3 3 3" xfId="2724" xr:uid="{2C0FA3FF-5862-4985-9050-68033927BC18}"/>
    <cellStyle name="Normal 8 3 3 3 4" xfId="2725" xr:uid="{DFC66D01-807A-409C-A17E-3C966FA3F32B}"/>
    <cellStyle name="Normal 8 3 3 3 5" xfId="2726" xr:uid="{ECF2BCEA-A576-4741-B457-D5CB3E238BF8}"/>
    <cellStyle name="Normal 8 3 3 4" xfId="2727" xr:uid="{6E296CDE-963D-4564-A3D0-D818EC06918D}"/>
    <cellStyle name="Normal 8 3 3 4 2" xfId="2728" xr:uid="{33A622D6-F7C1-48C0-B258-D36B4ADCCBC2}"/>
    <cellStyle name="Normal 8 3 3 4 3" xfId="2729" xr:uid="{FA52C059-7077-4335-8431-3009770F060A}"/>
    <cellStyle name="Normal 8 3 3 4 4" xfId="2730" xr:uid="{F3EE984C-57D0-437B-9370-EA55D33BFB99}"/>
    <cellStyle name="Normal 8 3 3 5" xfId="2731" xr:uid="{0E3E58CD-24E5-4EF6-8ACC-5974B5CCCECC}"/>
    <cellStyle name="Normal 8 3 3 5 2" xfId="2732" xr:uid="{A5AEA85C-D1DA-4EF5-9662-1324215E21AA}"/>
    <cellStyle name="Normal 8 3 3 5 3" xfId="2733" xr:uid="{8F874F20-6282-487F-A940-5CBDA8A8B1B0}"/>
    <cellStyle name="Normal 8 3 3 5 4" xfId="2734" xr:uid="{A77834D5-B245-4013-BD7B-947BA5B0A08C}"/>
    <cellStyle name="Normal 8 3 3 6" xfId="2735" xr:uid="{BE719728-8824-499C-BB65-418AD112ECE8}"/>
    <cellStyle name="Normal 8 3 3 7" xfId="2736" xr:uid="{AE39A086-C65B-4101-994B-6AFD3C5FCC4B}"/>
    <cellStyle name="Normal 8 3 3 8" xfId="2737" xr:uid="{9DC802CC-619E-42A3-88F1-C8AD55C3C6D6}"/>
    <cellStyle name="Normal 8 3 4" xfId="2738" xr:uid="{C5E59D26-A9A3-44CA-80E2-157486FB9DCE}"/>
    <cellStyle name="Normal 8 3 4 2" xfId="2739" xr:uid="{0B29C92E-C1DD-4202-BD06-AF5F4536CCF7}"/>
    <cellStyle name="Normal 8 3 4 2 2" xfId="2740" xr:uid="{F1CDCD40-437E-4058-A56A-8250E780BC14}"/>
    <cellStyle name="Normal 8 3 4 2 2 2" xfId="2741" xr:uid="{59EF873E-EDB0-4065-B088-EA159725C331}"/>
    <cellStyle name="Normal 8 3 4 2 2 2 2" xfId="4183" xr:uid="{B7D58683-B658-40E4-94EF-5588CBB9F413}"/>
    <cellStyle name="Normal 8 3 4 2 2 3" xfId="2742" xr:uid="{14FC9B59-2E49-4832-B863-10C34B11B00C}"/>
    <cellStyle name="Normal 8 3 4 2 2 4" xfId="2743" xr:uid="{9FAD82A2-C79D-4510-A8DA-E4A9465710CB}"/>
    <cellStyle name="Normal 8 3 4 2 3" xfId="2744" xr:uid="{8B0FA565-8A57-4200-923E-1643F2EE0B59}"/>
    <cellStyle name="Normal 8 3 4 2 3 2" xfId="4184" xr:uid="{62026C29-5484-403A-85C7-E51A27E744F5}"/>
    <cellStyle name="Normal 8 3 4 2 4" xfId="2745" xr:uid="{641A1ACD-3587-451E-BB2C-A74E8BC192AD}"/>
    <cellStyle name="Normal 8 3 4 2 5" xfId="2746" xr:uid="{C2C4AE65-DC29-48E2-AFD2-84E2EC69D461}"/>
    <cellStyle name="Normal 8 3 4 3" xfId="2747" xr:uid="{1B26426B-B91E-46FB-819B-A2A386ED2B2F}"/>
    <cellStyle name="Normal 8 3 4 3 2" xfId="2748" xr:uid="{47E8B81C-51E1-4512-B076-8E7BA6B18580}"/>
    <cellStyle name="Normal 8 3 4 3 2 2" xfId="4185" xr:uid="{2EA12B37-26EA-429C-95D5-4408B31E7294}"/>
    <cellStyle name="Normal 8 3 4 3 3" xfId="2749" xr:uid="{CF5DBFF4-E732-482B-A17E-E8378ADEE513}"/>
    <cellStyle name="Normal 8 3 4 3 4" xfId="2750" xr:uid="{D96C5E00-02EE-4822-A723-8954E87F0C19}"/>
    <cellStyle name="Normal 8 3 4 4" xfId="2751" xr:uid="{CED743E8-B653-4103-B7F6-394CAA5BDEAC}"/>
    <cellStyle name="Normal 8 3 4 4 2" xfId="2752" xr:uid="{04B5A1FF-4C5B-4BED-BAE4-4CD751459CBA}"/>
    <cellStyle name="Normal 8 3 4 4 3" xfId="2753" xr:uid="{F263A4F0-C8E0-4552-B395-3AABB059D4AE}"/>
    <cellStyle name="Normal 8 3 4 4 4" xfId="2754" xr:uid="{B309FE54-366F-48EA-BF2B-51B27F4E7160}"/>
    <cellStyle name="Normal 8 3 4 5" xfId="2755" xr:uid="{AA4F3D85-A23F-4099-B768-10FE51387F1C}"/>
    <cellStyle name="Normal 8 3 4 6" xfId="2756" xr:uid="{3F1C4E4D-F82B-4E20-A20D-85E58BC4A8D0}"/>
    <cellStyle name="Normal 8 3 4 7" xfId="2757" xr:uid="{29838A2D-21E0-49DD-AFF6-4BB87EEAC7F0}"/>
    <cellStyle name="Normal 8 3 5" xfId="2758" xr:uid="{CAD83B85-47B6-4E79-AB2E-C132DD9388A9}"/>
    <cellStyle name="Normal 8 3 5 2" xfId="2759" xr:uid="{CB363F82-74E1-43F9-BA02-69DC71221994}"/>
    <cellStyle name="Normal 8 3 5 2 2" xfId="2760" xr:uid="{2A0EC421-888F-4CD2-BBBB-C48A1FDA5E7C}"/>
    <cellStyle name="Normal 8 3 5 2 2 2" xfId="4186" xr:uid="{1BE542B8-A874-466B-AA82-DE360E2897F2}"/>
    <cellStyle name="Normal 8 3 5 2 3" xfId="2761" xr:uid="{16641D34-653C-4A64-B56B-2E9E2C142A85}"/>
    <cellStyle name="Normal 8 3 5 2 4" xfId="2762" xr:uid="{03BD653F-D6C4-4210-A1AF-5223CA939889}"/>
    <cellStyle name="Normal 8 3 5 3" xfId="2763" xr:uid="{8F55B8D3-FDFD-42F9-87FD-C2A9D9EB7442}"/>
    <cellStyle name="Normal 8 3 5 3 2" xfId="2764" xr:uid="{AF9761F6-F8D1-4620-8576-0E6C0410AC9C}"/>
    <cellStyle name="Normal 8 3 5 3 3" xfId="2765" xr:uid="{731703A3-934A-4529-8FCE-3DA999B4A220}"/>
    <cellStyle name="Normal 8 3 5 3 4" xfId="2766" xr:uid="{827F9178-D70F-4789-AA28-99E7C6B79D5C}"/>
    <cellStyle name="Normal 8 3 5 4" xfId="2767" xr:uid="{E20B87F5-985D-4AA3-A7D0-C6562C3FF40A}"/>
    <cellStyle name="Normal 8 3 5 5" xfId="2768" xr:uid="{78124503-1E58-4BF6-8181-F729F839F211}"/>
    <cellStyle name="Normal 8 3 5 6" xfId="2769" xr:uid="{69CAC1CF-6890-4852-9892-7475AE655A72}"/>
    <cellStyle name="Normal 8 3 6" xfId="2770" xr:uid="{6D2DE31A-9F08-41FD-999F-B7F549A4515B}"/>
    <cellStyle name="Normal 8 3 6 2" xfId="2771" xr:uid="{CF710EEE-74C5-4C44-A7EE-53E8815C158D}"/>
    <cellStyle name="Normal 8 3 6 2 2" xfId="2772" xr:uid="{74EF05E3-3588-4B53-A2DC-7DACFB1FA6B8}"/>
    <cellStyle name="Normal 8 3 6 2 3" xfId="2773" xr:uid="{F72951EB-8739-4A71-AA1E-95B09AA65B71}"/>
    <cellStyle name="Normal 8 3 6 2 4" xfId="2774" xr:uid="{1DA215A0-6309-4AC8-8F30-D76F797DE80F}"/>
    <cellStyle name="Normal 8 3 6 3" xfId="2775" xr:uid="{37F41DF7-B6C2-4792-89ED-CE8106A5FB85}"/>
    <cellStyle name="Normal 8 3 6 4" xfId="2776" xr:uid="{52DB56F2-6FDA-4D2E-A513-AF7E504A7F5C}"/>
    <cellStyle name="Normal 8 3 6 5" xfId="2777" xr:uid="{5E652AB6-887B-44D8-8BB5-F10F150796D1}"/>
    <cellStyle name="Normal 8 3 7" xfId="2778" xr:uid="{084F558E-C027-458B-B8D9-B0077B2C0D46}"/>
    <cellStyle name="Normal 8 3 7 2" xfId="2779" xr:uid="{98A8C76A-EA53-4A2A-AFCA-5873F601CB03}"/>
    <cellStyle name="Normal 8 3 7 3" xfId="2780" xr:uid="{162FB0AC-0939-4172-B54D-78412F0E2B55}"/>
    <cellStyle name="Normal 8 3 7 4" xfId="2781" xr:uid="{54B9D764-3233-42E5-9F26-3239768F6031}"/>
    <cellStyle name="Normal 8 3 8" xfId="2782" xr:uid="{DC02507B-FDCD-448E-BD36-BDC291820C87}"/>
    <cellStyle name="Normal 8 3 8 2" xfId="2783" xr:uid="{1FAE2494-8D40-490A-9D5D-963BECBE09C8}"/>
    <cellStyle name="Normal 8 3 8 3" xfId="2784" xr:uid="{769F9877-8D66-4293-A08F-BC140A511E5D}"/>
    <cellStyle name="Normal 8 3 8 4" xfId="2785" xr:uid="{FE43E7CC-1E76-447F-A457-1AC8C7B8F796}"/>
    <cellStyle name="Normal 8 3 9" xfId="2786" xr:uid="{23CE28BB-30C7-4321-9706-85C93BDE8FBC}"/>
    <cellStyle name="Normal 8 4" xfId="2787" xr:uid="{84D1E7FE-C883-458D-96B0-804FE234D89E}"/>
    <cellStyle name="Normal 8 4 10" xfId="2788" xr:uid="{6641DA38-C6A9-4DA1-80C9-3F65779B04DF}"/>
    <cellStyle name="Normal 8 4 11" xfId="2789" xr:uid="{F6A49F84-6935-41E0-BDC0-2BBC0CA21B6F}"/>
    <cellStyle name="Normal 8 4 2" xfId="2790" xr:uid="{9270319C-A4DF-4758-B660-C19698E38192}"/>
    <cellStyle name="Normal 8 4 2 2" xfId="2791" xr:uid="{6284CEB5-41F2-49F6-A61F-9D7077D7E775}"/>
    <cellStyle name="Normal 8 4 2 2 2" xfId="2792" xr:uid="{E15D7C8F-A26B-4887-89F5-3905E5010BB2}"/>
    <cellStyle name="Normal 8 4 2 2 2 2" xfId="2793" xr:uid="{5E2C3A00-4EB5-433C-8DC1-7DC03FD932BC}"/>
    <cellStyle name="Normal 8 4 2 2 2 2 2" xfId="2794" xr:uid="{00C972CB-3E97-49B4-BD22-25AE406E6FAC}"/>
    <cellStyle name="Normal 8 4 2 2 2 2 3" xfId="2795" xr:uid="{DD7C1AC1-E8C2-4E97-B86E-51EB544C91D6}"/>
    <cellStyle name="Normal 8 4 2 2 2 2 4" xfId="2796" xr:uid="{27F6ECC6-6B52-4BF0-BB99-3B2D0EC0F08B}"/>
    <cellStyle name="Normal 8 4 2 2 2 3" xfId="2797" xr:uid="{D31A9EE5-110B-4147-9F09-134246C0A728}"/>
    <cellStyle name="Normal 8 4 2 2 2 3 2" xfId="2798" xr:uid="{57CD956C-9008-4B8C-B663-D9A6E1160E77}"/>
    <cellStyle name="Normal 8 4 2 2 2 3 3" xfId="2799" xr:uid="{E1A42D80-15EB-4A8E-A323-6065AA6C0D4A}"/>
    <cellStyle name="Normal 8 4 2 2 2 3 4" xfId="2800" xr:uid="{4D230F46-3869-4C12-A544-B068839C7BB2}"/>
    <cellStyle name="Normal 8 4 2 2 2 4" xfId="2801" xr:uid="{A9F0F755-83AE-48A7-811A-6671441DAF22}"/>
    <cellStyle name="Normal 8 4 2 2 2 5" xfId="2802" xr:uid="{DDD168F0-D9BA-456A-A62F-CE0F527AE58A}"/>
    <cellStyle name="Normal 8 4 2 2 2 6" xfId="2803" xr:uid="{6CAA9365-2977-4EB8-8C64-E954618D635A}"/>
    <cellStyle name="Normal 8 4 2 2 3" xfId="2804" xr:uid="{E33A83B5-FE06-4A72-B8BA-6B946F76B4E9}"/>
    <cellStyle name="Normal 8 4 2 2 3 2" xfId="2805" xr:uid="{4069CFAC-844E-40A8-940B-388CB88A864C}"/>
    <cellStyle name="Normal 8 4 2 2 3 2 2" xfId="2806" xr:uid="{4E956B7D-3D90-4B00-A79C-969E4906B9F8}"/>
    <cellStyle name="Normal 8 4 2 2 3 2 3" xfId="2807" xr:uid="{441A51C1-DD59-4737-9E3E-0AE0EDB0D3B9}"/>
    <cellStyle name="Normal 8 4 2 2 3 2 4" xfId="2808" xr:uid="{266BA2EE-599A-4F85-8EA5-B79F53FF9EBD}"/>
    <cellStyle name="Normal 8 4 2 2 3 3" xfId="2809" xr:uid="{03C81886-C796-4C0B-92E0-DB1F23D89561}"/>
    <cellStyle name="Normal 8 4 2 2 3 4" xfId="2810" xr:uid="{B86FFB69-A8F5-42B6-9503-783259CE9F7C}"/>
    <cellStyle name="Normal 8 4 2 2 3 5" xfId="2811" xr:uid="{9CAD5CE0-D241-4D86-A956-4FECA0FF81CB}"/>
    <cellStyle name="Normal 8 4 2 2 4" xfId="2812" xr:uid="{E7D65F62-7058-42ED-908B-15BC6AA4342D}"/>
    <cellStyle name="Normal 8 4 2 2 4 2" xfId="2813" xr:uid="{B37F7C2F-ED05-4B34-875F-F798D3D4D446}"/>
    <cellStyle name="Normal 8 4 2 2 4 3" xfId="2814" xr:uid="{17026D30-961D-4444-864A-0B37AF2D33D1}"/>
    <cellStyle name="Normal 8 4 2 2 4 4" xfId="2815" xr:uid="{1C294058-A01C-4CFA-AC58-DBCA3FD90E8E}"/>
    <cellStyle name="Normal 8 4 2 2 5" xfId="2816" xr:uid="{8DD56D2B-B7EF-4209-A797-4CC10D18C494}"/>
    <cellStyle name="Normal 8 4 2 2 5 2" xfId="2817" xr:uid="{B85F59BD-C64A-4E5A-B955-7D1F61BD5850}"/>
    <cellStyle name="Normal 8 4 2 2 5 3" xfId="2818" xr:uid="{15602076-F281-402C-8CA2-A25AAC257132}"/>
    <cellStyle name="Normal 8 4 2 2 5 4" xfId="2819" xr:uid="{A11D0308-73A1-49C4-BFDA-13DFD5A8A1F2}"/>
    <cellStyle name="Normal 8 4 2 2 6" xfId="2820" xr:uid="{A27925D7-8E3A-4778-9666-AA2F3AA5C1E6}"/>
    <cellStyle name="Normal 8 4 2 2 7" xfId="2821" xr:uid="{2BCAC338-290C-4C71-99AA-919639948C38}"/>
    <cellStyle name="Normal 8 4 2 2 8" xfId="2822" xr:uid="{E76140CC-D97F-4CE0-BE07-ED7D5CAAEB70}"/>
    <cellStyle name="Normal 8 4 2 3" xfId="2823" xr:uid="{66C64233-4549-4EE7-AB2A-1A30990C386F}"/>
    <cellStyle name="Normal 8 4 2 3 2" xfId="2824" xr:uid="{DD78CC3B-C773-4442-A7F1-9D6FB331E8A0}"/>
    <cellStyle name="Normal 8 4 2 3 2 2" xfId="2825" xr:uid="{5568DD34-124F-40E7-939C-AA63C7BE13A5}"/>
    <cellStyle name="Normal 8 4 2 3 2 3" xfId="2826" xr:uid="{33ECB449-48B3-483F-83FE-52434DD8F3F5}"/>
    <cellStyle name="Normal 8 4 2 3 2 4" xfId="2827" xr:uid="{031D47E8-05DC-43A2-8DB9-B1953E7C2D88}"/>
    <cellStyle name="Normal 8 4 2 3 3" xfId="2828" xr:uid="{9E5796C5-5AD9-4695-893F-1E233489B270}"/>
    <cellStyle name="Normal 8 4 2 3 3 2" xfId="2829" xr:uid="{E66F7CB9-136A-40B5-936C-39B5AF93E49D}"/>
    <cellStyle name="Normal 8 4 2 3 3 3" xfId="2830" xr:uid="{BCE3634B-5E20-4B31-B7C0-151937D87611}"/>
    <cellStyle name="Normal 8 4 2 3 3 4" xfId="2831" xr:uid="{774CCD1B-9607-4AB7-91C1-720C1DD7C954}"/>
    <cellStyle name="Normal 8 4 2 3 4" xfId="2832" xr:uid="{68A6470E-1D6C-49FE-8DFA-7874928ABE2F}"/>
    <cellStyle name="Normal 8 4 2 3 5" xfId="2833" xr:uid="{FC130B06-6A45-4111-AC18-2869740115FD}"/>
    <cellStyle name="Normal 8 4 2 3 6" xfId="2834" xr:uid="{4C7278E8-0538-465F-8886-103D50F3CFD2}"/>
    <cellStyle name="Normal 8 4 2 4" xfId="2835" xr:uid="{BDB05AAA-B261-4F0C-8A52-82107BA661BC}"/>
    <cellStyle name="Normal 8 4 2 4 2" xfId="2836" xr:uid="{4755B503-890B-4186-9EF5-58579BA66AF0}"/>
    <cellStyle name="Normal 8 4 2 4 2 2" xfId="2837" xr:uid="{23DD98BB-8495-436E-B261-66515E7F5BA5}"/>
    <cellStyle name="Normal 8 4 2 4 2 3" xfId="2838" xr:uid="{4F887FA4-6BD9-4AC3-A646-45A0786CFAFA}"/>
    <cellStyle name="Normal 8 4 2 4 2 4" xfId="2839" xr:uid="{A85EEDB7-56A2-4146-8010-30CC66965F06}"/>
    <cellStyle name="Normal 8 4 2 4 3" xfId="2840" xr:uid="{0831EE64-5C33-4CE7-98DB-BB38E7C2284E}"/>
    <cellStyle name="Normal 8 4 2 4 4" xfId="2841" xr:uid="{DB688A76-A0AB-4271-BAFF-33C3851758E0}"/>
    <cellStyle name="Normal 8 4 2 4 5" xfId="2842" xr:uid="{EB41D0C9-B0A9-45E8-9531-82EC69090A84}"/>
    <cellStyle name="Normal 8 4 2 5" xfId="2843" xr:uid="{6F2BB88F-F590-40B8-AAF1-72C69B99677A}"/>
    <cellStyle name="Normal 8 4 2 5 2" xfId="2844" xr:uid="{FF0D0F93-4E46-44D7-8024-6F245FD69609}"/>
    <cellStyle name="Normal 8 4 2 5 3" xfId="2845" xr:uid="{C84A3EA1-02D6-4F81-B967-3CD7AAC47C12}"/>
    <cellStyle name="Normal 8 4 2 5 4" xfId="2846" xr:uid="{67DD3743-5ED6-47B9-B7FF-03C34C2EC237}"/>
    <cellStyle name="Normal 8 4 2 6" xfId="2847" xr:uid="{CB1427F4-A8ED-4CE4-A5DD-2020259945BE}"/>
    <cellStyle name="Normal 8 4 2 6 2" xfId="2848" xr:uid="{75B66D6E-9BED-40B1-8E69-E7AC2B40D385}"/>
    <cellStyle name="Normal 8 4 2 6 3" xfId="2849" xr:uid="{572D521C-FA54-42CB-A6D0-39934D379599}"/>
    <cellStyle name="Normal 8 4 2 6 4" xfId="2850" xr:uid="{03470E6B-1D1C-483A-AED9-B7A4C3AD7508}"/>
    <cellStyle name="Normal 8 4 2 7" xfId="2851" xr:uid="{DD6FFCEC-6565-4AD4-8D09-48F4370B2D95}"/>
    <cellStyle name="Normal 8 4 2 8" xfId="2852" xr:uid="{65EC0CEC-8D10-4C6C-BBEB-03E262D055C5}"/>
    <cellStyle name="Normal 8 4 2 9" xfId="2853" xr:uid="{84F5E153-6693-43BA-9A45-40192772053D}"/>
    <cellStyle name="Normal 8 4 3" xfId="2854" xr:uid="{890C7182-62AF-429F-9A97-CAA691D05F14}"/>
    <cellStyle name="Normal 8 4 3 2" xfId="2855" xr:uid="{6CB47CEE-B7C3-467F-8BE0-5412C685885B}"/>
    <cellStyle name="Normal 8 4 3 2 2" xfId="2856" xr:uid="{28134CFB-238B-46CA-976B-07E409F482DF}"/>
    <cellStyle name="Normal 8 4 3 2 2 2" xfId="2857" xr:uid="{07925EDC-B67E-4060-B5D5-EBE9B57F7E75}"/>
    <cellStyle name="Normal 8 4 3 2 2 2 2" xfId="4187" xr:uid="{AA0214C8-46E8-41E3-848C-027D7F682251}"/>
    <cellStyle name="Normal 8 4 3 2 2 3" xfId="2858" xr:uid="{BE9A54E3-847C-4218-8C23-12F0AC16D2FC}"/>
    <cellStyle name="Normal 8 4 3 2 2 4" xfId="2859" xr:uid="{AFD6ACCF-B34D-4362-B01C-24555445796B}"/>
    <cellStyle name="Normal 8 4 3 2 3" xfId="2860" xr:uid="{E97FB855-94DC-46AA-8D46-C381BFC91C48}"/>
    <cellStyle name="Normal 8 4 3 2 3 2" xfId="2861" xr:uid="{21AC217C-1703-4A79-B5E0-F9725849F660}"/>
    <cellStyle name="Normal 8 4 3 2 3 3" xfId="2862" xr:uid="{207B8AEF-BC03-4308-84A2-A5B0D1CE11D9}"/>
    <cellStyle name="Normal 8 4 3 2 3 4" xfId="2863" xr:uid="{C0736B88-733B-480D-BC14-D49ED9F250B9}"/>
    <cellStyle name="Normal 8 4 3 2 4" xfId="2864" xr:uid="{891C4F14-FDD8-45A3-AC47-B174EC94626A}"/>
    <cellStyle name="Normal 8 4 3 2 5" xfId="2865" xr:uid="{7AADB16E-692F-4A9E-B358-52A38D5EAFF4}"/>
    <cellStyle name="Normal 8 4 3 2 6" xfId="2866" xr:uid="{DF2F1559-74C7-4EF8-8924-E8469A7E80B1}"/>
    <cellStyle name="Normal 8 4 3 3" xfId="2867" xr:uid="{FA7AC64F-0393-4701-8FD4-460777A79D73}"/>
    <cellStyle name="Normal 8 4 3 3 2" xfId="2868" xr:uid="{7FF7E2D2-33F5-4214-B5FF-A76CBBB922C8}"/>
    <cellStyle name="Normal 8 4 3 3 2 2" xfId="2869" xr:uid="{4D72069C-91FB-4A99-A554-A1DE8625AD2C}"/>
    <cellStyle name="Normal 8 4 3 3 2 3" xfId="2870" xr:uid="{972D6031-F479-4D54-8141-CEEDDE89FB99}"/>
    <cellStyle name="Normal 8 4 3 3 2 4" xfId="2871" xr:uid="{C21DB2D5-93BF-4376-92A1-B97F734DD643}"/>
    <cellStyle name="Normal 8 4 3 3 3" xfId="2872" xr:uid="{CDAD1A12-EBE8-4694-851D-655FD6E24B91}"/>
    <cellStyle name="Normal 8 4 3 3 4" xfId="2873" xr:uid="{1D56F609-359F-416F-9D31-2EDD26AFD7D2}"/>
    <cellStyle name="Normal 8 4 3 3 5" xfId="2874" xr:uid="{F3014338-6053-45CA-89D1-273F494ED807}"/>
    <cellStyle name="Normal 8 4 3 4" xfId="2875" xr:uid="{061BA8CF-2FD9-4A61-8956-2EA42B83016C}"/>
    <cellStyle name="Normal 8 4 3 4 2" xfId="2876" xr:uid="{F7DBC62D-ABAB-4014-9709-BF1F2AEB1EE7}"/>
    <cellStyle name="Normal 8 4 3 4 3" xfId="2877" xr:uid="{3588D539-9CBA-4138-B97E-351B59EA4F52}"/>
    <cellStyle name="Normal 8 4 3 4 4" xfId="2878" xr:uid="{8EF6C6DC-AC29-4A58-A3FE-109BBFE628BD}"/>
    <cellStyle name="Normal 8 4 3 5" xfId="2879" xr:uid="{A0295472-9ACB-448A-AFFE-9E8337FBCFC5}"/>
    <cellStyle name="Normal 8 4 3 5 2" xfId="2880" xr:uid="{9C7A7B3B-C20D-4F47-9101-AAEE905A2CAA}"/>
    <cellStyle name="Normal 8 4 3 5 3" xfId="2881" xr:uid="{35A2DEB3-95FC-44CA-9B70-B7D9D70D6E39}"/>
    <cellStyle name="Normal 8 4 3 5 4" xfId="2882" xr:uid="{9C981645-F2BA-4662-AF70-B7A47A7643C9}"/>
    <cellStyle name="Normal 8 4 3 6" xfId="2883" xr:uid="{5C2E78E8-9968-43D4-B452-435D624FA7B6}"/>
    <cellStyle name="Normal 8 4 3 7" xfId="2884" xr:uid="{93070D1F-B24C-4BDC-9037-04FD8133F5C2}"/>
    <cellStyle name="Normal 8 4 3 8" xfId="2885" xr:uid="{45A38ADF-C9E9-4F6F-9DA2-A1ACA9D098B8}"/>
    <cellStyle name="Normal 8 4 4" xfId="2886" xr:uid="{BF7478F8-CE42-4ADB-837A-CE3864F7139C}"/>
    <cellStyle name="Normal 8 4 4 2" xfId="2887" xr:uid="{D629661A-BDF8-4BEA-9C37-AF684E139106}"/>
    <cellStyle name="Normal 8 4 4 2 2" xfId="2888" xr:uid="{4B776ABD-14B3-4570-8020-8162BB5F9310}"/>
    <cellStyle name="Normal 8 4 4 2 2 2" xfId="2889" xr:uid="{24917431-4B2D-485E-ABBE-576015E71322}"/>
    <cellStyle name="Normal 8 4 4 2 2 3" xfId="2890" xr:uid="{60CFB14B-9153-4718-A2C9-E8A3F310943A}"/>
    <cellStyle name="Normal 8 4 4 2 2 4" xfId="2891" xr:uid="{506874AE-6EF0-4504-B04F-CF92556621AE}"/>
    <cellStyle name="Normal 8 4 4 2 3" xfId="2892" xr:uid="{FA445552-22FE-4C22-9E9B-AFCBEBAA8CA9}"/>
    <cellStyle name="Normal 8 4 4 2 4" xfId="2893" xr:uid="{D9342C7E-1145-4FA7-8089-36B5390C213D}"/>
    <cellStyle name="Normal 8 4 4 2 5" xfId="2894" xr:uid="{8942ED47-374C-4A61-89C7-EBE2B6E9A683}"/>
    <cellStyle name="Normal 8 4 4 3" xfId="2895" xr:uid="{2937DC9E-102D-46B8-B759-9A28AD0C10A1}"/>
    <cellStyle name="Normal 8 4 4 3 2" xfId="2896" xr:uid="{320977E4-A3DF-4A5C-922C-BA958768F793}"/>
    <cellStyle name="Normal 8 4 4 3 3" xfId="2897" xr:uid="{8B7A5AF5-DC68-4D45-A4E7-65257DFE09A4}"/>
    <cellStyle name="Normal 8 4 4 3 4" xfId="2898" xr:uid="{CB370E59-483C-4000-864F-FF4A560BD9A6}"/>
    <cellStyle name="Normal 8 4 4 4" xfId="2899" xr:uid="{E54C5477-763C-4A26-A588-7114E737FD28}"/>
    <cellStyle name="Normal 8 4 4 4 2" xfId="2900" xr:uid="{CD411D09-1846-4FF8-8A11-B3CAEDF173F2}"/>
    <cellStyle name="Normal 8 4 4 4 3" xfId="2901" xr:uid="{383EA9D7-094E-49C2-999D-94B875E326AD}"/>
    <cellStyle name="Normal 8 4 4 4 4" xfId="2902" xr:uid="{C547EBA8-E68B-47F1-B785-D5B173C35268}"/>
    <cellStyle name="Normal 8 4 4 5" xfId="2903" xr:uid="{4B594412-0D43-4331-BB82-636EBC0C8B82}"/>
    <cellStyle name="Normal 8 4 4 6" xfId="2904" xr:uid="{9EB341F6-1537-48D3-A967-0155EB956A87}"/>
    <cellStyle name="Normal 8 4 4 7" xfId="2905" xr:uid="{771CD6D9-4497-4ECE-9BE6-9A03E5240F4A}"/>
    <cellStyle name="Normal 8 4 5" xfId="2906" xr:uid="{A49BAB28-AE75-43ED-8DDB-C8B6BE3C5C5F}"/>
    <cellStyle name="Normal 8 4 5 2" xfId="2907" xr:uid="{6DABEBF1-FB8A-46F4-9D33-DA68A46BDA4F}"/>
    <cellStyle name="Normal 8 4 5 2 2" xfId="2908" xr:uid="{92564320-E9A7-4304-B208-EADF57A0F38D}"/>
    <cellStyle name="Normal 8 4 5 2 3" xfId="2909" xr:uid="{89E8D32F-02C0-4135-9C87-8260DCAD9D62}"/>
    <cellStyle name="Normal 8 4 5 2 4" xfId="2910" xr:uid="{7D84CADE-D5CC-4185-BF22-8A48E11AD979}"/>
    <cellStyle name="Normal 8 4 5 3" xfId="2911" xr:uid="{601DE96B-D96C-488B-8EC1-737378632B5A}"/>
    <cellStyle name="Normal 8 4 5 3 2" xfId="2912" xr:uid="{7F416426-A57F-4C50-A887-D64DCCCE70A6}"/>
    <cellStyle name="Normal 8 4 5 3 3" xfId="2913" xr:uid="{4C00DD39-534F-4AA5-8208-64F2FDD3EDDD}"/>
    <cellStyle name="Normal 8 4 5 3 4" xfId="2914" xr:uid="{5FFF8515-E7B5-4AF5-9B7B-F5BB1645BB9A}"/>
    <cellStyle name="Normal 8 4 5 4" xfId="2915" xr:uid="{05372F78-1F06-48E6-812E-2EBD5F9457ED}"/>
    <cellStyle name="Normal 8 4 5 5" xfId="2916" xr:uid="{30408CFD-E6D3-4241-8560-39F115FAABBA}"/>
    <cellStyle name="Normal 8 4 5 6" xfId="2917" xr:uid="{25CAA050-65BE-4ED3-8B1A-C40E1151897E}"/>
    <cellStyle name="Normal 8 4 6" xfId="2918" xr:uid="{77CA4053-593B-4E79-959B-5C47C5BF712C}"/>
    <cellStyle name="Normal 8 4 6 2" xfId="2919" xr:uid="{65F66869-26CC-4A37-B9D9-4BCB88E5F892}"/>
    <cellStyle name="Normal 8 4 6 2 2" xfId="2920" xr:uid="{6AB787BD-1F33-40A6-AF04-F93961E8FD4C}"/>
    <cellStyle name="Normal 8 4 6 2 3" xfId="2921" xr:uid="{BE14C569-A382-4A19-B013-F9A4C351CBCB}"/>
    <cellStyle name="Normal 8 4 6 2 4" xfId="2922" xr:uid="{DA2A4881-D88D-4CAC-8C1F-0B2FA2C88DFC}"/>
    <cellStyle name="Normal 8 4 6 3" xfId="2923" xr:uid="{0711F0C6-87F4-4A68-9666-D16C7AE6C1E2}"/>
    <cellStyle name="Normal 8 4 6 4" xfId="2924" xr:uid="{0D3706BC-CDEF-43B0-A601-57A5E9057B4C}"/>
    <cellStyle name="Normal 8 4 6 5" xfId="2925" xr:uid="{655E429A-3BEE-4362-A710-8B16A06F6349}"/>
    <cellStyle name="Normal 8 4 7" xfId="2926" xr:uid="{58555AED-F02E-49EB-BE03-A322CCFFD804}"/>
    <cellStyle name="Normal 8 4 7 2" xfId="2927" xr:uid="{9128E483-63E2-40B6-86BB-AF1A452E5B58}"/>
    <cellStyle name="Normal 8 4 7 3" xfId="2928" xr:uid="{4B166922-1DB6-444D-A37F-9ECA90C47E47}"/>
    <cellStyle name="Normal 8 4 7 4" xfId="2929" xr:uid="{0A7844DE-C4C3-4571-889F-BB3DE6F1A88D}"/>
    <cellStyle name="Normal 8 4 8" xfId="2930" xr:uid="{CD7BAEC9-E49F-4623-950A-EFEEAF051679}"/>
    <cellStyle name="Normal 8 4 8 2" xfId="2931" xr:uid="{4AD773C1-0C43-4A77-83E7-B7442371A80E}"/>
    <cellStyle name="Normal 8 4 8 3" xfId="2932" xr:uid="{B32306E7-85D2-4E34-8098-BEA00EB1AA63}"/>
    <cellStyle name="Normal 8 4 8 4" xfId="2933" xr:uid="{DC1B7520-65A7-45C7-80A1-9ABBCF980BF0}"/>
    <cellStyle name="Normal 8 4 9" xfId="2934" xr:uid="{7FEE0D2C-DDDC-4BEB-AC06-200E06023742}"/>
    <cellStyle name="Normal 8 5" xfId="2935" xr:uid="{3B128CD9-6EA7-404C-BA6B-DC78A1D1A8CE}"/>
    <cellStyle name="Normal 8 5 2" xfId="2936" xr:uid="{C9F6BC76-D969-4653-92D3-AE53CD5ABF41}"/>
    <cellStyle name="Normal 8 5 2 2" xfId="2937" xr:uid="{150EAD95-8072-47A4-84BF-84F2DD062D3A}"/>
    <cellStyle name="Normal 8 5 2 2 2" xfId="2938" xr:uid="{145870C7-7359-498D-928B-FF847496C705}"/>
    <cellStyle name="Normal 8 5 2 2 2 2" xfId="2939" xr:uid="{483145A1-034B-4057-874B-05B798296CF3}"/>
    <cellStyle name="Normal 8 5 2 2 2 3" xfId="2940" xr:uid="{1C4DF753-77E8-426F-B6A3-AA48BA9348CC}"/>
    <cellStyle name="Normal 8 5 2 2 2 4" xfId="2941" xr:uid="{A5BF415F-B193-4C5D-89CC-05258C6357FE}"/>
    <cellStyle name="Normal 8 5 2 2 3" xfId="2942" xr:uid="{AAB86145-9536-4FCC-9E29-3E3B1ED763AD}"/>
    <cellStyle name="Normal 8 5 2 2 3 2" xfId="2943" xr:uid="{9ACADE72-5C74-4213-8591-6DF7215D74CB}"/>
    <cellStyle name="Normal 8 5 2 2 3 3" xfId="2944" xr:uid="{10C86053-A3A9-467C-A680-E0CB554B2F3A}"/>
    <cellStyle name="Normal 8 5 2 2 3 4" xfId="2945" xr:uid="{5BAC03D2-63C4-4E01-AE5B-88F88C100C0B}"/>
    <cellStyle name="Normal 8 5 2 2 4" xfId="2946" xr:uid="{8DC51E3A-4B72-4A77-B93C-D915A8DA738C}"/>
    <cellStyle name="Normal 8 5 2 2 5" xfId="2947" xr:uid="{2E6DCB2F-DF2C-46F0-BA79-91A22E04A21F}"/>
    <cellStyle name="Normal 8 5 2 2 6" xfId="2948" xr:uid="{B1701406-CA5F-4EAD-8C00-97D214D69D2B}"/>
    <cellStyle name="Normal 8 5 2 3" xfId="2949" xr:uid="{FAC3BC2E-DEA2-4D71-9EDF-81A2653A7923}"/>
    <cellStyle name="Normal 8 5 2 3 2" xfId="2950" xr:uid="{E6353010-78D8-4516-934E-DC5EBDE85EE5}"/>
    <cellStyle name="Normal 8 5 2 3 2 2" xfId="2951" xr:uid="{46A8E1FF-0F96-41AE-9F96-59E324E07E35}"/>
    <cellStyle name="Normal 8 5 2 3 2 3" xfId="2952" xr:uid="{BD397251-1F67-45F3-9A28-CA4F17D28C8B}"/>
    <cellStyle name="Normal 8 5 2 3 2 4" xfId="2953" xr:uid="{76EC03F5-2111-47A9-8060-8278CB3165DE}"/>
    <cellStyle name="Normal 8 5 2 3 3" xfId="2954" xr:uid="{5273DB88-E6EF-4C1F-BA1E-3521BE837245}"/>
    <cellStyle name="Normal 8 5 2 3 4" xfId="2955" xr:uid="{F262603D-76D9-4B4C-83F8-D1FCEB97B367}"/>
    <cellStyle name="Normal 8 5 2 3 5" xfId="2956" xr:uid="{9A7922AB-B4F8-4332-8E8D-84107A447B03}"/>
    <cellStyle name="Normal 8 5 2 4" xfId="2957" xr:uid="{F3484F67-4F62-45DF-A176-533285A5FEF0}"/>
    <cellStyle name="Normal 8 5 2 4 2" xfId="2958" xr:uid="{121E9F26-7B55-4233-862B-D34E22976446}"/>
    <cellStyle name="Normal 8 5 2 4 3" xfId="2959" xr:uid="{102C1701-63FD-42CA-AEC4-699B9ADDE223}"/>
    <cellStyle name="Normal 8 5 2 4 4" xfId="2960" xr:uid="{42230770-E1E4-4E7D-BB24-4ADEEFE4101F}"/>
    <cellStyle name="Normal 8 5 2 5" xfId="2961" xr:uid="{C85BA13C-7F25-4ED6-A1F0-F923D4427888}"/>
    <cellStyle name="Normal 8 5 2 5 2" xfId="2962" xr:uid="{86E35F53-03BC-42E4-BF09-D19140F1ED6A}"/>
    <cellStyle name="Normal 8 5 2 5 3" xfId="2963" xr:uid="{26F80D65-8A19-4245-BCD8-D1ADA15B3FC3}"/>
    <cellStyle name="Normal 8 5 2 5 4" xfId="2964" xr:uid="{2AD7E43E-6BCE-40FD-8738-709408D3B379}"/>
    <cellStyle name="Normal 8 5 2 6" xfId="2965" xr:uid="{7BB4F9FB-A6B4-487F-83EA-E1306A9B32B5}"/>
    <cellStyle name="Normal 8 5 2 7" xfId="2966" xr:uid="{AA71E037-CFF0-4E9A-99D5-A8540D32EB96}"/>
    <cellStyle name="Normal 8 5 2 8" xfId="2967" xr:uid="{E3E28156-2CE3-4DDB-BEC8-9AA242D3B025}"/>
    <cellStyle name="Normal 8 5 3" xfId="2968" xr:uid="{BD1421D0-CB3C-4D00-9284-471A865C46B9}"/>
    <cellStyle name="Normal 8 5 3 2" xfId="2969" xr:uid="{DF34FC62-9B39-48EA-AE89-3F39B602F5E4}"/>
    <cellStyle name="Normal 8 5 3 2 2" xfId="2970" xr:uid="{E3DF5E08-FCE1-4C4B-9382-DE5BA373F5D7}"/>
    <cellStyle name="Normal 8 5 3 2 3" xfId="2971" xr:uid="{A90D6F57-5A3B-4D84-A20D-B3EB07DA043F}"/>
    <cellStyle name="Normal 8 5 3 2 4" xfId="2972" xr:uid="{A135B433-F232-4D4E-BDDC-1BD3411179FB}"/>
    <cellStyle name="Normal 8 5 3 3" xfId="2973" xr:uid="{A63C3A20-DCA8-435B-AA25-1356A4DE84DE}"/>
    <cellStyle name="Normal 8 5 3 3 2" xfId="2974" xr:uid="{EF9A13B9-6975-47CC-8F05-C9FDC3871E48}"/>
    <cellStyle name="Normal 8 5 3 3 3" xfId="2975" xr:uid="{195B80DE-AAEA-42CB-A7E4-1E3E0469A58D}"/>
    <cellStyle name="Normal 8 5 3 3 4" xfId="2976" xr:uid="{B506CBEA-0A70-4F7A-A75A-0095B523DBDB}"/>
    <cellStyle name="Normal 8 5 3 4" xfId="2977" xr:uid="{96F1D016-BCD7-4E0C-851B-F812B9A674B6}"/>
    <cellStyle name="Normal 8 5 3 5" xfId="2978" xr:uid="{9D6A2B0B-348F-4B2F-AA33-E6203CAC06FC}"/>
    <cellStyle name="Normal 8 5 3 6" xfId="2979" xr:uid="{97B2B2EA-BAB6-4ED8-84B4-461764E7BD07}"/>
    <cellStyle name="Normal 8 5 4" xfId="2980" xr:uid="{169D9F33-E2BC-4E11-BDF0-61A9B4A39D4B}"/>
    <cellStyle name="Normal 8 5 4 2" xfId="2981" xr:uid="{DB002F26-9048-4E29-A542-579EBACCCAB7}"/>
    <cellStyle name="Normal 8 5 4 2 2" xfId="2982" xr:uid="{2BE30107-E460-4067-9C98-E6D96C3FDB87}"/>
    <cellStyle name="Normal 8 5 4 2 3" xfId="2983" xr:uid="{D2FDFB83-B464-4432-BE67-590CAD0FA8AB}"/>
    <cellStyle name="Normal 8 5 4 2 4" xfId="2984" xr:uid="{3001B6E9-3DC3-4C2E-A7C0-6F4D65750DF8}"/>
    <cellStyle name="Normal 8 5 4 3" xfId="2985" xr:uid="{A15AD7AC-CA28-467D-9F29-D42B570F2C02}"/>
    <cellStyle name="Normal 8 5 4 4" xfId="2986" xr:uid="{67871013-6DC2-4A74-BFAA-D9FC6D0F8390}"/>
    <cellStyle name="Normal 8 5 4 5" xfId="2987" xr:uid="{EF432AC5-2D1F-4AA4-839A-D7022B5C912C}"/>
    <cellStyle name="Normal 8 5 5" xfId="2988" xr:uid="{F4FD82F9-DEE4-4B8E-B56E-D26A448E488F}"/>
    <cellStyle name="Normal 8 5 5 2" xfId="2989" xr:uid="{02ED53FA-7FA1-41F2-9C51-F341A422E6CF}"/>
    <cellStyle name="Normal 8 5 5 3" xfId="2990" xr:uid="{6A9CB5F1-E499-4935-84F3-65FA21177161}"/>
    <cellStyle name="Normal 8 5 5 4" xfId="2991" xr:uid="{91B08F52-38CC-47A4-826D-14F3FD609086}"/>
    <cellStyle name="Normal 8 5 6" xfId="2992" xr:uid="{E34B5D14-9173-47D6-84ED-9A91E37500CE}"/>
    <cellStyle name="Normal 8 5 6 2" xfId="2993" xr:uid="{314A1020-BC4F-4B2E-9EBA-B6823EE873B4}"/>
    <cellStyle name="Normal 8 5 6 3" xfId="2994" xr:uid="{EB990255-1696-47DD-9920-793BAF56D766}"/>
    <cellStyle name="Normal 8 5 6 4" xfId="2995" xr:uid="{EC80535B-EE6E-4C88-AA36-2276CEBAE65A}"/>
    <cellStyle name="Normal 8 5 7" xfId="2996" xr:uid="{7DC6CEC1-880F-4CD2-9F06-451AF077B78E}"/>
    <cellStyle name="Normal 8 5 8" xfId="2997" xr:uid="{19DFF169-8376-4A51-85D9-09511F89B69C}"/>
    <cellStyle name="Normal 8 5 9" xfId="2998" xr:uid="{BE6C7C39-036C-4D73-8EAF-FAE7A38DB9A1}"/>
    <cellStyle name="Normal 8 6" xfId="2999" xr:uid="{769E39B3-581B-45EB-A76E-0A4D3A03A6C6}"/>
    <cellStyle name="Normal 8 6 2" xfId="3000" xr:uid="{550F4217-CF4E-43D4-A72F-BA8D59D629A4}"/>
    <cellStyle name="Normal 8 6 2 2" xfId="3001" xr:uid="{742C21EE-3DE8-4C86-8840-92E60E57EC0A}"/>
    <cellStyle name="Normal 8 6 2 2 2" xfId="3002" xr:uid="{CBCF4019-BB44-4EBF-8A04-2AE73F1D0DC4}"/>
    <cellStyle name="Normal 8 6 2 2 2 2" xfId="4188" xr:uid="{0A08D8B7-374B-4AA6-9332-9AB900A96D64}"/>
    <cellStyle name="Normal 8 6 2 2 3" xfId="3003" xr:uid="{6FF777C0-3508-4E72-A370-DE1DFA7B84F0}"/>
    <cellStyle name="Normal 8 6 2 2 4" xfId="3004" xr:uid="{CF7B2665-272B-48B1-B588-A362F9D226BD}"/>
    <cellStyle name="Normal 8 6 2 3" xfId="3005" xr:uid="{CD902AAC-3BF6-4CBE-A64F-A07388E674C9}"/>
    <cellStyle name="Normal 8 6 2 3 2" xfId="3006" xr:uid="{F9C223D7-544D-4D1D-AAEA-C86F0A4E3729}"/>
    <cellStyle name="Normal 8 6 2 3 3" xfId="3007" xr:uid="{825EA335-5DCF-43C3-B5EF-171DA15BF34F}"/>
    <cellStyle name="Normal 8 6 2 3 4" xfId="3008" xr:uid="{070BA22B-BA1C-48F2-9CB6-0A8481998702}"/>
    <cellStyle name="Normal 8 6 2 4" xfId="3009" xr:uid="{DF30440F-5979-4A0A-A443-16BC105B3D65}"/>
    <cellStyle name="Normal 8 6 2 5" xfId="3010" xr:uid="{E664D690-7C78-4121-9764-B4202E989255}"/>
    <cellStyle name="Normal 8 6 2 6" xfId="3011" xr:uid="{24073801-041D-4A4A-817A-2A41FA83A49A}"/>
    <cellStyle name="Normal 8 6 3" xfId="3012" xr:uid="{240ACA63-1EFE-48D4-954C-ED314347B745}"/>
    <cellStyle name="Normal 8 6 3 2" xfId="3013" xr:uid="{30D7DBFF-2052-45EA-AEE3-6092AE0439FA}"/>
    <cellStyle name="Normal 8 6 3 2 2" xfId="3014" xr:uid="{575C3F29-B894-4D74-AA3D-D7FBAFB9290D}"/>
    <cellStyle name="Normal 8 6 3 2 3" xfId="3015" xr:uid="{42B279CC-2F0F-42D5-A874-AB642B9C3FBE}"/>
    <cellStyle name="Normal 8 6 3 2 4" xfId="3016" xr:uid="{79970A01-7D98-448F-B75A-92B1890B9C5E}"/>
    <cellStyle name="Normal 8 6 3 3" xfId="3017" xr:uid="{EE2FAF54-187D-4950-AC11-2532EAA8E42D}"/>
    <cellStyle name="Normal 8 6 3 4" xfId="3018" xr:uid="{A82FD7D2-E3AF-4AAE-9F37-3548B8AFC158}"/>
    <cellStyle name="Normal 8 6 3 5" xfId="3019" xr:uid="{75CB0304-C605-40B5-9E14-BDE52D85BA90}"/>
    <cellStyle name="Normal 8 6 4" xfId="3020" xr:uid="{891DF8D2-91F3-4CD1-AB4C-354D84EFA8AB}"/>
    <cellStyle name="Normal 8 6 4 2" xfId="3021" xr:uid="{70B0946E-ECB7-429A-9C1F-FD55E8F1B5BE}"/>
    <cellStyle name="Normal 8 6 4 3" xfId="3022" xr:uid="{EFC7582A-1ABC-4D33-BE03-D042B93FFECE}"/>
    <cellStyle name="Normal 8 6 4 4" xfId="3023" xr:uid="{995FD6E5-1C4B-4C82-BB88-1E117296D509}"/>
    <cellStyle name="Normal 8 6 5" xfId="3024" xr:uid="{C3F814A8-A3E2-4570-B2C2-62C4772F3ACC}"/>
    <cellStyle name="Normal 8 6 5 2" xfId="3025" xr:uid="{50731D2A-368A-405A-AE79-71CE4C709660}"/>
    <cellStyle name="Normal 8 6 5 3" xfId="3026" xr:uid="{A66BECDF-AD58-4313-8827-102F070160EC}"/>
    <cellStyle name="Normal 8 6 5 4" xfId="3027" xr:uid="{3CB1121C-4814-4FE2-A3D8-7EDEB6F20641}"/>
    <cellStyle name="Normal 8 6 6" xfId="3028" xr:uid="{362807AA-7C2A-45D8-8BF9-A5F6F50F9AFE}"/>
    <cellStyle name="Normal 8 6 7" xfId="3029" xr:uid="{DCBE9A99-E145-4695-AF85-5812878EF8E5}"/>
    <cellStyle name="Normal 8 6 8" xfId="3030" xr:uid="{EB99DEC6-2B0B-4342-B7CA-3B5348136FF4}"/>
    <cellStyle name="Normal 8 7" xfId="3031" xr:uid="{664944F8-5B42-4CBB-B25A-176A3215CA03}"/>
    <cellStyle name="Normal 8 7 2" xfId="3032" xr:uid="{96351D05-7A51-499E-BC74-EC4A82E0230B}"/>
    <cellStyle name="Normal 8 7 2 2" xfId="3033" xr:uid="{B0770019-A02E-4F91-AFE2-58ABABEDEDAD}"/>
    <cellStyle name="Normal 8 7 2 2 2" xfId="3034" xr:uid="{51D54B89-5213-42C8-9F80-7905F092B137}"/>
    <cellStyle name="Normal 8 7 2 2 3" xfId="3035" xr:uid="{1E495827-DDF5-4DEF-8AF2-536E876DC3C9}"/>
    <cellStyle name="Normal 8 7 2 2 4" xfId="3036" xr:uid="{C1F2B9DD-70BF-48BE-AD5F-1DB05DAC1A10}"/>
    <cellStyle name="Normal 8 7 2 3" xfId="3037" xr:uid="{43A44D39-E63C-4413-8F70-F1BA8CD0DDC9}"/>
    <cellStyle name="Normal 8 7 2 4" xfId="3038" xr:uid="{BB34A3B9-B4DB-44D3-B876-0BD14FBA0C4B}"/>
    <cellStyle name="Normal 8 7 2 5" xfId="3039" xr:uid="{C79C6CFB-4767-42A8-91BF-3DAF863FCEE6}"/>
    <cellStyle name="Normal 8 7 3" xfId="3040" xr:uid="{2E3984C5-FC71-4BBA-86B4-ED912AEEF05B}"/>
    <cellStyle name="Normal 8 7 3 2" xfId="3041" xr:uid="{66CBD518-803A-42CC-9082-0850D79C8FD4}"/>
    <cellStyle name="Normal 8 7 3 3" xfId="3042" xr:uid="{A303F607-39BC-4CD8-BE53-DFDD8F1E85DD}"/>
    <cellStyle name="Normal 8 7 3 4" xfId="3043" xr:uid="{4B41C119-119B-4515-97C0-02B5585347A5}"/>
    <cellStyle name="Normal 8 7 4" xfId="3044" xr:uid="{9C696C09-CFFD-414C-98DB-A4F1ED8A9B10}"/>
    <cellStyle name="Normal 8 7 4 2" xfId="3045" xr:uid="{3803A814-F4D6-4447-AED2-DB6007D36FC1}"/>
    <cellStyle name="Normal 8 7 4 3" xfId="3046" xr:uid="{332E696B-861B-4850-A0BA-119B97319DC1}"/>
    <cellStyle name="Normal 8 7 4 4" xfId="3047" xr:uid="{F5F2731C-717F-44CB-A7CB-E02B988BE855}"/>
    <cellStyle name="Normal 8 7 5" xfId="3048" xr:uid="{D9B357BF-EB24-4C3A-87A1-87690179596F}"/>
    <cellStyle name="Normal 8 7 6" xfId="3049" xr:uid="{DB5E74BC-59B9-476B-B23B-98489FAFE61D}"/>
    <cellStyle name="Normal 8 7 7" xfId="3050" xr:uid="{EF04C241-C20B-4C8A-A9B0-E92CB86B7D8C}"/>
    <cellStyle name="Normal 8 8" xfId="3051" xr:uid="{08042445-96DE-4591-A8A9-54B0BE7D6045}"/>
    <cellStyle name="Normal 8 8 2" xfId="3052" xr:uid="{1B3A77DB-BAD5-4B41-BFBC-8AFF8AE5C65C}"/>
    <cellStyle name="Normal 8 8 2 2" xfId="3053" xr:uid="{611D18B8-3FCD-4AF2-B9CE-0372AF98E3D3}"/>
    <cellStyle name="Normal 8 8 2 3" xfId="3054" xr:uid="{46F01965-C7B8-4B72-93E9-A1C118F50CF3}"/>
    <cellStyle name="Normal 8 8 2 4" xfId="3055" xr:uid="{E37408E6-12AB-45AA-B79E-20FD8E320A1D}"/>
    <cellStyle name="Normal 8 8 3" xfId="3056" xr:uid="{C660EB43-42D9-45C6-AFDE-D2613A884143}"/>
    <cellStyle name="Normal 8 8 3 2" xfId="3057" xr:uid="{A35CA04E-A1C5-4E7C-A754-AB54A6323C7A}"/>
    <cellStyle name="Normal 8 8 3 3" xfId="3058" xr:uid="{524EDDAF-0082-4F6D-A0A2-9C789974F346}"/>
    <cellStyle name="Normal 8 8 3 4" xfId="3059" xr:uid="{3A58B251-CDA4-423F-AAC9-225B98F3AEE0}"/>
    <cellStyle name="Normal 8 8 4" xfId="3060" xr:uid="{44FCCBBD-558B-4AF1-AC87-72A773C28F3C}"/>
    <cellStyle name="Normal 8 8 5" xfId="3061" xr:uid="{D3B1ADA1-D7CA-466F-8A23-DC0E87BF651E}"/>
    <cellStyle name="Normal 8 8 6" xfId="3062" xr:uid="{58BDA839-2CFC-460B-83AF-968B197DA267}"/>
    <cellStyle name="Normal 8 9" xfId="3063" xr:uid="{3DD2DFBB-5970-4540-831C-4ECC16C9397C}"/>
    <cellStyle name="Normal 8 9 2" xfId="3064" xr:uid="{5B358FA0-D016-4CAE-91B9-85FDE507E0F8}"/>
    <cellStyle name="Normal 8 9 2 2" xfId="3065" xr:uid="{3CABAA4A-CD18-41E4-8306-AC5CD03EA608}"/>
    <cellStyle name="Normal 8 9 2 2 2" xfId="4384" xr:uid="{A000A1F1-3AC6-49DC-91AE-F38E92160C82}"/>
    <cellStyle name="Normal 8 9 2 3" xfId="3066" xr:uid="{35B32724-8822-4A7F-870B-D3A0E5046D24}"/>
    <cellStyle name="Normal 8 9 2 4" xfId="3067" xr:uid="{BBBDC5EC-DB26-4EAA-B405-74FF91C19942}"/>
    <cellStyle name="Normal 8 9 3" xfId="3068" xr:uid="{D02B1E03-DCE6-4A22-B657-7188B40B64CC}"/>
    <cellStyle name="Normal 8 9 4" xfId="3069" xr:uid="{808C757A-F73B-4AAA-AE50-E49AAD49D3C8}"/>
    <cellStyle name="Normal 8 9 5" xfId="3070" xr:uid="{8C684BE1-E6BB-4564-AF94-E01D86B0A0C7}"/>
    <cellStyle name="Normal 9" xfId="80" xr:uid="{798B47F0-DFB3-4752-B267-60A67A3FD63C}"/>
    <cellStyle name="Normal 9 10" xfId="3071" xr:uid="{CC682600-F5E4-415D-BC27-F1C5586D57B8}"/>
    <cellStyle name="Normal 9 10 2" xfId="3072" xr:uid="{C6269301-3C44-4F46-A1EF-4A31EA5A3B8D}"/>
    <cellStyle name="Normal 9 10 2 2" xfId="3073" xr:uid="{E8C7A878-5C8D-428B-8E68-A4481EC642EA}"/>
    <cellStyle name="Normal 9 10 2 3" xfId="3074" xr:uid="{729D7787-5E21-484E-AC44-C51B34364BD9}"/>
    <cellStyle name="Normal 9 10 2 4" xfId="3075" xr:uid="{47AA32CE-EED5-4E85-89A2-7F5382C46CC5}"/>
    <cellStyle name="Normal 9 10 3" xfId="3076" xr:uid="{C40FE6B2-F8DE-4C62-8F7A-4B04138DA45F}"/>
    <cellStyle name="Normal 9 10 4" xfId="3077" xr:uid="{6A57A3B6-75C6-48C5-95C7-2C40315590EE}"/>
    <cellStyle name="Normal 9 10 5" xfId="3078" xr:uid="{E06B34CF-DC3A-4B8D-B31A-229C1CF017EA}"/>
    <cellStyle name="Normal 9 11" xfId="3079" xr:uid="{1AC8F3D3-93F1-4532-949D-D6EEF86F9065}"/>
    <cellStyle name="Normal 9 11 2" xfId="3080" xr:uid="{646DB9D0-0A74-42F2-80D3-3DD371AF94C0}"/>
    <cellStyle name="Normal 9 11 3" xfId="3081" xr:uid="{DFC97F85-9A90-42F5-A4DA-A40274004599}"/>
    <cellStyle name="Normal 9 11 4" xfId="3082" xr:uid="{C0049FBF-143C-476E-B03A-0168BC4B5AA5}"/>
    <cellStyle name="Normal 9 12" xfId="3083" xr:uid="{B372EB37-DAD1-46C6-B52A-AAFBC1DE414F}"/>
    <cellStyle name="Normal 9 12 2" xfId="3084" xr:uid="{CDF40790-E956-42AF-8F40-A952D3DF9463}"/>
    <cellStyle name="Normal 9 12 3" xfId="3085" xr:uid="{AC451096-0004-4235-BB40-060E7DED71C6}"/>
    <cellStyle name="Normal 9 12 4" xfId="3086" xr:uid="{ED4ADA12-BFEB-4C8B-ABCA-C78906337919}"/>
    <cellStyle name="Normal 9 13" xfId="3087" xr:uid="{399FE943-D069-44C9-81CF-5BDCA8DA5934}"/>
    <cellStyle name="Normal 9 13 2" xfId="3088" xr:uid="{F87D9FAC-0E9D-4F97-9970-7BD0497788AA}"/>
    <cellStyle name="Normal 9 14" xfId="3089" xr:uid="{654AFA60-B68A-4555-809D-CB907C193105}"/>
    <cellStyle name="Normal 9 15" xfId="3090" xr:uid="{63825E55-31BC-44E1-8B12-98B77DFCC96F}"/>
    <cellStyle name="Normal 9 16" xfId="3091" xr:uid="{766E9717-55B8-4C1E-9AE1-78B67E0F0B20}"/>
    <cellStyle name="Normal 9 2" xfId="81" xr:uid="{B09A9706-1BF1-4967-92FC-E413EB50E4C2}"/>
    <cellStyle name="Normal 9 2 2" xfId="3732" xr:uid="{CE77B067-747E-468B-A8A6-9E3F26ADC103}"/>
    <cellStyle name="Normal 9 2 2 2" xfId="4555" xr:uid="{0393AE16-228F-4153-A970-318E4BAAA271}"/>
    <cellStyle name="Normal 9 2 3" xfId="4464" xr:uid="{913AE6D4-9BA9-41E8-972E-39C997962C47}"/>
    <cellStyle name="Normal 9 3" xfId="95" xr:uid="{8ECA905C-7A34-4982-A0DF-31877D486ADF}"/>
    <cellStyle name="Normal 9 3 10" xfId="3092" xr:uid="{899C29EB-FB30-42FC-A0DF-18DB1999A4E0}"/>
    <cellStyle name="Normal 9 3 11" xfId="3093" xr:uid="{9EC5E13A-7BAD-4095-9999-2054D0BAC552}"/>
    <cellStyle name="Normal 9 3 2" xfId="3094" xr:uid="{C7B38C0C-A014-4C34-98E3-F712D8D64D13}"/>
    <cellStyle name="Normal 9 3 2 2" xfId="3095" xr:uid="{65B9067A-46FA-4635-B620-7A0C7765DBF9}"/>
    <cellStyle name="Normal 9 3 2 2 2" xfId="3096" xr:uid="{12B2BC5A-ED37-48C6-81B0-B28A37EBFD16}"/>
    <cellStyle name="Normal 9 3 2 2 2 2" xfId="3097" xr:uid="{B53B38CE-15B8-48CF-BDD8-D22FD900C10E}"/>
    <cellStyle name="Normal 9 3 2 2 2 2 2" xfId="3098" xr:uid="{9DC2CCFC-9A54-48EB-9783-E322D6761BEC}"/>
    <cellStyle name="Normal 9 3 2 2 2 2 2 2" xfId="4189" xr:uid="{ACA9474B-FF44-41BE-9367-00C3728E3FB0}"/>
    <cellStyle name="Normal 9 3 2 2 2 2 2 2 2" xfId="4190" xr:uid="{44507687-9E5B-4508-90BF-5B25C167223B}"/>
    <cellStyle name="Normal 9 3 2 2 2 2 2 3" xfId="4191" xr:uid="{934C49C8-D89F-43AB-BD1C-FEAEC9985316}"/>
    <cellStyle name="Normal 9 3 2 2 2 2 3" xfId="3099" xr:uid="{361B2A09-0195-4339-B21D-4D87DDA3C5C6}"/>
    <cellStyle name="Normal 9 3 2 2 2 2 3 2" xfId="4192" xr:uid="{D594F3E6-4C2C-48AE-B63A-E506AF424A08}"/>
    <cellStyle name="Normal 9 3 2 2 2 2 4" xfId="3100" xr:uid="{59727A8D-B052-4D94-BEF2-6970DD512D42}"/>
    <cellStyle name="Normal 9 3 2 2 2 3" xfId="3101" xr:uid="{F4A19925-60CE-4F20-B79A-D0C2BD2FFA2F}"/>
    <cellStyle name="Normal 9 3 2 2 2 3 2" xfId="3102" xr:uid="{A43E5934-8007-4AB7-A1EE-FD818EA76AAD}"/>
    <cellStyle name="Normal 9 3 2 2 2 3 2 2" xfId="4193" xr:uid="{B4D517A2-D69F-43D9-A060-7904F7B5B668}"/>
    <cellStyle name="Normal 9 3 2 2 2 3 3" xfId="3103" xr:uid="{31148CF9-F6A4-4C99-A900-2F17D33E1191}"/>
    <cellStyle name="Normal 9 3 2 2 2 3 4" xfId="3104" xr:uid="{661AE0F2-D95F-4C37-901D-F6FBF60C9DCA}"/>
    <cellStyle name="Normal 9 3 2 2 2 4" xfId="3105" xr:uid="{56D476CB-D568-4DF6-9186-F56376375FAC}"/>
    <cellStyle name="Normal 9 3 2 2 2 4 2" xfId="4194" xr:uid="{A05BA87F-A93E-40CA-85B2-92D7A056E4D5}"/>
    <cellStyle name="Normal 9 3 2 2 2 5" xfId="3106" xr:uid="{D2556C68-0093-440D-92DF-64AF2C5ADB6D}"/>
    <cellStyle name="Normal 9 3 2 2 2 6" xfId="3107" xr:uid="{3BEE101C-3C95-4F39-9CBA-067849145F90}"/>
    <cellStyle name="Normal 9 3 2 2 3" xfId="3108" xr:uid="{202F67C6-D7D5-48B9-917E-C19357DB5598}"/>
    <cellStyle name="Normal 9 3 2 2 3 2" xfId="3109" xr:uid="{50617621-6E70-4E59-9108-07E8DF78214F}"/>
    <cellStyle name="Normal 9 3 2 2 3 2 2" xfId="3110" xr:uid="{96FABA7B-F988-48E9-B1ED-9AAC51AB72B9}"/>
    <cellStyle name="Normal 9 3 2 2 3 2 2 2" xfId="4195" xr:uid="{B5517E36-AB1C-43BB-8646-09417D17D56A}"/>
    <cellStyle name="Normal 9 3 2 2 3 2 2 2 2" xfId="4196" xr:uid="{0710B1F9-DBFC-467E-8BBE-FBCEDEFED52D}"/>
    <cellStyle name="Normal 9 3 2 2 3 2 2 3" xfId="4197" xr:uid="{5A383DD1-E583-4BD7-8B70-90B92CC5751D}"/>
    <cellStyle name="Normal 9 3 2 2 3 2 3" xfId="3111" xr:uid="{D7430178-682B-426D-BF11-D42B0FAEA643}"/>
    <cellStyle name="Normal 9 3 2 2 3 2 3 2" xfId="4198" xr:uid="{916A070E-A99B-41C3-ADB6-2581E838F8E6}"/>
    <cellStyle name="Normal 9 3 2 2 3 2 4" xfId="3112" xr:uid="{2DD5305C-E15F-41BC-ADB9-8B6C064FE780}"/>
    <cellStyle name="Normal 9 3 2 2 3 3" xfId="3113" xr:uid="{A1E5A214-F4FB-49C9-BD04-00DE08A92D2D}"/>
    <cellStyle name="Normal 9 3 2 2 3 3 2" xfId="4199" xr:uid="{5A5924FF-CEB4-48EF-BC60-CA2BE32D505F}"/>
    <cellStyle name="Normal 9 3 2 2 3 3 2 2" xfId="4200" xr:uid="{3EAA8106-41E2-42B4-A2DE-58E65D372847}"/>
    <cellStyle name="Normal 9 3 2 2 3 3 3" xfId="4201" xr:uid="{194DCED7-19DB-466A-9BDD-828B02E44275}"/>
    <cellStyle name="Normal 9 3 2 2 3 4" xfId="3114" xr:uid="{89E947F1-956C-4D46-86F2-D6019BC95022}"/>
    <cellStyle name="Normal 9 3 2 2 3 4 2" xfId="4202" xr:uid="{7E6B20E6-B3BD-49B5-B98E-F9313189769D}"/>
    <cellStyle name="Normal 9 3 2 2 3 5" xfId="3115" xr:uid="{42596BA9-1799-41B3-8BDD-E3AEB534CBE8}"/>
    <cellStyle name="Normal 9 3 2 2 4" xfId="3116" xr:uid="{23F22310-E492-4658-B694-0A01D28F73D5}"/>
    <cellStyle name="Normal 9 3 2 2 4 2" xfId="3117" xr:uid="{EF53BB0A-467D-49DD-9BF0-308B9719D366}"/>
    <cellStyle name="Normal 9 3 2 2 4 2 2" xfId="4203" xr:uid="{6C3F6042-3B9C-4FC6-8D7D-484006A89114}"/>
    <cellStyle name="Normal 9 3 2 2 4 2 2 2" xfId="4204" xr:uid="{3A700EBA-0B44-4DF2-B0D6-D5DF2880F01F}"/>
    <cellStyle name="Normal 9 3 2 2 4 2 3" xfId="4205" xr:uid="{C1464337-9D55-4203-942F-41A5F516F540}"/>
    <cellStyle name="Normal 9 3 2 2 4 3" xfId="3118" xr:uid="{9C957408-4402-43B3-88BB-640DFBE5E449}"/>
    <cellStyle name="Normal 9 3 2 2 4 3 2" xfId="4206" xr:uid="{56779585-4ABA-4D87-B949-E18DE637A462}"/>
    <cellStyle name="Normal 9 3 2 2 4 4" xfId="3119" xr:uid="{881241C6-8149-476E-BE56-8EE17E666E2A}"/>
    <cellStyle name="Normal 9 3 2 2 5" xfId="3120" xr:uid="{073BC4AF-96AE-422D-9CC1-CE54DA9ABC9B}"/>
    <cellStyle name="Normal 9 3 2 2 5 2" xfId="3121" xr:uid="{3876B541-CD8A-41EB-BA82-A72F00D1F4D7}"/>
    <cellStyle name="Normal 9 3 2 2 5 2 2" xfId="4207" xr:uid="{0902F1C4-73EA-43D1-8571-CF8F22D25E1E}"/>
    <cellStyle name="Normal 9 3 2 2 5 3" xfId="3122" xr:uid="{9C7B0076-7DA3-4109-A517-151C882D1C4D}"/>
    <cellStyle name="Normal 9 3 2 2 5 4" xfId="3123" xr:uid="{DE953D17-99A6-4F61-8E4A-96BDE7BFA2E6}"/>
    <cellStyle name="Normal 9 3 2 2 6" xfId="3124" xr:uid="{D2DE19D5-08DE-4A6B-B34C-D5B0AD15B239}"/>
    <cellStyle name="Normal 9 3 2 2 6 2" xfId="4208" xr:uid="{4B8700BB-0BAA-405B-A691-C58EE2CD3554}"/>
    <cellStyle name="Normal 9 3 2 2 7" xfId="3125" xr:uid="{D3CE318C-8129-44EB-BC50-475961DAAA4E}"/>
    <cellStyle name="Normal 9 3 2 2 8" xfId="3126" xr:uid="{5D794470-4D21-4A95-B4B6-90F689882EB3}"/>
    <cellStyle name="Normal 9 3 2 3" xfId="3127" xr:uid="{5EDAD956-6812-478E-B612-1DE47EAA9D72}"/>
    <cellStyle name="Normal 9 3 2 3 2" xfId="3128" xr:uid="{532301AF-45E1-43D9-81A2-98F3010E40F0}"/>
    <cellStyle name="Normal 9 3 2 3 2 2" xfId="3129" xr:uid="{EAD413DC-D8E6-410F-A821-C7754FAA51D5}"/>
    <cellStyle name="Normal 9 3 2 3 2 2 2" xfId="4209" xr:uid="{6CC7C53F-B6ED-4D6B-A23B-3F95117674BD}"/>
    <cellStyle name="Normal 9 3 2 3 2 2 2 2" xfId="4210" xr:uid="{2F2ACE76-FC19-4C39-A0FE-AF85BBB3B1E5}"/>
    <cellStyle name="Normal 9 3 2 3 2 2 3" xfId="4211" xr:uid="{C2E8C3DA-F452-466F-8D8E-D103D9DF1D48}"/>
    <cellStyle name="Normal 9 3 2 3 2 3" xfId="3130" xr:uid="{BB3F62DF-65A5-4D97-886C-71AFEEC17737}"/>
    <cellStyle name="Normal 9 3 2 3 2 3 2" xfId="4212" xr:uid="{0C6CC593-9B59-4F23-83C2-745E555127D6}"/>
    <cellStyle name="Normal 9 3 2 3 2 4" xfId="3131" xr:uid="{82735C96-9B3B-4DF9-A29D-167ECC9F06F0}"/>
    <cellStyle name="Normal 9 3 2 3 3" xfId="3132" xr:uid="{A769253F-BAAE-4EF6-9C1C-6F43D708E910}"/>
    <cellStyle name="Normal 9 3 2 3 3 2" xfId="3133" xr:uid="{988CEC8A-FFE1-4AD1-A125-54AD80CC5204}"/>
    <cellStyle name="Normal 9 3 2 3 3 2 2" xfId="4213" xr:uid="{85FD30C4-DA3E-4ACF-9BCA-1695D36580CB}"/>
    <cellStyle name="Normal 9 3 2 3 3 3" xfId="3134" xr:uid="{ABDE3970-4F6F-4436-BA5C-892BFBA8AB01}"/>
    <cellStyle name="Normal 9 3 2 3 3 4" xfId="3135" xr:uid="{68E7C075-58EE-48C5-A3D0-0DA305C86C8E}"/>
    <cellStyle name="Normal 9 3 2 3 4" xfId="3136" xr:uid="{7857A061-38AD-4A8D-B7C0-B07FF103BCB0}"/>
    <cellStyle name="Normal 9 3 2 3 4 2" xfId="4214" xr:uid="{510FC254-CEDD-4D01-BA2A-4DF73C0E559A}"/>
    <cellStyle name="Normal 9 3 2 3 5" xfId="3137" xr:uid="{932EC394-13D2-4702-BFC7-411B7DD77E08}"/>
    <cellStyle name="Normal 9 3 2 3 6" xfId="3138" xr:uid="{B920A835-FF48-4802-8B2A-1B455449BECD}"/>
    <cellStyle name="Normal 9 3 2 4" xfId="3139" xr:uid="{9960B2BA-1561-4E5B-ACBF-48CEDF7FA517}"/>
    <cellStyle name="Normal 9 3 2 4 2" xfId="3140" xr:uid="{589372DE-C7E9-4C20-A5C2-665697F166C9}"/>
    <cellStyle name="Normal 9 3 2 4 2 2" xfId="3141" xr:uid="{4E419807-87BA-4E9A-9F3B-9468880CE513}"/>
    <cellStyle name="Normal 9 3 2 4 2 2 2" xfId="4215" xr:uid="{5733F4A7-7A45-448B-9ABD-240B352CD9D9}"/>
    <cellStyle name="Normal 9 3 2 4 2 2 2 2" xfId="4216" xr:uid="{D0306BE6-9FD4-4D3D-AABD-434D9C1AAF9B}"/>
    <cellStyle name="Normal 9 3 2 4 2 2 3" xfId="4217" xr:uid="{21845AC6-EFA3-4921-AC54-EBAED182D7FB}"/>
    <cellStyle name="Normal 9 3 2 4 2 3" xfId="3142" xr:uid="{38EB777F-713E-4BB1-A431-4E939770F6EE}"/>
    <cellStyle name="Normal 9 3 2 4 2 3 2" xfId="4218" xr:uid="{A7DC5ADD-2356-49A1-AFAE-30D9D7294A67}"/>
    <cellStyle name="Normal 9 3 2 4 2 4" xfId="3143" xr:uid="{62FE7D95-5FE5-4A9B-AE0B-0A79F1EAA658}"/>
    <cellStyle name="Normal 9 3 2 4 3" xfId="3144" xr:uid="{C291E53C-80F8-4326-AF13-355CAC8DD72F}"/>
    <cellStyle name="Normal 9 3 2 4 3 2" xfId="4219" xr:uid="{BA37B45D-68EB-4B1E-A5B8-EBED09AEFE12}"/>
    <cellStyle name="Normal 9 3 2 4 3 2 2" xfId="4220" xr:uid="{A20637BA-B6B0-4ECA-92BC-8EF77B61FF59}"/>
    <cellStyle name="Normal 9 3 2 4 3 3" xfId="4221" xr:uid="{ACEEB297-9533-4456-B945-D4D4FFCDC671}"/>
    <cellStyle name="Normal 9 3 2 4 4" xfId="3145" xr:uid="{728510CA-530E-45D2-B712-E756DA5E4C7C}"/>
    <cellStyle name="Normal 9 3 2 4 4 2" xfId="4222" xr:uid="{19567022-9FC6-45EA-8FF9-960C02F2CBD8}"/>
    <cellStyle name="Normal 9 3 2 4 5" xfId="3146" xr:uid="{D21CF4E5-7485-46FB-98F5-EDA9B651865C}"/>
    <cellStyle name="Normal 9 3 2 5" xfId="3147" xr:uid="{4F333ED2-BDB7-4A55-AC64-25C9AE7EF682}"/>
    <cellStyle name="Normal 9 3 2 5 2" xfId="3148" xr:uid="{385D1E45-9125-4510-866C-75525EE94D10}"/>
    <cellStyle name="Normal 9 3 2 5 2 2" xfId="4223" xr:uid="{C1C554C4-6CDC-40F1-A1B2-69AC64516342}"/>
    <cellStyle name="Normal 9 3 2 5 2 2 2" xfId="4224" xr:uid="{08C3B5C7-5B93-4AF8-933E-C0049595D73A}"/>
    <cellStyle name="Normal 9 3 2 5 2 3" xfId="4225" xr:uid="{68D51F6C-171E-49FC-8806-209695ED3B2F}"/>
    <cellStyle name="Normal 9 3 2 5 3" xfId="3149" xr:uid="{7DC3C90A-1F5F-4C98-90E2-13D95C586F39}"/>
    <cellStyle name="Normal 9 3 2 5 3 2" xfId="4226" xr:uid="{43A63C09-765F-4D46-9390-C9253F38B41C}"/>
    <cellStyle name="Normal 9 3 2 5 4" xfId="3150" xr:uid="{0715229C-E839-4EBD-B37B-4A3EF774413A}"/>
    <cellStyle name="Normal 9 3 2 6" xfId="3151" xr:uid="{F1DBE7F1-DA80-4EF1-BF4C-6622BBB849DD}"/>
    <cellStyle name="Normal 9 3 2 6 2" xfId="3152" xr:uid="{8F519681-528C-4634-BC9F-578BE191CD3A}"/>
    <cellStyle name="Normal 9 3 2 6 2 2" xfId="4227" xr:uid="{6BC0AA35-3B8C-4366-9091-73011C98CEBF}"/>
    <cellStyle name="Normal 9 3 2 6 3" xfId="3153" xr:uid="{8A979AF5-297E-4899-9F10-AFC56FEFA7C0}"/>
    <cellStyle name="Normal 9 3 2 6 4" xfId="3154" xr:uid="{0CE95568-8939-47F9-8BBD-A451D1AFF5AD}"/>
    <cellStyle name="Normal 9 3 2 7" xfId="3155" xr:uid="{2135BFA5-0D11-4815-ACF2-94E705AE2B20}"/>
    <cellStyle name="Normal 9 3 2 7 2" xfId="4228" xr:uid="{17997AF2-97FF-4390-9A2E-EBA3031B3E4A}"/>
    <cellStyle name="Normal 9 3 2 8" xfId="3156" xr:uid="{75CAE163-7FEA-4249-82D8-B1D5A220D835}"/>
    <cellStyle name="Normal 9 3 2 9" xfId="3157" xr:uid="{40D4CBD4-91BE-42BD-927B-5F7F131CE15D}"/>
    <cellStyle name="Normal 9 3 3" xfId="3158" xr:uid="{854BCB7F-252C-4E54-90F7-2C44AC590A12}"/>
    <cellStyle name="Normal 9 3 3 2" xfId="3159" xr:uid="{F8BDC1D6-7C83-4C5C-A977-54670A8BBAC8}"/>
    <cellStyle name="Normal 9 3 3 2 2" xfId="3160" xr:uid="{F10F1C32-52D1-447F-A4F0-4C6F0B61CB63}"/>
    <cellStyle name="Normal 9 3 3 2 2 2" xfId="3161" xr:uid="{B98CA9B1-5A59-4F5E-8CDB-EC5D84CDF96A}"/>
    <cellStyle name="Normal 9 3 3 2 2 2 2" xfId="4229" xr:uid="{AC9CC3FF-161C-4F12-AD51-AB67D9A9797D}"/>
    <cellStyle name="Normal 9 3 3 2 2 2 2 2" xfId="4230" xr:uid="{7A410A69-C9D2-4D8C-BF0C-DEA7107B0A39}"/>
    <cellStyle name="Normal 9 3 3 2 2 2 3" xfId="4231" xr:uid="{9EE43237-23EC-4CBC-8B95-397D5766C726}"/>
    <cellStyle name="Normal 9 3 3 2 2 3" xfId="3162" xr:uid="{3D0764F0-F468-43F9-AF89-299B8A0BB536}"/>
    <cellStyle name="Normal 9 3 3 2 2 3 2" xfId="4232" xr:uid="{CB7906D2-423B-4E56-ADEE-8AEC3A46DF68}"/>
    <cellStyle name="Normal 9 3 3 2 2 4" xfId="3163" xr:uid="{FEB925C1-7CAB-4991-A677-864C615F597D}"/>
    <cellStyle name="Normal 9 3 3 2 3" xfId="3164" xr:uid="{165D4858-A1F8-4B45-B453-8FD8823B2A3E}"/>
    <cellStyle name="Normal 9 3 3 2 3 2" xfId="3165" xr:uid="{9B16DD86-A24F-41E8-B176-AF904EBB4BE8}"/>
    <cellStyle name="Normal 9 3 3 2 3 2 2" xfId="4233" xr:uid="{561B688B-871D-460F-9A99-CF5C7ABCBAAF}"/>
    <cellStyle name="Normal 9 3 3 2 3 3" xfId="3166" xr:uid="{C688F2E6-A65D-4217-BA8D-E8FC8A1443F1}"/>
    <cellStyle name="Normal 9 3 3 2 3 4" xfId="3167" xr:uid="{B967BF0A-D0FE-4D77-AD8B-EB5802009123}"/>
    <cellStyle name="Normal 9 3 3 2 4" xfId="3168" xr:uid="{CCC1891F-372D-4377-AFC0-D8A3861F1D39}"/>
    <cellStyle name="Normal 9 3 3 2 4 2" xfId="4234" xr:uid="{CDCB8234-6794-45ED-B104-CF34AEBE11A2}"/>
    <cellStyle name="Normal 9 3 3 2 5" xfId="3169" xr:uid="{731D6537-833A-473C-9D38-3B1A8F5DC2F2}"/>
    <cellStyle name="Normal 9 3 3 2 6" xfId="3170" xr:uid="{077633BC-F8B8-4DBA-874D-3BA3FF204362}"/>
    <cellStyle name="Normal 9 3 3 3" xfId="3171" xr:uid="{10AA2378-B53A-4A15-9C11-74AE116F5BA9}"/>
    <cellStyle name="Normal 9 3 3 3 2" xfId="3172" xr:uid="{EF1BCBFF-032B-4E4B-920E-D698432B9BE1}"/>
    <cellStyle name="Normal 9 3 3 3 2 2" xfId="3173" xr:uid="{18CE0453-AD7B-494F-875E-1C717EC69910}"/>
    <cellStyle name="Normal 9 3 3 3 2 2 2" xfId="4235" xr:uid="{5B03B233-3E7F-49E1-B2F9-BA276962B060}"/>
    <cellStyle name="Normal 9 3 3 3 2 2 2 2" xfId="4236" xr:uid="{EFA8A684-AC76-4B38-9B57-9F1BFF0609EC}"/>
    <cellStyle name="Normal 9 3 3 3 2 2 3" xfId="4237" xr:uid="{B0173E47-C541-43E0-BA60-A9D7F5911B0E}"/>
    <cellStyle name="Normal 9 3 3 3 2 3" xfId="3174" xr:uid="{3EB96E82-14FF-47DB-B33A-DD8516BDDE28}"/>
    <cellStyle name="Normal 9 3 3 3 2 3 2" xfId="4238" xr:uid="{7ACDD484-7415-42E3-8B24-61A65A608524}"/>
    <cellStyle name="Normal 9 3 3 3 2 4" xfId="3175" xr:uid="{EA7C152C-574C-4813-A9DA-F5797EA19890}"/>
    <cellStyle name="Normal 9 3 3 3 3" xfId="3176" xr:uid="{59047C7C-EA39-49F7-94E2-9C713672DA66}"/>
    <cellStyle name="Normal 9 3 3 3 3 2" xfId="4239" xr:uid="{D885CFD0-C1A9-48D3-A8FB-33B07569B6D3}"/>
    <cellStyle name="Normal 9 3 3 3 3 2 2" xfId="4240" xr:uid="{CAACACFC-DB33-4F82-9A92-54E1BC501238}"/>
    <cellStyle name="Normal 9 3 3 3 3 3" xfId="4241" xr:uid="{086374E5-CCB5-4CB9-9A3F-DD0D004CDCC6}"/>
    <cellStyle name="Normal 9 3 3 3 4" xfId="3177" xr:uid="{FFB22CC3-E912-4514-A328-CC9B402541EE}"/>
    <cellStyle name="Normal 9 3 3 3 4 2" xfId="4242" xr:uid="{C680FFD6-8719-410A-AA03-7285980B8C81}"/>
    <cellStyle name="Normal 9 3 3 3 5" xfId="3178" xr:uid="{C0493B2B-557A-4A7D-B309-B4399DFF3F50}"/>
    <cellStyle name="Normal 9 3 3 4" xfId="3179" xr:uid="{8364BBDA-2527-4180-90F5-2C4ADE34107D}"/>
    <cellStyle name="Normal 9 3 3 4 2" xfId="3180" xr:uid="{B6E4B0A4-4857-4514-90F2-889A4406F0DA}"/>
    <cellStyle name="Normal 9 3 3 4 2 2" xfId="4243" xr:uid="{2F0ADBB6-3CC1-4351-8022-462CEA4C21EA}"/>
    <cellStyle name="Normal 9 3 3 4 2 2 2" xfId="4244" xr:uid="{A47FA6CD-FC3D-4F59-A828-CEC35EB81835}"/>
    <cellStyle name="Normal 9 3 3 4 2 3" xfId="4245" xr:uid="{27D871F4-DDAB-4A22-B00D-572298E78A0C}"/>
    <cellStyle name="Normal 9 3 3 4 3" xfId="3181" xr:uid="{4C562FD5-10AE-4CC2-823D-60B43A096E87}"/>
    <cellStyle name="Normal 9 3 3 4 3 2" xfId="4246" xr:uid="{79D4B0B6-4663-4CBC-9987-F2047C512BC8}"/>
    <cellStyle name="Normal 9 3 3 4 4" xfId="3182" xr:uid="{D1334D10-5B1D-44EB-8C6A-FF32E73187DF}"/>
    <cellStyle name="Normal 9 3 3 5" xfId="3183" xr:uid="{B5E7D5D9-D385-4500-B94B-0A28DE2874D7}"/>
    <cellStyle name="Normal 9 3 3 5 2" xfId="3184" xr:uid="{B5FD3C3A-3321-411B-B1EE-07CD11EF49A8}"/>
    <cellStyle name="Normal 9 3 3 5 2 2" xfId="4247" xr:uid="{D4476DC0-BDE1-40BB-8E89-742D791A1EE5}"/>
    <cellStyle name="Normal 9 3 3 5 3" xfId="3185" xr:uid="{9AE88D4E-3527-4E33-A338-F43B69F7DD44}"/>
    <cellStyle name="Normal 9 3 3 5 4" xfId="3186" xr:uid="{36CDB909-CDC6-4466-8B6A-36BDBFCB2D6E}"/>
    <cellStyle name="Normal 9 3 3 6" xfId="3187" xr:uid="{875567DA-6B1E-40BD-82C4-85057515CBDD}"/>
    <cellStyle name="Normal 9 3 3 6 2" xfId="4248" xr:uid="{42E74D73-FECA-49DB-9F35-021731E769CF}"/>
    <cellStyle name="Normal 9 3 3 7" xfId="3188" xr:uid="{A5257419-32DC-4FFD-A9B0-F7828C5C19D3}"/>
    <cellStyle name="Normal 9 3 3 8" xfId="3189" xr:uid="{1318760F-CB73-414E-8724-653A4C06F259}"/>
    <cellStyle name="Normal 9 3 4" xfId="3190" xr:uid="{D5EA0557-4248-40EA-BE7C-8B96F5BA206C}"/>
    <cellStyle name="Normal 9 3 4 2" xfId="3191" xr:uid="{D60ED556-2866-4DC8-A2E7-D8145E31A956}"/>
    <cellStyle name="Normal 9 3 4 2 2" xfId="3192" xr:uid="{6EA87C89-11D7-4BA2-837C-ED446AC592BD}"/>
    <cellStyle name="Normal 9 3 4 2 2 2" xfId="3193" xr:uid="{F777A7C0-AA2E-46D3-9937-DD739591C4B9}"/>
    <cellStyle name="Normal 9 3 4 2 2 2 2" xfId="4249" xr:uid="{41D31DC1-9CA1-404C-A870-00C8C2EEDFA1}"/>
    <cellStyle name="Normal 9 3 4 2 2 3" xfId="3194" xr:uid="{667D2260-0484-479B-B1C1-EFB074FEDA2B}"/>
    <cellStyle name="Normal 9 3 4 2 2 4" xfId="3195" xr:uid="{82279825-7145-43F3-9670-C0BCE089ED70}"/>
    <cellStyle name="Normal 9 3 4 2 3" xfId="3196" xr:uid="{E1D62712-4C6A-4A11-8995-A261B5920644}"/>
    <cellStyle name="Normal 9 3 4 2 3 2" xfId="4250" xr:uid="{CE2EB277-74BD-4EAB-9485-F7ACB71F2A51}"/>
    <cellStyle name="Normal 9 3 4 2 4" xfId="3197" xr:uid="{304D198D-BC69-4FF1-9DEE-6FF877C0CF4E}"/>
    <cellStyle name="Normal 9 3 4 2 5" xfId="3198" xr:uid="{96C76B3A-CB64-41AA-9AAA-BA8FBCCFC514}"/>
    <cellStyle name="Normal 9 3 4 3" xfId="3199" xr:uid="{3FC1017F-4965-4E1A-B344-9C425628B377}"/>
    <cellStyle name="Normal 9 3 4 3 2" xfId="3200" xr:uid="{FC0474E9-370E-42D3-9B88-10AB1835D9FC}"/>
    <cellStyle name="Normal 9 3 4 3 2 2" xfId="4251" xr:uid="{E9BB9422-53A6-48AD-86CB-B02E15B84082}"/>
    <cellStyle name="Normal 9 3 4 3 3" xfId="3201" xr:uid="{EB0FAEFF-310B-4CFE-BD38-BB4C5CBF28B2}"/>
    <cellStyle name="Normal 9 3 4 3 4" xfId="3202" xr:uid="{0BFA1212-DCC6-4EE0-AF39-7648C6899D52}"/>
    <cellStyle name="Normal 9 3 4 4" xfId="3203" xr:uid="{F33B8F3A-D7E6-4192-99F6-189E2B396ED7}"/>
    <cellStyle name="Normal 9 3 4 4 2" xfId="3204" xr:uid="{83904C18-7F90-495E-AAA7-C54C79AB2879}"/>
    <cellStyle name="Normal 9 3 4 4 3" xfId="3205" xr:uid="{9A9A199E-D998-43E8-92E2-75C9661AD5CD}"/>
    <cellStyle name="Normal 9 3 4 4 4" xfId="3206" xr:uid="{74AAE68D-B810-4DF3-9D32-5E33A8B06DFC}"/>
    <cellStyle name="Normal 9 3 4 5" xfId="3207" xr:uid="{44C68159-32B1-421C-BAD5-279A2D6657C0}"/>
    <cellStyle name="Normal 9 3 4 6" xfId="3208" xr:uid="{9A247D2C-FE75-48EF-834B-A4DB16C6FD65}"/>
    <cellStyle name="Normal 9 3 4 7" xfId="3209" xr:uid="{F49C6A19-87A0-414A-ACD6-C469A0C13728}"/>
    <cellStyle name="Normal 9 3 5" xfId="3210" xr:uid="{DA0AF761-AF3F-4117-A02C-5D4F0CC2A605}"/>
    <cellStyle name="Normal 9 3 5 2" xfId="3211" xr:uid="{AD4A1BD8-D8BA-4149-B92E-5B1FEBFDA8C8}"/>
    <cellStyle name="Normal 9 3 5 2 2" xfId="3212" xr:uid="{733880CF-8926-4E50-8BBA-A64092669C11}"/>
    <cellStyle name="Normal 9 3 5 2 2 2" xfId="4252" xr:uid="{FF057F38-F1AE-4DC8-8471-0802B46287AC}"/>
    <cellStyle name="Normal 9 3 5 2 2 2 2" xfId="4253" xr:uid="{9D8672ED-EAEB-43F5-8631-45CC4C9416DF}"/>
    <cellStyle name="Normal 9 3 5 2 2 3" xfId="4254" xr:uid="{FA9A255D-62E6-497C-B1E7-B436120195EC}"/>
    <cellStyle name="Normal 9 3 5 2 3" xfId="3213" xr:uid="{C58BA1F6-DEE1-47E5-87E4-4C70D4AE988C}"/>
    <cellStyle name="Normal 9 3 5 2 3 2" xfId="4255" xr:uid="{76F143B0-7FCF-43B6-B2D3-4A846870FC8B}"/>
    <cellStyle name="Normal 9 3 5 2 4" xfId="3214" xr:uid="{9C1E12CC-5DD2-4E65-BE88-873346FF6409}"/>
    <cellStyle name="Normal 9 3 5 3" xfId="3215" xr:uid="{DF7C5E16-5A8D-4879-9459-0664BC5E24D0}"/>
    <cellStyle name="Normal 9 3 5 3 2" xfId="3216" xr:uid="{F2175B06-DB3E-4FB7-BEEE-292CE5FAB681}"/>
    <cellStyle name="Normal 9 3 5 3 2 2" xfId="4256" xr:uid="{D2082143-D9D4-4D5B-BE54-449B61A7D8E9}"/>
    <cellStyle name="Normal 9 3 5 3 3" xfId="3217" xr:uid="{767701FF-D271-4204-B34A-3CE454B16F3B}"/>
    <cellStyle name="Normal 9 3 5 3 4" xfId="3218" xr:uid="{2679F2A7-0193-4A23-9D8C-B18EB399BB09}"/>
    <cellStyle name="Normal 9 3 5 4" xfId="3219" xr:uid="{AD7FBA6E-F73A-46DB-BF72-357CDC95EFBD}"/>
    <cellStyle name="Normal 9 3 5 4 2" xfId="4257" xr:uid="{14C75643-1897-4C42-B30E-5DE229FC460F}"/>
    <cellStyle name="Normal 9 3 5 5" xfId="3220" xr:uid="{339871E7-1EF9-4075-ADD7-A10C77EA4C8B}"/>
    <cellStyle name="Normal 9 3 5 6" xfId="3221" xr:uid="{5CEC5D03-3AD5-4616-A92A-1F7F3CB6D5CA}"/>
    <cellStyle name="Normal 9 3 6" xfId="3222" xr:uid="{824F9E4C-ED0E-4EAB-ABA7-7B33F6A69483}"/>
    <cellStyle name="Normal 9 3 6 2" xfId="3223" xr:uid="{82C4DF75-77DD-44CF-9414-CDC9CBB8ABAD}"/>
    <cellStyle name="Normal 9 3 6 2 2" xfId="3224" xr:uid="{A0AE4199-64CA-4525-B9DB-B1911B3061AB}"/>
    <cellStyle name="Normal 9 3 6 2 2 2" xfId="4258" xr:uid="{2247D6D2-F395-405A-9F8C-5AD8031758EC}"/>
    <cellStyle name="Normal 9 3 6 2 3" xfId="3225" xr:uid="{B52ACD0A-2906-4506-BAC7-741CC263131E}"/>
    <cellStyle name="Normal 9 3 6 2 4" xfId="3226" xr:uid="{2C0E7476-525F-4FD1-B998-A42812A58C74}"/>
    <cellStyle name="Normal 9 3 6 3" xfId="3227" xr:uid="{C9ACEC83-0231-485E-B46A-063DD23F2026}"/>
    <cellStyle name="Normal 9 3 6 3 2" xfId="4259" xr:uid="{C5EC0F4E-8EBF-4E37-8974-194BD1212BC6}"/>
    <cellStyle name="Normal 9 3 6 4" xfId="3228" xr:uid="{A4BEDCE6-0FF6-4435-B4F7-91F154AC6A6F}"/>
    <cellStyle name="Normal 9 3 6 5" xfId="3229" xr:uid="{548D7E46-2BCE-400F-BC04-A014DC87EA9C}"/>
    <cellStyle name="Normal 9 3 7" xfId="3230" xr:uid="{AE364471-2C88-41BB-9E31-F4A406865A56}"/>
    <cellStyle name="Normal 9 3 7 2" xfId="3231" xr:uid="{EA5272F5-B2C7-4326-9536-99D547E119F6}"/>
    <cellStyle name="Normal 9 3 7 2 2" xfId="4260" xr:uid="{3DE99A51-6914-4213-8755-F51E370D84CD}"/>
    <cellStyle name="Normal 9 3 7 3" xfId="3232" xr:uid="{127A7514-79EF-4ED2-B0B3-78BC1A8A139B}"/>
    <cellStyle name="Normal 9 3 7 4" xfId="3233" xr:uid="{C626D078-09D4-4B48-BA20-7CEED567BA86}"/>
    <cellStyle name="Normal 9 3 8" xfId="3234" xr:uid="{F460B64B-94EE-4B27-B4EE-0395476BCF45}"/>
    <cellStyle name="Normal 9 3 8 2" xfId="3235" xr:uid="{6D165760-499B-4B6D-BD9D-09FFECF17C47}"/>
    <cellStyle name="Normal 9 3 8 3" xfId="3236" xr:uid="{BC1CCB1A-77EB-4D14-9672-861BA9D10CF6}"/>
    <cellStyle name="Normal 9 3 8 4" xfId="3237" xr:uid="{62C50685-5E36-44D9-95EC-7F9A4516B69D}"/>
    <cellStyle name="Normal 9 3 9" xfId="3238" xr:uid="{C19625B9-C737-4AD3-8058-5E8D69FE053F}"/>
    <cellStyle name="Normal 9 4" xfId="3239" xr:uid="{4DBBB28C-1E16-4EB5-81E4-07095646673E}"/>
    <cellStyle name="Normal 9 4 10" xfId="3240" xr:uid="{8BE5E165-D83F-4F9B-AFFD-2E8E6F6B9521}"/>
    <cellStyle name="Normal 9 4 11" xfId="3241" xr:uid="{3772D4B1-849B-4DBF-A14B-EBD163595D13}"/>
    <cellStyle name="Normal 9 4 2" xfId="3242" xr:uid="{22707EF8-AC4B-4BCE-847C-E59E3C0ED9E9}"/>
    <cellStyle name="Normal 9 4 2 2" xfId="3243" xr:uid="{24BCF4F0-2AC3-499D-BC55-B6E4C64BAB77}"/>
    <cellStyle name="Normal 9 4 2 2 2" xfId="3244" xr:uid="{DBE86E2F-3F4E-4C9C-A15B-29410F9E8B59}"/>
    <cellStyle name="Normal 9 4 2 2 2 2" xfId="3245" xr:uid="{202C3E1F-F848-4467-A889-BCABC6824EF8}"/>
    <cellStyle name="Normal 9 4 2 2 2 2 2" xfId="3246" xr:uid="{3929C323-0A25-4E32-A7C6-4106FA227538}"/>
    <cellStyle name="Normal 9 4 2 2 2 2 2 2" xfId="4261" xr:uid="{FCF17B69-7FB0-4BA7-8A7F-20CE1DBA6366}"/>
    <cellStyle name="Normal 9 4 2 2 2 2 3" xfId="3247" xr:uid="{1079C977-7852-48E7-86AB-E4EC8F253702}"/>
    <cellStyle name="Normal 9 4 2 2 2 2 4" xfId="3248" xr:uid="{A052577A-A47B-4B6A-944F-5B92397E0AE3}"/>
    <cellStyle name="Normal 9 4 2 2 2 3" xfId="3249" xr:uid="{F3A63DDB-E6F3-46BB-8F3B-9981B056C51E}"/>
    <cellStyle name="Normal 9 4 2 2 2 3 2" xfId="3250" xr:uid="{E7723115-7113-45BC-B5B9-DF2E442D9EA7}"/>
    <cellStyle name="Normal 9 4 2 2 2 3 3" xfId="3251" xr:uid="{7EFBA964-0732-4A27-819B-5DF36399DD2E}"/>
    <cellStyle name="Normal 9 4 2 2 2 3 4" xfId="3252" xr:uid="{64C19DD5-3ABB-41D2-A445-F1355D3493FC}"/>
    <cellStyle name="Normal 9 4 2 2 2 4" xfId="3253" xr:uid="{10FB8981-F8F7-4E36-8BE7-A929E777DC81}"/>
    <cellStyle name="Normal 9 4 2 2 2 5" xfId="3254" xr:uid="{76A0781F-DBF0-42E9-B886-D2F105F5F3E9}"/>
    <cellStyle name="Normal 9 4 2 2 2 6" xfId="3255" xr:uid="{C4FB751F-1667-4358-8754-C674AD0586FC}"/>
    <cellStyle name="Normal 9 4 2 2 3" xfId="3256" xr:uid="{061E9F27-412F-4473-8583-2AC21669B403}"/>
    <cellStyle name="Normal 9 4 2 2 3 2" xfId="3257" xr:uid="{2C2BC3DC-BB1F-4D1A-BDB7-DF6272CE1613}"/>
    <cellStyle name="Normal 9 4 2 2 3 2 2" xfId="3258" xr:uid="{1B380E62-1E63-41BD-B2F7-A14FD1B273D1}"/>
    <cellStyle name="Normal 9 4 2 2 3 2 3" xfId="3259" xr:uid="{020FE6D1-B303-4669-8F1B-92167131109B}"/>
    <cellStyle name="Normal 9 4 2 2 3 2 4" xfId="3260" xr:uid="{3230A601-EB37-48C3-9BBD-F47D03B8F431}"/>
    <cellStyle name="Normal 9 4 2 2 3 3" xfId="3261" xr:uid="{041A735E-CC18-4EEA-9586-948391860E34}"/>
    <cellStyle name="Normal 9 4 2 2 3 4" xfId="3262" xr:uid="{E3DF727B-559D-4914-B7F8-C38DD3DBB615}"/>
    <cellStyle name="Normal 9 4 2 2 3 5" xfId="3263" xr:uid="{1E1F0DFF-BA0D-4D4B-B119-17F51E407FBF}"/>
    <cellStyle name="Normal 9 4 2 2 4" xfId="3264" xr:uid="{6DCE186D-925F-407F-AF80-218927F335F9}"/>
    <cellStyle name="Normal 9 4 2 2 4 2" xfId="3265" xr:uid="{2BEBEA5F-B6A2-4E3B-86A0-515A2D98E39A}"/>
    <cellStyle name="Normal 9 4 2 2 4 3" xfId="3266" xr:uid="{A74382C8-5BB9-4EB5-9C49-CFDED9C13D3A}"/>
    <cellStyle name="Normal 9 4 2 2 4 4" xfId="3267" xr:uid="{E65A2142-7247-4481-89A8-46A74A4230B5}"/>
    <cellStyle name="Normal 9 4 2 2 5" xfId="3268" xr:uid="{DAB6A12F-10E8-4778-BF1D-E3B18C9F080E}"/>
    <cellStyle name="Normal 9 4 2 2 5 2" xfId="3269" xr:uid="{EC8D1FE5-3F5B-4F72-B904-D1189FC99E30}"/>
    <cellStyle name="Normal 9 4 2 2 5 3" xfId="3270" xr:uid="{AEE043AE-55C2-4D4A-A308-75B670CA512C}"/>
    <cellStyle name="Normal 9 4 2 2 5 4" xfId="3271" xr:uid="{A6DF68F9-0D54-4E37-A094-D41A5F1DA884}"/>
    <cellStyle name="Normal 9 4 2 2 6" xfId="3272" xr:uid="{3BFEFAB3-43ED-4A6E-9BEF-FB6859D9C444}"/>
    <cellStyle name="Normal 9 4 2 2 7" xfId="3273" xr:uid="{8A8E10A8-7CFE-4C0A-B341-223A821A3CA0}"/>
    <cellStyle name="Normal 9 4 2 2 8" xfId="3274" xr:uid="{460838B6-57F3-4A0B-AD04-EE654A493F15}"/>
    <cellStyle name="Normal 9 4 2 3" xfId="3275" xr:uid="{4689A0DB-B916-4732-98B5-B3826A02BDF8}"/>
    <cellStyle name="Normal 9 4 2 3 2" xfId="3276" xr:uid="{126EC45E-6B93-41C8-9DA1-331FB8301174}"/>
    <cellStyle name="Normal 9 4 2 3 2 2" xfId="3277" xr:uid="{192AD02A-9770-401A-A523-B67C054A1159}"/>
    <cellStyle name="Normal 9 4 2 3 2 2 2" xfId="4262" xr:uid="{29D0D5F1-B5BD-4F95-AA67-532035F6AEC3}"/>
    <cellStyle name="Normal 9 4 2 3 2 2 2 2" xfId="4263" xr:uid="{19ED0583-48EC-4502-AC70-FAF20ED21C33}"/>
    <cellStyle name="Normal 9 4 2 3 2 2 3" xfId="4264" xr:uid="{B679B384-2819-4908-9434-F0C6DB4FFD7D}"/>
    <cellStyle name="Normal 9 4 2 3 2 3" xfId="3278" xr:uid="{F4013865-5646-42C8-B683-F091A10F937D}"/>
    <cellStyle name="Normal 9 4 2 3 2 3 2" xfId="4265" xr:uid="{59F269CB-E103-49D1-AA03-43BFB9C2B86F}"/>
    <cellStyle name="Normal 9 4 2 3 2 4" xfId="3279" xr:uid="{1DE976A5-63BB-4AC6-A3AA-667EF0440591}"/>
    <cellStyle name="Normal 9 4 2 3 3" xfId="3280" xr:uid="{60CC2F65-F81A-436C-878B-1C5130C9E55E}"/>
    <cellStyle name="Normal 9 4 2 3 3 2" xfId="3281" xr:uid="{6D481EDB-FB02-437F-BDF7-11378BB69A65}"/>
    <cellStyle name="Normal 9 4 2 3 3 2 2" xfId="4266" xr:uid="{FB256ECF-547F-4DFE-99CB-9A69D1EC50B4}"/>
    <cellStyle name="Normal 9 4 2 3 3 3" xfId="3282" xr:uid="{4424306E-474A-42E2-8FFD-E6EF833A0547}"/>
    <cellStyle name="Normal 9 4 2 3 3 4" xfId="3283" xr:uid="{6CCE0AB3-55B6-4186-A220-05BE7C4A9DB6}"/>
    <cellStyle name="Normal 9 4 2 3 4" xfId="3284" xr:uid="{A5A3298E-821F-4360-9E69-3595EE9D62AB}"/>
    <cellStyle name="Normal 9 4 2 3 4 2" xfId="4267" xr:uid="{ECAF89E5-197A-4EBE-8582-B4EDF5E4CC73}"/>
    <cellStyle name="Normal 9 4 2 3 5" xfId="3285" xr:uid="{C4B3B3AC-5EE3-4612-9B96-2129E1D6D372}"/>
    <cellStyle name="Normal 9 4 2 3 6" xfId="3286" xr:uid="{FA172525-D246-4527-BC99-1C35DAE5E15F}"/>
    <cellStyle name="Normal 9 4 2 4" xfId="3287" xr:uid="{2690A2AB-82C4-4889-888A-C37D8074FB68}"/>
    <cellStyle name="Normal 9 4 2 4 2" xfId="3288" xr:uid="{108391EA-183B-4A1B-913E-4EB0C171C472}"/>
    <cellStyle name="Normal 9 4 2 4 2 2" xfId="3289" xr:uid="{0AF14C2C-6C22-485F-8522-0727D9601B8D}"/>
    <cellStyle name="Normal 9 4 2 4 2 2 2" xfId="4268" xr:uid="{BE4687FE-E8C6-49E2-AECE-047DA2D6A52C}"/>
    <cellStyle name="Normal 9 4 2 4 2 3" xfId="3290" xr:uid="{38C3DFED-CDF1-4670-87FA-28B933F3090A}"/>
    <cellStyle name="Normal 9 4 2 4 2 4" xfId="3291" xr:uid="{CCDEB794-262B-46F7-9B67-5FE356B59395}"/>
    <cellStyle name="Normal 9 4 2 4 3" xfId="3292" xr:uid="{C30B6953-BF94-43DE-8329-356B45DBDD1B}"/>
    <cellStyle name="Normal 9 4 2 4 3 2" xfId="4269" xr:uid="{50E17777-43D9-4196-BE48-DC497FFD4CB4}"/>
    <cellStyle name="Normal 9 4 2 4 4" xfId="3293" xr:uid="{008A6DCF-7C28-4573-8F94-49525F7C62C0}"/>
    <cellStyle name="Normal 9 4 2 4 5" xfId="3294" xr:uid="{536FF21A-58C5-466F-807E-B4DA4501CE3A}"/>
    <cellStyle name="Normal 9 4 2 5" xfId="3295" xr:uid="{D3A7F6DF-015A-454F-9ACA-CA3F4A788C2B}"/>
    <cellStyle name="Normal 9 4 2 5 2" xfId="3296" xr:uid="{AFBFC929-37B9-41CA-BF46-DA3FCF52DD5E}"/>
    <cellStyle name="Normal 9 4 2 5 2 2" xfId="4270" xr:uid="{FC885E2E-DD2C-4325-83D7-F88125FE2A53}"/>
    <cellStyle name="Normal 9 4 2 5 3" xfId="3297" xr:uid="{56A5E8C8-5D1B-4F35-9FF2-B3101A55238A}"/>
    <cellStyle name="Normal 9 4 2 5 4" xfId="3298" xr:uid="{2C1340DB-5F5A-4469-AA14-DA36587FBCA1}"/>
    <cellStyle name="Normal 9 4 2 6" xfId="3299" xr:uid="{1264E220-9D6C-4B95-A20B-6367D8ECBA40}"/>
    <cellStyle name="Normal 9 4 2 6 2" xfId="3300" xr:uid="{489D67A7-E0CB-47CB-A1BD-324EFD23B62B}"/>
    <cellStyle name="Normal 9 4 2 6 3" xfId="3301" xr:uid="{682EA142-801A-4080-86E1-2227FFF7528A}"/>
    <cellStyle name="Normal 9 4 2 6 4" xfId="3302" xr:uid="{FFA0488E-AAEC-4B02-B547-C82CD843CB25}"/>
    <cellStyle name="Normal 9 4 2 7" xfId="3303" xr:uid="{E32EFC87-FA00-4BED-8156-4B23A5265119}"/>
    <cellStyle name="Normal 9 4 2 8" xfId="3304" xr:uid="{C6656975-B1D6-4DE5-ACCF-E173E369489F}"/>
    <cellStyle name="Normal 9 4 2 9" xfId="3305" xr:uid="{1B6BAE40-1DC0-4322-B260-6EA2B1F64453}"/>
    <cellStyle name="Normal 9 4 3" xfId="3306" xr:uid="{C4DBCBD4-3DC4-467A-94E1-A1EE7A605CC4}"/>
    <cellStyle name="Normal 9 4 3 2" xfId="3307" xr:uid="{D08BC3B6-4EF2-4D56-89BC-AD9483145ADA}"/>
    <cellStyle name="Normal 9 4 3 2 2" xfId="3308" xr:uid="{04B46E08-3606-46B7-92CC-1795DC6F4CAD}"/>
    <cellStyle name="Normal 9 4 3 2 2 2" xfId="3309" xr:uid="{EF4E57AA-7D24-4A73-A2DC-94187107C954}"/>
    <cellStyle name="Normal 9 4 3 2 2 2 2" xfId="4271" xr:uid="{DC4F57E6-9D15-41A2-AE04-8E0260EBF09F}"/>
    <cellStyle name="Normal 9 4 3 2 2 3" xfId="3310" xr:uid="{5FF7A41C-F448-4498-A88A-67B0B1395520}"/>
    <cellStyle name="Normal 9 4 3 2 2 4" xfId="3311" xr:uid="{73985778-2435-41D6-BD40-D357F4E46D60}"/>
    <cellStyle name="Normal 9 4 3 2 3" xfId="3312" xr:uid="{5288554D-B680-4381-BED5-F4C27E5332FE}"/>
    <cellStyle name="Normal 9 4 3 2 3 2" xfId="3313" xr:uid="{1517E438-44F2-4579-BD24-266E74EF5B86}"/>
    <cellStyle name="Normal 9 4 3 2 3 3" xfId="3314" xr:uid="{0197EA0D-03AB-417C-836E-EAC4EB8AAFF9}"/>
    <cellStyle name="Normal 9 4 3 2 3 4" xfId="3315" xr:uid="{A38B1203-7A2F-494A-9E3D-3D01E49EDA45}"/>
    <cellStyle name="Normal 9 4 3 2 4" xfId="3316" xr:uid="{926A6CA6-69CD-43CB-86EA-840870E809C3}"/>
    <cellStyle name="Normal 9 4 3 2 5" xfId="3317" xr:uid="{71A10ED6-FB13-4D87-90BF-2797869F61A0}"/>
    <cellStyle name="Normal 9 4 3 2 6" xfId="3318" xr:uid="{FDB9E107-2059-49A8-8CFE-8563185C9E3B}"/>
    <cellStyle name="Normal 9 4 3 3" xfId="3319" xr:uid="{45D97263-589A-44E1-ACDA-B911A81E52F8}"/>
    <cellStyle name="Normal 9 4 3 3 2" xfId="3320" xr:uid="{D601F20D-D44D-464C-A805-1596934940CE}"/>
    <cellStyle name="Normal 9 4 3 3 2 2" xfId="3321" xr:uid="{64565E39-3DC4-4B86-A5D0-CED8CBAC38CB}"/>
    <cellStyle name="Normal 9 4 3 3 2 3" xfId="3322" xr:uid="{B99DC17A-C148-48BE-9D4C-E1857CDC1DFA}"/>
    <cellStyle name="Normal 9 4 3 3 2 4" xfId="3323" xr:uid="{A738FBE9-3186-49E5-9075-30A15BF181D5}"/>
    <cellStyle name="Normal 9 4 3 3 3" xfId="3324" xr:uid="{F8E277B6-9572-4F4A-95EE-2701EB4E8DB1}"/>
    <cellStyle name="Normal 9 4 3 3 4" xfId="3325" xr:uid="{0DF6032E-A106-476E-A8D9-C131A85AFE21}"/>
    <cellStyle name="Normal 9 4 3 3 5" xfId="3326" xr:uid="{65F3C1FE-BE57-4D06-ADD7-8F8CBB9384DF}"/>
    <cellStyle name="Normal 9 4 3 4" xfId="3327" xr:uid="{404940D5-1FCC-479C-AF46-1DBDA5596862}"/>
    <cellStyle name="Normal 9 4 3 4 2" xfId="3328" xr:uid="{04288745-E7A0-4E69-8349-E6ACA38D9B33}"/>
    <cellStyle name="Normal 9 4 3 4 3" xfId="3329" xr:uid="{2456AD51-1A49-415A-84BA-C1EA02D49DAA}"/>
    <cellStyle name="Normal 9 4 3 4 4" xfId="3330" xr:uid="{05038693-3D2C-469D-AB08-B707B6C04384}"/>
    <cellStyle name="Normal 9 4 3 5" xfId="3331" xr:uid="{CA927808-597A-4E85-8675-359ACEEFAAB4}"/>
    <cellStyle name="Normal 9 4 3 5 2" xfId="3332" xr:uid="{33188113-AA50-49E0-81EC-8135F960E91A}"/>
    <cellStyle name="Normal 9 4 3 5 3" xfId="3333" xr:uid="{5BEA6529-B2EE-4257-B8C1-02E95D8AEE84}"/>
    <cellStyle name="Normal 9 4 3 5 4" xfId="3334" xr:uid="{2C2A901B-9EF5-46AE-A058-3A3DFBCB4011}"/>
    <cellStyle name="Normal 9 4 3 6" xfId="3335" xr:uid="{B1D4F8BD-E0FC-4F97-9DA3-6DFA0FF82197}"/>
    <cellStyle name="Normal 9 4 3 7" xfId="3336" xr:uid="{0CC4789B-FF17-453A-B755-DC0B6485B2F6}"/>
    <cellStyle name="Normal 9 4 3 8" xfId="3337" xr:uid="{3DE2C632-F5C2-477F-BE33-B5793961787B}"/>
    <cellStyle name="Normal 9 4 4" xfId="3338" xr:uid="{970AC7B1-6358-4B09-BD77-516A1500EF17}"/>
    <cellStyle name="Normal 9 4 4 2" xfId="3339" xr:uid="{4511641C-27D9-443B-8A4F-A83AA07496F7}"/>
    <cellStyle name="Normal 9 4 4 2 2" xfId="3340" xr:uid="{C944F062-6C34-4314-B59D-10A69CF92FBF}"/>
    <cellStyle name="Normal 9 4 4 2 2 2" xfId="3341" xr:uid="{A660BEAD-C4BA-4172-B82B-2097077D2246}"/>
    <cellStyle name="Normal 9 4 4 2 2 2 2" xfId="4272" xr:uid="{EEA17760-F7E7-4978-A8E0-F1C9FEC45FDF}"/>
    <cellStyle name="Normal 9 4 4 2 2 3" xfId="3342" xr:uid="{BBDAC284-C149-4845-802F-20468A75CCF8}"/>
    <cellStyle name="Normal 9 4 4 2 2 4" xfId="3343" xr:uid="{1FF31093-56FB-412E-A98F-D5E7262995F0}"/>
    <cellStyle name="Normal 9 4 4 2 3" xfId="3344" xr:uid="{A749C6C5-BF1B-48A7-8D71-3E5CCB571143}"/>
    <cellStyle name="Normal 9 4 4 2 3 2" xfId="4273" xr:uid="{FEDC85B0-3C3B-4F03-87EB-CC85ED89BBBF}"/>
    <cellStyle name="Normal 9 4 4 2 4" xfId="3345" xr:uid="{FF79EDEA-AA94-4181-89BF-FE051C72E389}"/>
    <cellStyle name="Normal 9 4 4 2 5" xfId="3346" xr:uid="{99E6D831-5039-41A3-BB42-CB8D84D69E1A}"/>
    <cellStyle name="Normal 9 4 4 3" xfId="3347" xr:uid="{84C5C48C-1F89-4DC6-927D-C37B3ED3C610}"/>
    <cellStyle name="Normal 9 4 4 3 2" xfId="3348" xr:uid="{10F3AEB6-DE81-4E8C-9896-6A39B3CC5E71}"/>
    <cellStyle name="Normal 9 4 4 3 2 2" xfId="4274" xr:uid="{02CDFA23-9134-45DA-87FF-D79ECF64B876}"/>
    <cellStyle name="Normal 9 4 4 3 3" xfId="3349" xr:uid="{23E9D740-3665-4B01-A45E-CB700084ECF2}"/>
    <cellStyle name="Normal 9 4 4 3 4" xfId="3350" xr:uid="{06BE507A-1774-4FB1-B3E4-4C42DE536C53}"/>
    <cellStyle name="Normal 9 4 4 4" xfId="3351" xr:uid="{D9B74C0D-4B38-44D5-921D-39DA5D8FBAE4}"/>
    <cellStyle name="Normal 9 4 4 4 2" xfId="3352" xr:uid="{9DB3059C-B7D0-4DE5-8E67-FF407C799B05}"/>
    <cellStyle name="Normal 9 4 4 4 3" xfId="3353" xr:uid="{F28E8668-6FF6-4DF8-98B3-A4C657880F8C}"/>
    <cellStyle name="Normal 9 4 4 4 4" xfId="3354" xr:uid="{FBC9177D-D451-4E37-AA12-E601E4EBBDF4}"/>
    <cellStyle name="Normal 9 4 4 5" xfId="3355" xr:uid="{1A082155-B65C-44F7-B774-2EC260D893E1}"/>
    <cellStyle name="Normal 9 4 4 6" xfId="3356" xr:uid="{01089D28-6F27-4B7A-BC9D-A37B27CF8C30}"/>
    <cellStyle name="Normal 9 4 4 7" xfId="3357" xr:uid="{DA9C5AED-000F-4B27-92D5-3967E82EF7DE}"/>
    <cellStyle name="Normal 9 4 5" xfId="3358" xr:uid="{C5D86778-7152-4097-8619-0CFF4573DF06}"/>
    <cellStyle name="Normal 9 4 5 2" xfId="3359" xr:uid="{D9C799A7-025C-40A9-9A30-406DEF1A327A}"/>
    <cellStyle name="Normal 9 4 5 2 2" xfId="3360" xr:uid="{A86BCFC1-3EA1-49DA-9DE8-BC3CF9789D38}"/>
    <cellStyle name="Normal 9 4 5 2 2 2" xfId="4275" xr:uid="{378115C2-E5AD-4F0E-BCF6-21458BC9F228}"/>
    <cellStyle name="Normal 9 4 5 2 3" xfId="3361" xr:uid="{BDD1ABF7-1D25-4107-A796-B69749384D26}"/>
    <cellStyle name="Normal 9 4 5 2 4" xfId="3362" xr:uid="{3B247C6A-82EF-4F5F-8A7A-ED15D1EEF114}"/>
    <cellStyle name="Normal 9 4 5 3" xfId="3363" xr:uid="{F184B11B-2B66-4920-96BE-3257A8A18D2E}"/>
    <cellStyle name="Normal 9 4 5 3 2" xfId="3364" xr:uid="{0622A22B-EA1F-4DC1-B68C-598436D291A3}"/>
    <cellStyle name="Normal 9 4 5 3 3" xfId="3365" xr:uid="{9E247A32-8602-4535-A3C1-37C51B42A0E1}"/>
    <cellStyle name="Normal 9 4 5 3 4" xfId="3366" xr:uid="{A3B04A6D-CF76-41DD-B5BB-1B3A82BD6CD9}"/>
    <cellStyle name="Normal 9 4 5 4" xfId="3367" xr:uid="{D55C38AA-3717-4366-AC27-DB51C13FF79C}"/>
    <cellStyle name="Normal 9 4 5 5" xfId="3368" xr:uid="{754AF39D-148E-48EF-8CEC-A28EE39F1CA6}"/>
    <cellStyle name="Normal 9 4 5 6" xfId="3369" xr:uid="{CFC65853-D7BF-4E8F-B782-B7C31C765021}"/>
    <cellStyle name="Normal 9 4 6" xfId="3370" xr:uid="{C649EAA4-2AD5-4C99-84EB-5AF1627CCADD}"/>
    <cellStyle name="Normal 9 4 6 2" xfId="3371" xr:uid="{F6B66D18-BACB-427C-B677-460C5085E105}"/>
    <cellStyle name="Normal 9 4 6 2 2" xfId="3372" xr:uid="{7A3FF682-F71E-47A4-94B3-2CC406E356CD}"/>
    <cellStyle name="Normal 9 4 6 2 3" xfId="3373" xr:uid="{3A431499-7483-46C8-B31A-001A5F2E4CB5}"/>
    <cellStyle name="Normal 9 4 6 2 4" xfId="3374" xr:uid="{D49849F6-1494-4D4D-9A80-EDA357EFF8C9}"/>
    <cellStyle name="Normal 9 4 6 3" xfId="3375" xr:uid="{780052A7-7B22-4F0F-AC58-1F41CEAC9B39}"/>
    <cellStyle name="Normal 9 4 6 4" xfId="3376" xr:uid="{679625FD-1221-4480-A22F-55521F639CBC}"/>
    <cellStyle name="Normal 9 4 6 5" xfId="3377" xr:uid="{58A7B61E-7857-452F-ACD1-DB6C999130DB}"/>
    <cellStyle name="Normal 9 4 7" xfId="3378" xr:uid="{A057A585-6991-4B35-95A2-B233B2D03D5B}"/>
    <cellStyle name="Normal 9 4 7 2" xfId="3379" xr:uid="{A7A2DB5D-D3D3-4A58-92AB-AFB6CC3FE796}"/>
    <cellStyle name="Normal 9 4 7 3" xfId="3380" xr:uid="{E13317C9-BB80-4971-B5D3-14CF18059800}"/>
    <cellStyle name="Normal 9 4 7 4" xfId="3381" xr:uid="{13125894-EACB-477C-96F5-051BC8E872DE}"/>
    <cellStyle name="Normal 9 4 8" xfId="3382" xr:uid="{E3510AA6-BCC3-489A-BE0B-4B73B25EEF29}"/>
    <cellStyle name="Normal 9 4 8 2" xfId="3383" xr:uid="{D95524D1-B1A7-436A-8595-2FF1959D3F3F}"/>
    <cellStyle name="Normal 9 4 8 3" xfId="3384" xr:uid="{C693A216-78B8-4E82-8BD0-1B16EEAC32EA}"/>
    <cellStyle name="Normal 9 4 8 4" xfId="3385" xr:uid="{18EA2ACE-D5E5-4EEC-ABE3-993A90172FC5}"/>
    <cellStyle name="Normal 9 4 9" xfId="3386" xr:uid="{04AE7A6A-4707-4BBA-AED7-4FD925A1647C}"/>
    <cellStyle name="Normal 9 5" xfId="3387" xr:uid="{A4A3E67F-DB5B-411F-AE06-C6564951A290}"/>
    <cellStyle name="Normal 9 5 10" xfId="3388" xr:uid="{530F4554-289F-43E0-AAC7-2ADD1A8ED5FA}"/>
    <cellStyle name="Normal 9 5 11" xfId="3389" xr:uid="{8EC13DAA-6BB7-4465-BB2B-83AD5DD66673}"/>
    <cellStyle name="Normal 9 5 2" xfId="3390" xr:uid="{48222292-63F1-46C2-BB7E-DAFC80F76D6E}"/>
    <cellStyle name="Normal 9 5 2 2" xfId="3391" xr:uid="{5F25B29E-195C-4927-BD7C-90D3FCD485F6}"/>
    <cellStyle name="Normal 9 5 2 2 2" xfId="3392" xr:uid="{23E733B2-73DF-4F56-980E-816C0A0781F3}"/>
    <cellStyle name="Normal 9 5 2 2 2 2" xfId="3393" xr:uid="{C331E303-E917-4F48-8927-A36C73E022A8}"/>
    <cellStyle name="Normal 9 5 2 2 2 2 2" xfId="3394" xr:uid="{DC32B095-240F-4182-A0EC-2A78D8FEF951}"/>
    <cellStyle name="Normal 9 5 2 2 2 2 3" xfId="3395" xr:uid="{45E4F9C3-DAF8-40E6-85BC-CD9F98D2959D}"/>
    <cellStyle name="Normal 9 5 2 2 2 2 4" xfId="3396" xr:uid="{683A1315-CABD-4F59-BC37-A4F79F57D24C}"/>
    <cellStyle name="Normal 9 5 2 2 2 3" xfId="3397" xr:uid="{07705A46-2E1B-4122-9ACE-80C98C20BD0F}"/>
    <cellStyle name="Normal 9 5 2 2 2 3 2" xfId="3398" xr:uid="{F7F44C50-2842-476A-B83D-1914E4024370}"/>
    <cellStyle name="Normal 9 5 2 2 2 3 3" xfId="3399" xr:uid="{83012F62-DED1-4096-8845-AAAB30F0C2F1}"/>
    <cellStyle name="Normal 9 5 2 2 2 3 4" xfId="3400" xr:uid="{91E302EA-2030-424C-B459-315C23E03ADB}"/>
    <cellStyle name="Normal 9 5 2 2 2 4" xfId="3401" xr:uid="{F77E5E7B-6F89-4AA1-8D81-87A16DCB2A56}"/>
    <cellStyle name="Normal 9 5 2 2 2 5" xfId="3402" xr:uid="{6CAF017C-F912-47F9-90B8-40A27C40EE96}"/>
    <cellStyle name="Normal 9 5 2 2 2 6" xfId="3403" xr:uid="{C70A5C41-6DDD-47A1-A0CD-7D9E8AADC3AD}"/>
    <cellStyle name="Normal 9 5 2 2 3" xfId="3404" xr:uid="{A77DE0BB-4FAA-458F-AE4F-0DBD443292E0}"/>
    <cellStyle name="Normal 9 5 2 2 3 2" xfId="3405" xr:uid="{765A4028-423F-417F-9AB6-15AA05A925BD}"/>
    <cellStyle name="Normal 9 5 2 2 3 2 2" xfId="3406" xr:uid="{7279D499-20F4-4118-AF9C-B0EDB892B942}"/>
    <cellStyle name="Normal 9 5 2 2 3 2 3" xfId="3407" xr:uid="{5BBEE688-E9CB-408C-8740-1618AF6160D1}"/>
    <cellStyle name="Normal 9 5 2 2 3 2 4" xfId="3408" xr:uid="{F2E8F362-7B64-49A9-9D07-82EAB2F7DE0D}"/>
    <cellStyle name="Normal 9 5 2 2 3 3" xfId="3409" xr:uid="{649CD865-6D55-4AB6-9BDB-627D47DD8548}"/>
    <cellStyle name="Normal 9 5 2 2 3 4" xfId="3410" xr:uid="{59DF84E0-E08A-4F63-B4A6-3CCC0A9CF9D9}"/>
    <cellStyle name="Normal 9 5 2 2 3 5" xfId="3411" xr:uid="{649EA0F3-AC86-4A8D-AD3F-E7CAFB226AA2}"/>
    <cellStyle name="Normal 9 5 2 2 4" xfId="3412" xr:uid="{173812CF-333C-46BF-B1C1-9F373ADA5193}"/>
    <cellStyle name="Normal 9 5 2 2 4 2" xfId="3413" xr:uid="{22BBF634-1FF0-40A8-9931-9792CB89D683}"/>
    <cellStyle name="Normal 9 5 2 2 4 3" xfId="3414" xr:uid="{09CFC9DB-1D82-4F5B-B1BF-D93F654449EB}"/>
    <cellStyle name="Normal 9 5 2 2 4 4" xfId="3415" xr:uid="{615A8627-4E74-4948-B5EF-4D1BF4D6905E}"/>
    <cellStyle name="Normal 9 5 2 2 5" xfId="3416" xr:uid="{E05727EF-F2C8-4584-986A-58E265DFBEFA}"/>
    <cellStyle name="Normal 9 5 2 2 5 2" xfId="3417" xr:uid="{402DCB1E-FB0D-4660-9C1F-45FE4DDD4E5B}"/>
    <cellStyle name="Normal 9 5 2 2 5 3" xfId="3418" xr:uid="{275B31C4-99C1-48F1-9A88-A3BBD2452297}"/>
    <cellStyle name="Normal 9 5 2 2 5 4" xfId="3419" xr:uid="{C7834FE3-0A77-4D7C-822F-46E620DFFB3B}"/>
    <cellStyle name="Normal 9 5 2 2 6" xfId="3420" xr:uid="{307495B5-8E85-4E5B-AA9B-73519BD27C11}"/>
    <cellStyle name="Normal 9 5 2 2 7" xfId="3421" xr:uid="{5692787C-69ED-45E5-A478-883724D465D5}"/>
    <cellStyle name="Normal 9 5 2 2 8" xfId="3422" xr:uid="{E7E27DCB-A74A-4CBA-8783-3DA657D12836}"/>
    <cellStyle name="Normal 9 5 2 3" xfId="3423" xr:uid="{4AEDC27D-7D12-4ACD-9307-DF9EC44066F6}"/>
    <cellStyle name="Normal 9 5 2 3 2" xfId="3424" xr:uid="{874CE630-F6F0-4DF0-A57D-236B266B0288}"/>
    <cellStyle name="Normal 9 5 2 3 2 2" xfId="3425" xr:uid="{2AB1450A-BBF7-4910-A129-8941CD9FB418}"/>
    <cellStyle name="Normal 9 5 2 3 2 3" xfId="3426" xr:uid="{131CCE29-FDE9-49FF-883A-1FDA3FAB1726}"/>
    <cellStyle name="Normal 9 5 2 3 2 4" xfId="3427" xr:uid="{D31964F3-3BC2-496A-B322-FD279074AE67}"/>
    <cellStyle name="Normal 9 5 2 3 3" xfId="3428" xr:uid="{78C76BC6-EFFC-4944-AB26-564E99769194}"/>
    <cellStyle name="Normal 9 5 2 3 3 2" xfId="3429" xr:uid="{45354A8A-30FA-4ADF-AE05-A86B2DAE0E9D}"/>
    <cellStyle name="Normal 9 5 2 3 3 3" xfId="3430" xr:uid="{59835F9F-F5D9-4BD5-B6CA-3F719FF8D489}"/>
    <cellStyle name="Normal 9 5 2 3 3 4" xfId="3431" xr:uid="{ED0E8599-B56C-4AA4-948D-3B112E257D2D}"/>
    <cellStyle name="Normal 9 5 2 3 4" xfId="3432" xr:uid="{6DD81839-AEFF-4383-AB5D-61805D92B4BE}"/>
    <cellStyle name="Normal 9 5 2 3 5" xfId="3433" xr:uid="{9A79AF13-B92F-4D59-9488-573508C05784}"/>
    <cellStyle name="Normal 9 5 2 3 6" xfId="3434" xr:uid="{B042A24F-281C-47AC-86C1-7B13818AFBB1}"/>
    <cellStyle name="Normal 9 5 2 4" xfId="3435" xr:uid="{B1D49685-CB37-466B-BEB8-BCD17EFC78BF}"/>
    <cellStyle name="Normal 9 5 2 4 2" xfId="3436" xr:uid="{DD27960C-CA71-4075-ADFA-27F957FE3DC7}"/>
    <cellStyle name="Normal 9 5 2 4 2 2" xfId="3437" xr:uid="{5C7A0A45-B388-4679-8801-F51BC5E886C6}"/>
    <cellStyle name="Normal 9 5 2 4 2 3" xfId="3438" xr:uid="{F5D1B651-1372-4D64-9835-931449E00513}"/>
    <cellStyle name="Normal 9 5 2 4 2 4" xfId="3439" xr:uid="{C9F7A15F-59BE-49D6-84D9-2E7A429F3F94}"/>
    <cellStyle name="Normal 9 5 2 4 3" xfId="3440" xr:uid="{33B96667-184B-4472-9EA6-0E28B2942529}"/>
    <cellStyle name="Normal 9 5 2 4 4" xfId="3441" xr:uid="{8002B8C4-F722-4E76-BD53-6409956D3D17}"/>
    <cellStyle name="Normal 9 5 2 4 5" xfId="3442" xr:uid="{4C7C03C8-D2D8-4C87-A1C3-C27AD55B64A6}"/>
    <cellStyle name="Normal 9 5 2 5" xfId="3443" xr:uid="{412E1DE7-74EC-4F4E-919F-8C6C095DC987}"/>
    <cellStyle name="Normal 9 5 2 5 2" xfId="3444" xr:uid="{29484716-B6A7-4508-AF84-8E6408B6AA7F}"/>
    <cellStyle name="Normal 9 5 2 5 3" xfId="3445" xr:uid="{5264FCA5-73BC-416F-B586-A11D92D3BDB1}"/>
    <cellStyle name="Normal 9 5 2 5 4" xfId="3446" xr:uid="{999F9C88-116B-4E1D-8D5C-EB9C4E227F6B}"/>
    <cellStyle name="Normal 9 5 2 6" xfId="3447" xr:uid="{DD6184B0-B657-4FD5-A9B3-460A9D2E77D7}"/>
    <cellStyle name="Normal 9 5 2 6 2" xfId="3448" xr:uid="{C709CFD1-9714-4A9B-AF33-837579D084A9}"/>
    <cellStyle name="Normal 9 5 2 6 3" xfId="3449" xr:uid="{1BC82034-A041-4601-AA33-4F4A575EA294}"/>
    <cellStyle name="Normal 9 5 2 6 4" xfId="3450" xr:uid="{20A53839-A0E5-48F8-AFBF-10C9ACA564B8}"/>
    <cellStyle name="Normal 9 5 2 7" xfId="3451" xr:uid="{E090E305-4BE2-4AD9-878B-6C2CE3B8D0E3}"/>
    <cellStyle name="Normal 9 5 2 8" xfId="3452" xr:uid="{0B19A54C-57F2-41E9-A937-A7DDDE34D978}"/>
    <cellStyle name="Normal 9 5 2 9" xfId="3453" xr:uid="{5B086DD1-70F2-426D-BC07-577CB85829F1}"/>
    <cellStyle name="Normal 9 5 3" xfId="3454" xr:uid="{2332C42E-4B61-4B60-B909-6EAA967F0D64}"/>
    <cellStyle name="Normal 9 5 3 2" xfId="3455" xr:uid="{934CB05C-F342-4D86-BE68-5C7989CF5C77}"/>
    <cellStyle name="Normal 9 5 3 2 2" xfId="3456" xr:uid="{19C59ADD-3680-4F04-96E2-2F3057828EB8}"/>
    <cellStyle name="Normal 9 5 3 2 2 2" xfId="3457" xr:uid="{F285954F-C86E-431D-BFDB-CA2CECE0C303}"/>
    <cellStyle name="Normal 9 5 3 2 2 2 2" xfId="4276" xr:uid="{84FCDA3E-D1B2-4A52-A3FB-F427ADD7518F}"/>
    <cellStyle name="Normal 9 5 3 2 2 3" xfId="3458" xr:uid="{C91B0E4D-F48F-48DF-AA56-84BC51FEDF15}"/>
    <cellStyle name="Normal 9 5 3 2 2 4" xfId="3459" xr:uid="{DB6D3B7E-4A8F-4CE5-B476-622FBD39C406}"/>
    <cellStyle name="Normal 9 5 3 2 3" xfId="3460" xr:uid="{29FC853B-9DF5-40D9-991F-CA9B8161343E}"/>
    <cellStyle name="Normal 9 5 3 2 3 2" xfId="3461" xr:uid="{39EAE5D5-B08D-4D62-B885-962A12CF80F0}"/>
    <cellStyle name="Normal 9 5 3 2 3 3" xfId="3462" xr:uid="{B43F5E5B-2F07-42BF-B364-73ADDCB82636}"/>
    <cellStyle name="Normal 9 5 3 2 3 4" xfId="3463" xr:uid="{4699385B-53B2-41ED-B123-6AA206E4353A}"/>
    <cellStyle name="Normal 9 5 3 2 4" xfId="3464" xr:uid="{9BDFB98B-E54B-4CB7-9B46-5B783A80E4C7}"/>
    <cellStyle name="Normal 9 5 3 2 5" xfId="3465" xr:uid="{D8B95807-405F-4081-BFDC-91EEFD27CBA5}"/>
    <cellStyle name="Normal 9 5 3 2 6" xfId="3466" xr:uid="{2587A35B-AD65-465E-92D4-401AD65F6144}"/>
    <cellStyle name="Normal 9 5 3 3" xfId="3467" xr:uid="{099BEDF0-DA0E-441E-8BF5-3A8233B3B7E8}"/>
    <cellStyle name="Normal 9 5 3 3 2" xfId="3468" xr:uid="{FBC5CF87-B59D-4915-AC4C-6074B0C6E9F2}"/>
    <cellStyle name="Normal 9 5 3 3 2 2" xfId="3469" xr:uid="{29544945-5E7C-47DB-A87A-F730BD78C0B0}"/>
    <cellStyle name="Normal 9 5 3 3 2 3" xfId="3470" xr:uid="{5481343F-BB56-4E39-B626-B97191FC3D4D}"/>
    <cellStyle name="Normal 9 5 3 3 2 4" xfId="3471" xr:uid="{97BAD1B2-85D6-411B-AAFF-366807F719B8}"/>
    <cellStyle name="Normal 9 5 3 3 3" xfId="3472" xr:uid="{80E4FF50-0567-4C9D-9D52-29AC781DF25E}"/>
    <cellStyle name="Normal 9 5 3 3 4" xfId="3473" xr:uid="{433A0BD9-51D8-4777-96CE-6BEF0438F75C}"/>
    <cellStyle name="Normal 9 5 3 3 5" xfId="3474" xr:uid="{FEF651C7-1A8C-4979-AEF8-07D0EDAF42D0}"/>
    <cellStyle name="Normal 9 5 3 4" xfId="3475" xr:uid="{79D134B5-F1F4-4E90-A718-D26EF2A04934}"/>
    <cellStyle name="Normal 9 5 3 4 2" xfId="3476" xr:uid="{DF6F3C87-26F5-465C-A057-A6569905EB29}"/>
    <cellStyle name="Normal 9 5 3 4 3" xfId="3477" xr:uid="{AC31021D-6E33-4D48-BC25-C26AF7193D67}"/>
    <cellStyle name="Normal 9 5 3 4 4" xfId="3478" xr:uid="{673BA25D-8DD4-4F75-B5CD-E863F3D30BEB}"/>
    <cellStyle name="Normal 9 5 3 5" xfId="3479" xr:uid="{9C4B5160-E2BE-46E7-8175-E85A0AA0845C}"/>
    <cellStyle name="Normal 9 5 3 5 2" xfId="3480" xr:uid="{409CCFAA-35EC-43D9-8D6C-33EFA65CFAA4}"/>
    <cellStyle name="Normal 9 5 3 5 3" xfId="3481" xr:uid="{7920D891-9513-41E1-AB10-81CE45A8A1F5}"/>
    <cellStyle name="Normal 9 5 3 5 4" xfId="3482" xr:uid="{66F053D5-BB76-4592-B0C3-931295A7ECF2}"/>
    <cellStyle name="Normal 9 5 3 6" xfId="3483" xr:uid="{1DCC0F15-9A46-409C-9282-CD6264117534}"/>
    <cellStyle name="Normal 9 5 3 7" xfId="3484" xr:uid="{3E02E240-81A4-4388-9396-931BFE42ABBD}"/>
    <cellStyle name="Normal 9 5 3 8" xfId="3485" xr:uid="{BE483934-7239-478C-BF32-94F386205795}"/>
    <cellStyle name="Normal 9 5 4" xfId="3486" xr:uid="{602F93A3-801D-452D-9E59-2EAE3817E1FF}"/>
    <cellStyle name="Normal 9 5 4 2" xfId="3487" xr:uid="{7F1B8612-AFA9-46BA-B03B-00CF3EE1EF90}"/>
    <cellStyle name="Normal 9 5 4 2 2" xfId="3488" xr:uid="{FC8A7B59-732B-4F47-9CBC-15904F6A59F2}"/>
    <cellStyle name="Normal 9 5 4 2 2 2" xfId="3489" xr:uid="{52DD9A51-A7C2-4C65-AEBF-98828268463B}"/>
    <cellStyle name="Normal 9 5 4 2 2 3" xfId="3490" xr:uid="{B562C596-228C-4B2B-91DF-BA63CC2AA663}"/>
    <cellStyle name="Normal 9 5 4 2 2 4" xfId="3491" xr:uid="{31BF0E83-244D-47C4-A361-9837E55064E5}"/>
    <cellStyle name="Normal 9 5 4 2 3" xfId="3492" xr:uid="{CBA37844-2F8C-4BB8-87CC-CC66BCD86B5D}"/>
    <cellStyle name="Normal 9 5 4 2 4" xfId="3493" xr:uid="{69B6A5F9-EE5C-4EC5-A7F2-D0CBE2602314}"/>
    <cellStyle name="Normal 9 5 4 2 5" xfId="3494" xr:uid="{E2BC946C-4340-4C0A-8F17-2593CEEC3193}"/>
    <cellStyle name="Normal 9 5 4 3" xfId="3495" xr:uid="{4382D1C4-5A79-4666-8D42-48B4EFA6D0B4}"/>
    <cellStyle name="Normal 9 5 4 3 2" xfId="3496" xr:uid="{0A88BDE1-0E38-4382-812D-C36740EA7A7B}"/>
    <cellStyle name="Normal 9 5 4 3 3" xfId="3497" xr:uid="{59135200-BCB0-495B-99E1-EFE8E33D603B}"/>
    <cellStyle name="Normal 9 5 4 3 4" xfId="3498" xr:uid="{4980B7BE-40C5-4DFF-994C-5DA0917EB1DB}"/>
    <cellStyle name="Normal 9 5 4 4" xfId="3499" xr:uid="{D740306B-B795-497B-A1E5-5657C7E8FCFD}"/>
    <cellStyle name="Normal 9 5 4 4 2" xfId="3500" xr:uid="{C0E94941-5C20-4E60-A8BA-3C12F59BA743}"/>
    <cellStyle name="Normal 9 5 4 4 3" xfId="3501" xr:uid="{249132A0-D56D-4248-B651-2630B229165B}"/>
    <cellStyle name="Normal 9 5 4 4 4" xfId="3502" xr:uid="{C6744525-803C-4427-AE40-EE4BCDB0736F}"/>
    <cellStyle name="Normal 9 5 4 5" xfId="3503" xr:uid="{4EAD6AB2-D2CB-4F2D-A953-1D3412130E42}"/>
    <cellStyle name="Normal 9 5 4 6" xfId="3504" xr:uid="{E54974C2-08E4-486C-AED0-4BA9F57E5BE9}"/>
    <cellStyle name="Normal 9 5 4 7" xfId="3505" xr:uid="{A5738F40-6008-45CE-9BF9-6806292A5EBD}"/>
    <cellStyle name="Normal 9 5 5" xfId="3506" xr:uid="{5D96311E-6B22-474E-AA53-4800823679C2}"/>
    <cellStyle name="Normal 9 5 5 2" xfId="3507" xr:uid="{99D49D1F-2036-479D-9D41-C6EA6AC3C154}"/>
    <cellStyle name="Normal 9 5 5 2 2" xfId="3508" xr:uid="{02923347-8770-4847-A0E1-C24BDF79CCFE}"/>
    <cellStyle name="Normal 9 5 5 2 3" xfId="3509" xr:uid="{BBDD3FBD-BE5B-4147-9C2E-11866AB758CE}"/>
    <cellStyle name="Normal 9 5 5 2 4" xfId="3510" xr:uid="{97992BE6-1CDD-40AB-9346-28596DEDD715}"/>
    <cellStyle name="Normal 9 5 5 3" xfId="3511" xr:uid="{22359C46-3590-46D3-A39F-7C59ABE5BC29}"/>
    <cellStyle name="Normal 9 5 5 3 2" xfId="3512" xr:uid="{16B4B7AB-9C27-4312-8B45-4318E6BD4676}"/>
    <cellStyle name="Normal 9 5 5 3 3" xfId="3513" xr:uid="{11058791-66BD-481D-BCA5-A9A97627D282}"/>
    <cellStyle name="Normal 9 5 5 3 4" xfId="3514" xr:uid="{2C0904C9-AAFE-450D-AF1C-3BDC1DDE640D}"/>
    <cellStyle name="Normal 9 5 5 4" xfId="3515" xr:uid="{F46B38D9-DEA3-427C-849D-4B83D445C176}"/>
    <cellStyle name="Normal 9 5 5 5" xfId="3516" xr:uid="{61C64448-D083-4506-AA57-0A401345B110}"/>
    <cellStyle name="Normal 9 5 5 6" xfId="3517" xr:uid="{0BF8F75E-528F-46D4-A2A9-4852402486B1}"/>
    <cellStyle name="Normal 9 5 6" xfId="3518" xr:uid="{4B81ACD2-6906-4776-8C9A-B5DBD7060224}"/>
    <cellStyle name="Normal 9 5 6 2" xfId="3519" xr:uid="{2960BCF1-A161-4E4A-A09B-C20867007D69}"/>
    <cellStyle name="Normal 9 5 6 2 2" xfId="3520" xr:uid="{E1BE5004-7B67-4CE9-A39E-7E1484A833F8}"/>
    <cellStyle name="Normal 9 5 6 2 3" xfId="3521" xr:uid="{D7AD8A45-4977-431D-A8CB-8ABAE482FD64}"/>
    <cellStyle name="Normal 9 5 6 2 4" xfId="3522" xr:uid="{4CF857C7-036F-42FF-9D92-DD73FE564BAA}"/>
    <cellStyle name="Normal 9 5 6 3" xfId="3523" xr:uid="{CF1DFA24-BED6-4CDE-978F-7C22942B7224}"/>
    <cellStyle name="Normal 9 5 6 4" xfId="3524" xr:uid="{8DC07B72-FF48-4F73-A298-DC9F61AD0CBF}"/>
    <cellStyle name="Normal 9 5 6 5" xfId="3525" xr:uid="{72636916-A9C4-4400-96E8-641F2758927B}"/>
    <cellStyle name="Normal 9 5 7" xfId="3526" xr:uid="{311546A3-E57F-4C71-BF65-842501EE1B3D}"/>
    <cellStyle name="Normal 9 5 7 2" xfId="3527" xr:uid="{80DE7A2B-D021-4209-B9AA-F6FCF71A8B83}"/>
    <cellStyle name="Normal 9 5 7 3" xfId="3528" xr:uid="{CB44C924-5B21-4922-9411-83CD69085C7B}"/>
    <cellStyle name="Normal 9 5 7 4" xfId="3529" xr:uid="{17F31581-7D88-4DCA-9E74-72E33A9AD7EA}"/>
    <cellStyle name="Normal 9 5 8" xfId="3530" xr:uid="{666DD510-6FC2-478F-81CC-121DD1629609}"/>
    <cellStyle name="Normal 9 5 8 2" xfId="3531" xr:uid="{BC92A665-751D-4DD5-A2D8-5F9716FDFD64}"/>
    <cellStyle name="Normal 9 5 8 3" xfId="3532" xr:uid="{ADC6E7CD-5948-4498-9416-EF06170C5CD0}"/>
    <cellStyle name="Normal 9 5 8 4" xfId="3533" xr:uid="{60AF8F22-0967-4BAC-9CF5-61936EBD0A0E}"/>
    <cellStyle name="Normal 9 5 9" xfId="3534" xr:uid="{54D09881-B891-4BD0-94AB-790E21889447}"/>
    <cellStyle name="Normal 9 6" xfId="3535" xr:uid="{1699F078-5C89-443C-A775-04567CAED7F6}"/>
    <cellStyle name="Normal 9 6 2" xfId="3536" xr:uid="{112A74AE-B949-4FDA-B572-20A3771AF162}"/>
    <cellStyle name="Normal 9 6 2 2" xfId="3537" xr:uid="{5BEAC989-6978-4CAE-A879-B5D3391C24E0}"/>
    <cellStyle name="Normal 9 6 2 2 2" xfId="3538" xr:uid="{57FB57D0-E602-45A8-A26D-C66627433378}"/>
    <cellStyle name="Normal 9 6 2 2 2 2" xfId="3539" xr:uid="{32455112-8921-4691-9ED6-58B9D7C874CC}"/>
    <cellStyle name="Normal 9 6 2 2 2 3" xfId="3540" xr:uid="{3E53B5FD-57E3-4465-B208-F1FDBBF49C1D}"/>
    <cellStyle name="Normal 9 6 2 2 2 4" xfId="3541" xr:uid="{3BB279DC-6D52-4B0C-B6C6-0B622ECD46CE}"/>
    <cellStyle name="Normal 9 6 2 2 3" xfId="3542" xr:uid="{08D71D19-F26D-4F71-B1BF-A982E4E6F666}"/>
    <cellStyle name="Normal 9 6 2 2 3 2" xfId="3543" xr:uid="{0A9C9851-082E-4604-A07F-E9BA761877B1}"/>
    <cellStyle name="Normal 9 6 2 2 3 3" xfId="3544" xr:uid="{97C4FF01-CD67-448A-A54C-2F0036ED44F3}"/>
    <cellStyle name="Normal 9 6 2 2 3 4" xfId="3545" xr:uid="{43C85EE0-6601-4CF4-97B7-F5EB121131B3}"/>
    <cellStyle name="Normal 9 6 2 2 4" xfId="3546" xr:uid="{841833AD-20A0-4731-A514-DFBF17137998}"/>
    <cellStyle name="Normal 9 6 2 2 5" xfId="3547" xr:uid="{9512935F-8C90-43C2-9BED-A40B7C56BF21}"/>
    <cellStyle name="Normal 9 6 2 2 6" xfId="3548" xr:uid="{34C82686-8D2E-4306-928A-DFFA0293BD7C}"/>
    <cellStyle name="Normal 9 6 2 3" xfId="3549" xr:uid="{1BF4103C-0E07-4BEB-8E56-675985688DAB}"/>
    <cellStyle name="Normal 9 6 2 3 2" xfId="3550" xr:uid="{B31CDD4A-BD4E-4908-98EF-C54385540BC3}"/>
    <cellStyle name="Normal 9 6 2 3 2 2" xfId="3551" xr:uid="{31E04C63-4D7F-4B2E-A002-47F0C9DC87EE}"/>
    <cellStyle name="Normal 9 6 2 3 2 3" xfId="3552" xr:uid="{AD30F2D6-F80B-46DD-A519-C9FCD307ABE3}"/>
    <cellStyle name="Normal 9 6 2 3 2 4" xfId="3553" xr:uid="{B1FF75DD-F157-4C56-8159-0851AB1F69F5}"/>
    <cellStyle name="Normal 9 6 2 3 3" xfId="3554" xr:uid="{37EEB81B-1D82-4DAC-BECC-B4D9EC24624A}"/>
    <cellStyle name="Normal 9 6 2 3 4" xfId="3555" xr:uid="{DF3D813A-03B4-4352-ACCF-D1A13F7D8E49}"/>
    <cellStyle name="Normal 9 6 2 3 5" xfId="3556" xr:uid="{957D0D96-D369-452F-AB5A-8074B6CFB97E}"/>
    <cellStyle name="Normal 9 6 2 4" xfId="3557" xr:uid="{D1128CE9-E030-40F4-AEC1-3978E71CF639}"/>
    <cellStyle name="Normal 9 6 2 4 2" xfId="3558" xr:uid="{2E9F8EA0-6934-4BF7-8C75-C9BA5429991E}"/>
    <cellStyle name="Normal 9 6 2 4 3" xfId="3559" xr:uid="{9D24A5A0-B940-48D3-A46F-A4A545C75145}"/>
    <cellStyle name="Normal 9 6 2 4 4" xfId="3560" xr:uid="{0E621632-F2C0-412D-AE39-07F496FA1A11}"/>
    <cellStyle name="Normal 9 6 2 5" xfId="3561" xr:uid="{2888DD31-0C68-4B8D-ABD0-8884E513FF07}"/>
    <cellStyle name="Normal 9 6 2 5 2" xfId="3562" xr:uid="{EE4E4285-00C3-42DA-A120-595819500A15}"/>
    <cellStyle name="Normal 9 6 2 5 3" xfId="3563" xr:uid="{5659DBE9-D8FC-4E07-8B47-3E44FE61F3F3}"/>
    <cellStyle name="Normal 9 6 2 5 4" xfId="3564" xr:uid="{5893F472-A376-4DBD-9A62-97F4441D64ED}"/>
    <cellStyle name="Normal 9 6 2 6" xfId="3565" xr:uid="{8E2B62E8-BF0F-4AD8-B00E-93AEF15DDEA8}"/>
    <cellStyle name="Normal 9 6 2 7" xfId="3566" xr:uid="{734A8418-989B-442D-A565-3DF7BD6A4507}"/>
    <cellStyle name="Normal 9 6 2 8" xfId="3567" xr:uid="{0610C427-DD15-45D9-BB8D-C2FE12A0D54D}"/>
    <cellStyle name="Normal 9 6 3" xfId="3568" xr:uid="{83FAC380-9BE0-4D33-BCB4-9B2CAB666FDC}"/>
    <cellStyle name="Normal 9 6 3 2" xfId="3569" xr:uid="{44691592-082B-4522-A59B-C82FF2A500A9}"/>
    <cellStyle name="Normal 9 6 3 2 2" xfId="3570" xr:uid="{ED17BD69-FD31-45B9-A0A4-7AAEA4715C50}"/>
    <cellStyle name="Normal 9 6 3 2 3" xfId="3571" xr:uid="{C2A51B7D-DF38-4A51-8A94-2921879E8B2A}"/>
    <cellStyle name="Normal 9 6 3 2 4" xfId="3572" xr:uid="{BBE680F2-AFB0-4F68-AB1E-24EB08C133D1}"/>
    <cellStyle name="Normal 9 6 3 3" xfId="3573" xr:uid="{6246CE0A-DE13-4221-A920-99CCB9D76B14}"/>
    <cellStyle name="Normal 9 6 3 3 2" xfId="3574" xr:uid="{55A8501B-2B95-48FC-A3EC-29ED86B8352D}"/>
    <cellStyle name="Normal 9 6 3 3 3" xfId="3575" xr:uid="{3482DDE0-BBD2-4245-8E76-657416E96920}"/>
    <cellStyle name="Normal 9 6 3 3 4" xfId="3576" xr:uid="{F023F2E0-448C-4B28-AE03-4EEB289F6FAE}"/>
    <cellStyle name="Normal 9 6 3 4" xfId="3577" xr:uid="{CD4513CF-5049-446F-8C06-21D1EA98217A}"/>
    <cellStyle name="Normal 9 6 3 5" xfId="3578" xr:uid="{2EA5F02E-0039-470F-8C8F-278F9C758B75}"/>
    <cellStyle name="Normal 9 6 3 6" xfId="3579" xr:uid="{1C89BA75-EF82-4AA2-BBF8-CABC9A3F9F5E}"/>
    <cellStyle name="Normal 9 6 4" xfId="3580" xr:uid="{E315EE3F-ED86-4FE9-B36C-33CA9E19679B}"/>
    <cellStyle name="Normal 9 6 4 2" xfId="3581" xr:uid="{0210B50A-C8CD-4A0A-90EB-0F040DB3A7B2}"/>
    <cellStyle name="Normal 9 6 4 2 2" xfId="3582" xr:uid="{408A3175-7385-44DB-83AC-507703674744}"/>
    <cellStyle name="Normal 9 6 4 2 3" xfId="3583" xr:uid="{5D59F636-5397-4563-B412-B1EA36AFA95A}"/>
    <cellStyle name="Normal 9 6 4 2 4" xfId="3584" xr:uid="{628419FC-9BE0-404B-818C-CDFC7F522B51}"/>
    <cellStyle name="Normal 9 6 4 3" xfId="3585" xr:uid="{35D84F3B-9D11-419F-B7D6-F761F00883C4}"/>
    <cellStyle name="Normal 9 6 4 4" xfId="3586" xr:uid="{2884953A-C985-4B72-B563-4568D2DC9314}"/>
    <cellStyle name="Normal 9 6 4 5" xfId="3587" xr:uid="{DCE63037-584F-42C4-90A5-29BBA608E2E1}"/>
    <cellStyle name="Normal 9 6 5" xfId="3588" xr:uid="{0197BEE9-55E4-4B72-94FC-0113F11E5CED}"/>
    <cellStyle name="Normal 9 6 5 2" xfId="3589" xr:uid="{519AD576-80E0-42C0-8A59-4C58C2AE69CF}"/>
    <cellStyle name="Normal 9 6 5 3" xfId="3590" xr:uid="{026160F5-EC34-43E3-BB00-53780E5030B1}"/>
    <cellStyle name="Normal 9 6 5 4" xfId="3591" xr:uid="{DBABFC3C-ECE0-4A5D-B9E3-E82391C5CEE2}"/>
    <cellStyle name="Normal 9 6 6" xfId="3592" xr:uid="{1D9D2B89-E8E3-4BD6-8ACD-B5F6351AF4EF}"/>
    <cellStyle name="Normal 9 6 6 2" xfId="3593" xr:uid="{C17191D6-333A-4452-A743-DB4FF7A1639B}"/>
    <cellStyle name="Normal 9 6 6 3" xfId="3594" xr:uid="{35120247-74B0-427D-A54F-45EF4C284453}"/>
    <cellStyle name="Normal 9 6 6 4" xfId="3595" xr:uid="{ABBC88EA-7257-4CA9-B0AE-6CA38D7A2837}"/>
    <cellStyle name="Normal 9 6 7" xfId="3596" xr:uid="{1F57C6D6-812E-4E56-854F-817864450EF9}"/>
    <cellStyle name="Normal 9 6 8" xfId="3597" xr:uid="{D3571E04-0520-42A3-8407-3CEBBD30D7FE}"/>
    <cellStyle name="Normal 9 6 9" xfId="3598" xr:uid="{B7A39D24-C979-496C-A8A3-B7F59992147F}"/>
    <cellStyle name="Normal 9 7" xfId="3599" xr:uid="{B83E0467-1894-40FA-BA06-B418CA2D3B7E}"/>
    <cellStyle name="Normal 9 7 2" xfId="3600" xr:uid="{B314B769-99F0-49DA-8A4C-93F96B318C55}"/>
    <cellStyle name="Normal 9 7 2 2" xfId="3601" xr:uid="{4139C048-6DD7-498B-8D70-9B7C21401632}"/>
    <cellStyle name="Normal 9 7 2 2 2" xfId="3602" xr:uid="{7EA2469B-EF19-4C6F-905C-DF2149309E14}"/>
    <cellStyle name="Normal 9 7 2 2 2 2" xfId="4277" xr:uid="{D2C7A23A-C4D3-4B8F-90D4-F4D56B417DF6}"/>
    <cellStyle name="Normal 9 7 2 2 3" xfId="3603" xr:uid="{0A1F07BE-562A-40B5-B90A-9E39FD920D10}"/>
    <cellStyle name="Normal 9 7 2 2 4" xfId="3604" xr:uid="{793A1C81-C333-4315-8676-C73DB387F68A}"/>
    <cellStyle name="Normal 9 7 2 3" xfId="3605" xr:uid="{C1F0C156-F072-4EF2-A29A-B5E210AC8F5A}"/>
    <cellStyle name="Normal 9 7 2 3 2" xfId="3606" xr:uid="{314DE9B8-B374-4801-A57F-9207CBDEA5C7}"/>
    <cellStyle name="Normal 9 7 2 3 3" xfId="3607" xr:uid="{DDC6F4A9-2393-426C-9881-4152E45D0953}"/>
    <cellStyle name="Normal 9 7 2 3 4" xfId="3608" xr:uid="{5EDAAE7F-4156-404E-846E-A7176C52412F}"/>
    <cellStyle name="Normal 9 7 2 4" xfId="3609" xr:uid="{E9759774-286D-4D26-96DD-6C09B8611C0C}"/>
    <cellStyle name="Normal 9 7 2 5" xfId="3610" xr:uid="{5C15AD91-6F28-41FA-9974-654E0BBFA34B}"/>
    <cellStyle name="Normal 9 7 2 6" xfId="3611" xr:uid="{5A66429A-A97A-4534-8327-C0C33B9369EE}"/>
    <cellStyle name="Normal 9 7 3" xfId="3612" xr:uid="{DA4356F8-AEB4-4BBC-A76E-600E18856482}"/>
    <cellStyle name="Normal 9 7 3 2" xfId="3613" xr:uid="{754E2A83-2552-4E73-94C0-97446F8676D2}"/>
    <cellStyle name="Normal 9 7 3 2 2" xfId="3614" xr:uid="{B083BD6C-4E50-4666-A612-C5A83FC59729}"/>
    <cellStyle name="Normal 9 7 3 2 3" xfId="3615" xr:uid="{954FA93C-40CC-4FA5-B941-421A54CB72D6}"/>
    <cellStyle name="Normal 9 7 3 2 4" xfId="3616" xr:uid="{361B30D3-D44C-493F-B8F5-F4BF532DE5CB}"/>
    <cellStyle name="Normal 9 7 3 3" xfId="3617" xr:uid="{BDC53BE9-C8FB-464E-97FB-086EF726A5D7}"/>
    <cellStyle name="Normal 9 7 3 4" xfId="3618" xr:uid="{F0D210E3-9A1F-4724-A483-65CDDE1BFC17}"/>
    <cellStyle name="Normal 9 7 3 5" xfId="3619" xr:uid="{3356AE83-28A6-49DF-8C83-9B1A2320F78F}"/>
    <cellStyle name="Normal 9 7 4" xfId="3620" xr:uid="{E87DC721-5F8E-45F6-AFB5-9E62DF5965D1}"/>
    <cellStyle name="Normal 9 7 4 2" xfId="3621" xr:uid="{2AB366C7-CF9E-4305-B657-A7BE332347A1}"/>
    <cellStyle name="Normal 9 7 4 3" xfId="3622" xr:uid="{B863A4AA-56D2-4A94-8625-18E421F6855E}"/>
    <cellStyle name="Normal 9 7 4 4" xfId="3623" xr:uid="{98B3FF4F-E2A5-4D57-8EC9-5B19BC67CB4E}"/>
    <cellStyle name="Normal 9 7 5" xfId="3624" xr:uid="{D7039448-2CEF-433C-BBA4-BF6001BF9CBD}"/>
    <cellStyle name="Normal 9 7 5 2" xfId="3625" xr:uid="{79120057-8A59-48B9-9B89-39A9A4026CBC}"/>
    <cellStyle name="Normal 9 7 5 3" xfId="3626" xr:uid="{554C43FD-852A-4270-934D-C42F5885ABE3}"/>
    <cellStyle name="Normal 9 7 5 4" xfId="3627" xr:uid="{EEAE086F-F7DB-49CE-B4B5-E53D02BA56D2}"/>
    <cellStyle name="Normal 9 7 6" xfId="3628" xr:uid="{39ADA2B4-65FA-404A-AB2E-EAE13A966705}"/>
    <cellStyle name="Normal 9 7 7" xfId="3629" xr:uid="{288B9D56-F5B5-4BFD-A29A-EB3C1C5D1608}"/>
    <cellStyle name="Normal 9 7 8" xfId="3630" xr:uid="{3A5FE0AB-2319-4258-9BE4-FD2260B66732}"/>
    <cellStyle name="Normal 9 8" xfId="3631" xr:uid="{D251EFE8-70F7-41C3-9823-F238343EFA89}"/>
    <cellStyle name="Normal 9 8 2" xfId="3632" xr:uid="{8F3F4D37-88E7-4480-B5E0-0C21A4A9A9CF}"/>
    <cellStyle name="Normal 9 8 2 2" xfId="3633" xr:uid="{129B4C25-D8D3-4365-8032-CF891F8EFC5A}"/>
    <cellStyle name="Normal 9 8 2 2 2" xfId="3634" xr:uid="{C282FADF-B80A-4E20-B69F-A5ECCAC2D408}"/>
    <cellStyle name="Normal 9 8 2 2 3" xfId="3635" xr:uid="{F3068C60-3C84-4C60-8CEF-5A225E2D709F}"/>
    <cellStyle name="Normal 9 8 2 2 4" xfId="3636" xr:uid="{E3B13876-BBAA-4314-AA08-BA2BFB85177E}"/>
    <cellStyle name="Normal 9 8 2 3" xfId="3637" xr:uid="{D468B753-B5E5-42B5-AF29-765F1BC8ED41}"/>
    <cellStyle name="Normal 9 8 2 4" xfId="3638" xr:uid="{CE1F1DCA-3260-459E-B354-38D4F8695DD6}"/>
    <cellStyle name="Normal 9 8 2 5" xfId="3639" xr:uid="{33B8A113-D366-4E80-9DB7-9BA179D44418}"/>
    <cellStyle name="Normal 9 8 3" xfId="3640" xr:uid="{757E4E21-F5BC-4A21-BDAA-A65A18A533F1}"/>
    <cellStyle name="Normal 9 8 3 2" xfId="3641" xr:uid="{CAC45D71-3047-440A-B2F5-70C8273D2853}"/>
    <cellStyle name="Normal 9 8 3 3" xfId="3642" xr:uid="{6156D6AD-2C53-4DC7-AEAA-458408519BCA}"/>
    <cellStyle name="Normal 9 8 3 4" xfId="3643" xr:uid="{CA25A1A4-A8E0-4913-B7E7-9A2D770D2247}"/>
    <cellStyle name="Normal 9 8 4" xfId="3644" xr:uid="{ED4A45CD-486B-4B2D-A27E-ABF7DB116463}"/>
    <cellStyle name="Normal 9 8 4 2" xfId="3645" xr:uid="{06468055-09E1-4AE6-9CC3-E7783ED00BEE}"/>
    <cellStyle name="Normal 9 8 4 3" xfId="3646" xr:uid="{A9C99391-C613-4EC8-981E-9C75F8F3E48F}"/>
    <cellStyle name="Normal 9 8 4 4" xfId="3647" xr:uid="{C68BAE8E-0D4B-480B-BDBB-E3A516C39904}"/>
    <cellStyle name="Normal 9 8 5" xfId="3648" xr:uid="{0F5FEBC9-D6E1-4771-B5E8-3CDEF0FB84E0}"/>
    <cellStyle name="Normal 9 8 6" xfId="3649" xr:uid="{6E405EDD-BEE2-43C7-A7BD-8EABB7CDB1A8}"/>
    <cellStyle name="Normal 9 8 7" xfId="3650" xr:uid="{0A451840-E461-49B1-9517-A3E4A421663A}"/>
    <cellStyle name="Normal 9 9" xfId="3651" xr:uid="{D8494D04-E512-406F-9D34-FD6EB27639F7}"/>
    <cellStyle name="Normal 9 9 2" xfId="3652" xr:uid="{AE4F35D2-1377-47AF-B266-67F26EA92DBB}"/>
    <cellStyle name="Normal 9 9 2 2" xfId="3653" xr:uid="{3ED452E7-24CB-44EC-BC1A-82F70F3732EC}"/>
    <cellStyle name="Normal 9 9 2 3" xfId="3654" xr:uid="{26FC1266-516F-434D-8409-A8DE1BEEEE33}"/>
    <cellStyle name="Normal 9 9 2 4" xfId="3655" xr:uid="{A974DEE4-AE50-4C11-BA5A-6323F9B45A39}"/>
    <cellStyle name="Normal 9 9 3" xfId="3656" xr:uid="{65AD3902-EFD0-4C95-BB3B-B21E25E48826}"/>
    <cellStyle name="Normal 9 9 3 2" xfId="3657" xr:uid="{EDF023F1-059B-47A4-A1A7-E6158225277F}"/>
    <cellStyle name="Normal 9 9 3 3" xfId="3658" xr:uid="{C35F347D-7BB5-462D-B16E-CE3D6E347CF3}"/>
    <cellStyle name="Normal 9 9 3 4" xfId="3659" xr:uid="{9BAF2B57-A277-4D3E-B55B-575870590D84}"/>
    <cellStyle name="Normal 9 9 4" xfId="3660" xr:uid="{3CDDD1C5-97AC-4554-98D7-4AEBA360B921}"/>
    <cellStyle name="Normal 9 9 5" xfId="3661" xr:uid="{292F3046-0D48-4B5B-8E06-8D6CFB412A37}"/>
    <cellStyle name="Normal 9 9 6" xfId="3662" xr:uid="{3DF75932-8C77-4787-93DB-6FDE51184E48}"/>
    <cellStyle name="Percent 2" xfId="82" xr:uid="{250E9B83-0D63-4740-B994-33573A897DD8}"/>
    <cellStyle name="Гиперссылка 2" xfId="4" xr:uid="{49BAA0F8-B3D3-41B5-87DD-435502328B29}"/>
    <cellStyle name="Обычный 2" xfId="1" xr:uid="{A3CD5D5E-4502-4158-8112-08CDD679ACF5}"/>
    <cellStyle name="Обычный 2 2" xfId="5" xr:uid="{D19F253E-EE9B-4476-9D91-2EE3A6D7A3DC}"/>
    <cellStyle name="Обычный 2 2 2" xfId="4407" xr:uid="{A05FFEE5-A390-4FA3-AA1F-8D712FA5178F}"/>
    <cellStyle name="常规_Sheet1_1" xfId="4385" xr:uid="{46BAAB57-F05A-410C-8274-81B7EA17ECA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7"/>
  <sheetViews>
    <sheetView tabSelected="1" zoomScale="90" zoomScaleNormal="90" workbookViewId="0">
      <selection activeCell="K34" sqref="A1:K3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07"/>
      <c r="B2" s="116" t="s">
        <v>134</v>
      </c>
      <c r="C2" s="112"/>
      <c r="D2" s="112"/>
      <c r="E2" s="112"/>
      <c r="F2" s="112"/>
      <c r="G2" s="112"/>
      <c r="H2" s="112"/>
      <c r="I2" s="112"/>
      <c r="J2" s="117" t="s">
        <v>140</v>
      </c>
      <c r="K2" s="108"/>
    </row>
    <row r="3" spans="1:11">
      <c r="A3" s="107"/>
      <c r="B3" s="113" t="s">
        <v>135</v>
      </c>
      <c r="C3" s="112"/>
      <c r="D3" s="112"/>
      <c r="E3" s="112"/>
      <c r="F3" s="112"/>
      <c r="G3" s="112"/>
      <c r="H3" s="112"/>
      <c r="I3" s="112"/>
      <c r="J3" s="112"/>
      <c r="K3" s="108"/>
    </row>
    <row r="4" spans="1:11">
      <c r="A4" s="107"/>
      <c r="B4" s="113" t="s">
        <v>136</v>
      </c>
      <c r="C4" s="112"/>
      <c r="D4" s="112"/>
      <c r="E4" s="112"/>
      <c r="F4" s="112"/>
      <c r="G4" s="112"/>
      <c r="H4" s="112"/>
      <c r="I4" s="112"/>
      <c r="J4" s="112"/>
      <c r="K4" s="108"/>
    </row>
    <row r="5" spans="1:11">
      <c r="A5" s="107"/>
      <c r="B5" s="113" t="s">
        <v>137</v>
      </c>
      <c r="C5" s="112"/>
      <c r="D5" s="112"/>
      <c r="E5" s="112"/>
      <c r="F5" s="112"/>
      <c r="G5" s="112"/>
      <c r="H5" s="112"/>
      <c r="I5" s="112"/>
      <c r="J5" s="112"/>
      <c r="K5" s="108"/>
    </row>
    <row r="6" spans="1:11">
      <c r="A6" s="107"/>
      <c r="B6" s="113" t="s">
        <v>138</v>
      </c>
      <c r="C6" s="112"/>
      <c r="D6" s="112"/>
      <c r="E6" s="112"/>
      <c r="F6" s="112"/>
      <c r="G6" s="112"/>
      <c r="H6" s="112"/>
      <c r="I6" s="112"/>
      <c r="J6" s="112"/>
      <c r="K6" s="108"/>
    </row>
    <row r="7" spans="1:11">
      <c r="A7" s="107"/>
      <c r="B7" s="113" t="s">
        <v>139</v>
      </c>
      <c r="C7" s="112"/>
      <c r="D7" s="112"/>
      <c r="E7" s="112"/>
      <c r="F7" s="112"/>
      <c r="G7" s="112"/>
      <c r="H7" s="112"/>
      <c r="I7" s="112"/>
      <c r="J7" s="112"/>
      <c r="K7" s="108"/>
    </row>
    <row r="8" spans="1:11">
      <c r="A8" s="107"/>
      <c r="B8" s="112"/>
      <c r="C8" s="112"/>
      <c r="D8" s="112"/>
      <c r="E8" s="112"/>
      <c r="F8" s="112"/>
      <c r="G8" s="112"/>
      <c r="H8" s="112"/>
      <c r="I8" s="112"/>
      <c r="J8" s="112"/>
      <c r="K8" s="108"/>
    </row>
    <row r="9" spans="1:11">
      <c r="A9" s="107"/>
      <c r="B9" s="98" t="s">
        <v>0</v>
      </c>
      <c r="C9" s="99"/>
      <c r="D9" s="99"/>
      <c r="E9" s="99"/>
      <c r="F9" s="100"/>
      <c r="G9" s="95"/>
      <c r="H9" s="96" t="s">
        <v>7</v>
      </c>
      <c r="I9" s="112"/>
      <c r="J9" s="96" t="s">
        <v>195</v>
      </c>
      <c r="K9" s="108"/>
    </row>
    <row r="10" spans="1:11" ht="15" customHeight="1">
      <c r="A10" s="107"/>
      <c r="B10" s="107" t="s">
        <v>709</v>
      </c>
      <c r="C10" s="112"/>
      <c r="D10" s="112"/>
      <c r="E10" s="112"/>
      <c r="F10" s="108"/>
      <c r="G10" s="109"/>
      <c r="H10" s="109" t="s">
        <v>709</v>
      </c>
      <c r="I10" s="112"/>
      <c r="J10" s="130">
        <v>51295</v>
      </c>
      <c r="K10" s="108"/>
    </row>
    <row r="11" spans="1:11">
      <c r="A11" s="107"/>
      <c r="B11" s="107" t="s">
        <v>710</v>
      </c>
      <c r="C11" s="112"/>
      <c r="D11" s="112"/>
      <c r="E11" s="112"/>
      <c r="F11" s="108"/>
      <c r="G11" s="109"/>
      <c r="H11" s="109" t="s">
        <v>710</v>
      </c>
      <c r="I11" s="112"/>
      <c r="J11" s="131"/>
      <c r="K11" s="108"/>
    </row>
    <row r="12" spans="1:11">
      <c r="A12" s="107"/>
      <c r="B12" s="107" t="s">
        <v>711</v>
      </c>
      <c r="C12" s="112"/>
      <c r="D12" s="112"/>
      <c r="E12" s="112"/>
      <c r="F12" s="108"/>
      <c r="G12" s="109"/>
      <c r="H12" s="109" t="s">
        <v>711</v>
      </c>
      <c r="I12" s="112"/>
      <c r="J12" s="112"/>
      <c r="K12" s="108"/>
    </row>
    <row r="13" spans="1:11">
      <c r="A13" s="107"/>
      <c r="B13" s="107" t="s">
        <v>722</v>
      </c>
      <c r="C13" s="112"/>
      <c r="D13" s="112"/>
      <c r="E13" s="112"/>
      <c r="F13" s="108"/>
      <c r="G13" s="109"/>
      <c r="H13" s="109" t="s">
        <v>722</v>
      </c>
      <c r="I13" s="112"/>
      <c r="J13" s="96" t="s">
        <v>11</v>
      </c>
      <c r="K13" s="108"/>
    </row>
    <row r="14" spans="1:11" ht="15" customHeight="1">
      <c r="A14" s="107"/>
      <c r="B14" s="107" t="s">
        <v>708</v>
      </c>
      <c r="C14" s="112"/>
      <c r="D14" s="112"/>
      <c r="E14" s="112"/>
      <c r="F14" s="108"/>
      <c r="G14" s="109"/>
      <c r="H14" s="109" t="s">
        <v>708</v>
      </c>
      <c r="I14" s="112"/>
      <c r="J14" s="132">
        <v>45174</v>
      </c>
      <c r="K14" s="108"/>
    </row>
    <row r="15" spans="1:11" ht="15" customHeight="1">
      <c r="A15" s="107"/>
      <c r="B15" s="6" t="s">
        <v>723</v>
      </c>
      <c r="C15" s="7"/>
      <c r="D15" s="7"/>
      <c r="E15" s="7"/>
      <c r="F15" s="8"/>
      <c r="G15" s="109"/>
      <c r="H15" s="9" t="s">
        <v>723</v>
      </c>
      <c r="I15" s="112"/>
      <c r="J15" s="133"/>
      <c r="K15" s="108"/>
    </row>
    <row r="16" spans="1:11" ht="15" customHeight="1">
      <c r="A16" s="107"/>
      <c r="B16" s="112"/>
      <c r="C16" s="112"/>
      <c r="D16" s="112"/>
      <c r="E16" s="112"/>
      <c r="F16" s="112"/>
      <c r="G16" s="112"/>
      <c r="H16" s="112"/>
      <c r="I16" s="115" t="s">
        <v>142</v>
      </c>
      <c r="J16" s="123">
        <v>39861</v>
      </c>
      <c r="K16" s="108"/>
    </row>
    <row r="17" spans="1:11">
      <c r="A17" s="107"/>
      <c r="B17" s="112" t="s">
        <v>713</v>
      </c>
      <c r="C17" s="112"/>
      <c r="D17" s="112"/>
      <c r="E17" s="112"/>
      <c r="F17" s="112"/>
      <c r="G17" s="112"/>
      <c r="H17" s="112"/>
      <c r="I17" s="115" t="s">
        <v>143</v>
      </c>
      <c r="J17" s="123" t="s">
        <v>718</v>
      </c>
      <c r="K17" s="108"/>
    </row>
    <row r="18" spans="1:11" ht="18">
      <c r="A18" s="107"/>
      <c r="B18" s="112" t="s">
        <v>714</v>
      </c>
      <c r="C18" s="112"/>
      <c r="D18" s="112"/>
      <c r="E18" s="112"/>
      <c r="F18" s="112"/>
      <c r="G18" s="112"/>
      <c r="H18" s="112"/>
      <c r="I18" s="114" t="s">
        <v>258</v>
      </c>
      <c r="J18" s="101" t="s">
        <v>159</v>
      </c>
      <c r="K18" s="108"/>
    </row>
    <row r="19" spans="1:11">
      <c r="A19" s="107"/>
      <c r="B19" s="112"/>
      <c r="C19" s="112"/>
      <c r="D19" s="112"/>
      <c r="E19" s="112"/>
      <c r="F19" s="112"/>
      <c r="G19" s="112"/>
      <c r="H19" s="112"/>
      <c r="I19" s="112"/>
      <c r="J19" s="112"/>
      <c r="K19" s="108"/>
    </row>
    <row r="20" spans="1:11">
      <c r="A20" s="107"/>
      <c r="B20" s="97" t="s">
        <v>198</v>
      </c>
      <c r="C20" s="97" t="s">
        <v>199</v>
      </c>
      <c r="D20" s="110" t="s">
        <v>284</v>
      </c>
      <c r="E20" s="110" t="s">
        <v>200</v>
      </c>
      <c r="F20" s="134" t="s">
        <v>201</v>
      </c>
      <c r="G20" s="135"/>
      <c r="H20" s="97" t="s">
        <v>169</v>
      </c>
      <c r="I20" s="97" t="s">
        <v>202</v>
      </c>
      <c r="J20" s="97" t="s">
        <v>21</v>
      </c>
      <c r="K20" s="108"/>
    </row>
    <row r="21" spans="1:11">
      <c r="A21" s="107"/>
      <c r="B21" s="118"/>
      <c r="C21" s="118"/>
      <c r="D21" s="119"/>
      <c r="E21" s="119"/>
      <c r="F21" s="134"/>
      <c r="G21" s="135"/>
      <c r="H21" s="118" t="s">
        <v>141</v>
      </c>
      <c r="I21" s="118"/>
      <c r="J21" s="118"/>
      <c r="K21" s="108"/>
    </row>
    <row r="22" spans="1:11" ht="24">
      <c r="A22" s="107"/>
      <c r="B22" s="102">
        <v>60</v>
      </c>
      <c r="C22" s="10" t="s">
        <v>715</v>
      </c>
      <c r="D22" s="111" t="s">
        <v>715</v>
      </c>
      <c r="E22" s="111"/>
      <c r="F22" s="136"/>
      <c r="G22" s="137"/>
      <c r="H22" s="11" t="s">
        <v>717</v>
      </c>
      <c r="I22" s="12">
        <v>7.27</v>
      </c>
      <c r="J22" s="103">
        <f>I22*B22</f>
        <v>436.2</v>
      </c>
      <c r="K22" s="108"/>
    </row>
    <row r="23" spans="1:11">
      <c r="A23" s="107"/>
      <c r="B23" s="120"/>
      <c r="C23" s="120"/>
      <c r="D23" s="120"/>
      <c r="E23" s="120"/>
      <c r="F23" s="120"/>
      <c r="G23" s="120"/>
      <c r="H23" s="120"/>
      <c r="I23" s="121" t="s">
        <v>255</v>
      </c>
      <c r="J23" s="122">
        <f>SUM(J22:J22)</f>
        <v>436.2</v>
      </c>
      <c r="K23" s="108"/>
    </row>
    <row r="24" spans="1:11">
      <c r="A24" s="107"/>
      <c r="B24" s="120"/>
      <c r="C24" s="120"/>
      <c r="D24" s="120"/>
      <c r="E24" s="120"/>
      <c r="F24" s="120"/>
      <c r="G24" s="120"/>
      <c r="H24" s="120"/>
      <c r="I24" s="124" t="s">
        <v>719</v>
      </c>
      <c r="J24" s="122">
        <f>J23*-30%</f>
        <v>-130.85999999999999</v>
      </c>
      <c r="K24" s="108"/>
    </row>
    <row r="25" spans="1:11" outlineLevel="1">
      <c r="A25" s="107"/>
      <c r="B25" s="120"/>
      <c r="C25" s="120"/>
      <c r="D25" s="120"/>
      <c r="E25" s="120"/>
      <c r="F25" s="120"/>
      <c r="G25" s="120"/>
      <c r="H25" s="120"/>
      <c r="I25" s="121" t="s">
        <v>720</v>
      </c>
      <c r="J25" s="122">
        <v>0</v>
      </c>
      <c r="K25" s="108"/>
    </row>
    <row r="26" spans="1:11">
      <c r="A26" s="107"/>
      <c r="B26" s="120"/>
      <c r="C26" s="120"/>
      <c r="D26" s="120"/>
      <c r="E26" s="120"/>
      <c r="F26" s="120"/>
      <c r="G26" s="120"/>
      <c r="H26" s="120"/>
      <c r="I26" s="121" t="s">
        <v>257</v>
      </c>
      <c r="J26" s="122">
        <f>SUM(J23:J25)</f>
        <v>305.34000000000003</v>
      </c>
      <c r="K26" s="108"/>
    </row>
    <row r="27" spans="1:11">
      <c r="A27" s="6"/>
      <c r="B27" s="7"/>
      <c r="C27" s="7"/>
      <c r="D27" s="7"/>
      <c r="E27" s="7"/>
      <c r="F27" s="7"/>
      <c r="G27" s="7"/>
      <c r="H27" s="7" t="s">
        <v>721</v>
      </c>
      <c r="I27" s="7"/>
      <c r="J27" s="7"/>
      <c r="K27" s="8"/>
    </row>
    <row r="29" spans="1:11">
      <c r="H29" s="1" t="s">
        <v>726</v>
      </c>
      <c r="I29" s="127">
        <v>436.2</v>
      </c>
    </row>
    <row r="30" spans="1:11">
      <c r="H30" s="128" t="s">
        <v>727</v>
      </c>
      <c r="I30" s="129">
        <f>I29-J26</f>
        <v>130.85999999999996</v>
      </c>
    </row>
    <row r="32" spans="1:11">
      <c r="H32" s="1" t="s">
        <v>705</v>
      </c>
      <c r="I32" s="88">
        <f>'Tax Invoice'!M11</f>
        <v>34.97</v>
      </c>
    </row>
    <row r="33" spans="8:9">
      <c r="H33" s="1" t="s">
        <v>706</v>
      </c>
      <c r="I33" s="88">
        <f>I32*J23</f>
        <v>15253.913999999999</v>
      </c>
    </row>
    <row r="34" spans="8:9">
      <c r="H34" s="1" t="s">
        <v>707</v>
      </c>
      <c r="I34" s="88">
        <f>I32*J26</f>
        <v>10677.739800000001</v>
      </c>
    </row>
    <row r="35" spans="8:9">
      <c r="H35" s="1"/>
      <c r="I35" s="88"/>
    </row>
    <row r="36" spans="8:9">
      <c r="H36" s="1"/>
      <c r="I36" s="88"/>
    </row>
    <row r="37" spans="8:9">
      <c r="H37" s="1"/>
      <c r="I37" s="88"/>
    </row>
  </sheetData>
  <mergeCells count="5">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60</v>
      </c>
      <c r="O1" t="s">
        <v>144</v>
      </c>
      <c r="T1" t="s">
        <v>255</v>
      </c>
      <c r="U1">
        <v>436.2</v>
      </c>
    </row>
    <row r="2" spans="1:21" ht="15.75">
      <c r="A2" s="107"/>
      <c r="B2" s="116" t="s">
        <v>134</v>
      </c>
      <c r="C2" s="112"/>
      <c r="D2" s="112"/>
      <c r="E2" s="112"/>
      <c r="F2" s="112"/>
      <c r="G2" s="112"/>
      <c r="H2" s="112"/>
      <c r="I2" s="117" t="s">
        <v>140</v>
      </c>
      <c r="J2" s="108"/>
      <c r="T2" t="s">
        <v>184</v>
      </c>
      <c r="U2">
        <v>0</v>
      </c>
    </row>
    <row r="3" spans="1:21">
      <c r="A3" s="107"/>
      <c r="B3" s="113" t="s">
        <v>135</v>
      </c>
      <c r="C3" s="112"/>
      <c r="D3" s="112"/>
      <c r="E3" s="112"/>
      <c r="F3" s="112"/>
      <c r="G3" s="112"/>
      <c r="H3" s="112"/>
      <c r="I3" s="112"/>
      <c r="J3" s="108"/>
      <c r="T3" t="s">
        <v>185</v>
      </c>
    </row>
    <row r="4" spans="1:21">
      <c r="A4" s="107"/>
      <c r="B4" s="113" t="s">
        <v>136</v>
      </c>
      <c r="C4" s="112"/>
      <c r="D4" s="112"/>
      <c r="E4" s="112"/>
      <c r="F4" s="112"/>
      <c r="G4" s="112"/>
      <c r="H4" s="112"/>
      <c r="I4" s="112"/>
      <c r="J4" s="108"/>
      <c r="T4" t="s">
        <v>257</v>
      </c>
      <c r="U4">
        <v>436.2</v>
      </c>
    </row>
    <row r="5" spans="1:21">
      <c r="A5" s="107"/>
      <c r="B5" s="113" t="s">
        <v>137</v>
      </c>
      <c r="C5" s="112"/>
      <c r="D5" s="112"/>
      <c r="E5" s="112"/>
      <c r="F5" s="112"/>
      <c r="G5" s="112"/>
      <c r="H5" s="112"/>
      <c r="I5" s="112"/>
      <c r="J5" s="108"/>
      <c r="S5" t="s">
        <v>716</v>
      </c>
    </row>
    <row r="6" spans="1:21">
      <c r="A6" s="107"/>
      <c r="B6" s="113" t="s">
        <v>138</v>
      </c>
      <c r="C6" s="112"/>
      <c r="D6" s="112"/>
      <c r="E6" s="112"/>
      <c r="F6" s="112"/>
      <c r="G6" s="112"/>
      <c r="H6" s="112"/>
      <c r="I6" s="112"/>
      <c r="J6" s="108"/>
    </row>
    <row r="7" spans="1:21">
      <c r="A7" s="107"/>
      <c r="B7" s="113" t="s">
        <v>139</v>
      </c>
      <c r="C7" s="112"/>
      <c r="D7" s="112"/>
      <c r="E7" s="112"/>
      <c r="F7" s="112"/>
      <c r="G7" s="112"/>
      <c r="H7" s="112"/>
      <c r="I7" s="112"/>
      <c r="J7" s="108"/>
    </row>
    <row r="8" spans="1:21">
      <c r="A8" s="107"/>
      <c r="B8" s="112"/>
      <c r="C8" s="112"/>
      <c r="D8" s="112"/>
      <c r="E8" s="112"/>
      <c r="F8" s="112"/>
      <c r="G8" s="112"/>
      <c r="H8" s="112"/>
      <c r="I8" s="112"/>
      <c r="J8" s="108"/>
    </row>
    <row r="9" spans="1:21">
      <c r="A9" s="107"/>
      <c r="B9" s="98" t="s">
        <v>0</v>
      </c>
      <c r="C9" s="99"/>
      <c r="D9" s="99"/>
      <c r="E9" s="100"/>
      <c r="F9" s="95"/>
      <c r="G9" s="96" t="s">
        <v>7</v>
      </c>
      <c r="H9" s="112"/>
      <c r="I9" s="96" t="s">
        <v>195</v>
      </c>
      <c r="J9" s="108"/>
    </row>
    <row r="10" spans="1:21">
      <c r="A10" s="107"/>
      <c r="B10" s="107" t="s">
        <v>709</v>
      </c>
      <c r="C10" s="112"/>
      <c r="D10" s="112"/>
      <c r="E10" s="108"/>
      <c r="F10" s="109"/>
      <c r="G10" s="109" t="s">
        <v>709</v>
      </c>
      <c r="H10" s="112"/>
      <c r="I10" s="130"/>
      <c r="J10" s="108"/>
    </row>
    <row r="11" spans="1:21">
      <c r="A11" s="107"/>
      <c r="B11" s="107" t="s">
        <v>710</v>
      </c>
      <c r="C11" s="112"/>
      <c r="D11" s="112"/>
      <c r="E11" s="108"/>
      <c r="F11" s="109"/>
      <c r="G11" s="109" t="s">
        <v>710</v>
      </c>
      <c r="H11" s="112"/>
      <c r="I11" s="131"/>
      <c r="J11" s="108"/>
    </row>
    <row r="12" spans="1:21">
      <c r="A12" s="107"/>
      <c r="B12" s="107" t="s">
        <v>711</v>
      </c>
      <c r="C12" s="112"/>
      <c r="D12" s="112"/>
      <c r="E12" s="108"/>
      <c r="F12" s="109"/>
      <c r="G12" s="109" t="s">
        <v>711</v>
      </c>
      <c r="H12" s="112"/>
      <c r="I12" s="112"/>
      <c r="J12" s="108"/>
    </row>
    <row r="13" spans="1:21">
      <c r="A13" s="107"/>
      <c r="B13" s="107" t="s">
        <v>712</v>
      </c>
      <c r="C13" s="112"/>
      <c r="D13" s="112"/>
      <c r="E13" s="108"/>
      <c r="F13" s="109"/>
      <c r="G13" s="109" t="s">
        <v>712</v>
      </c>
      <c r="H13" s="112"/>
      <c r="I13" s="96" t="s">
        <v>11</v>
      </c>
      <c r="J13" s="108"/>
    </row>
    <row r="14" spans="1:21">
      <c r="A14" s="107"/>
      <c r="B14" s="107" t="s">
        <v>708</v>
      </c>
      <c r="C14" s="112"/>
      <c r="D14" s="112"/>
      <c r="E14" s="108"/>
      <c r="F14" s="109"/>
      <c r="G14" s="109" t="s">
        <v>708</v>
      </c>
      <c r="H14" s="112"/>
      <c r="I14" s="132">
        <v>45173</v>
      </c>
      <c r="J14" s="108"/>
    </row>
    <row r="15" spans="1:21">
      <c r="A15" s="107"/>
      <c r="B15" s="6" t="s">
        <v>6</v>
      </c>
      <c r="C15" s="7"/>
      <c r="D15" s="7"/>
      <c r="E15" s="8"/>
      <c r="F15" s="109"/>
      <c r="G15" s="9" t="s">
        <v>6</v>
      </c>
      <c r="H15" s="112"/>
      <c r="I15" s="133"/>
      <c r="J15" s="108"/>
    </row>
    <row r="16" spans="1:21">
      <c r="A16" s="107"/>
      <c r="B16" s="112"/>
      <c r="C16" s="112"/>
      <c r="D16" s="112"/>
      <c r="E16" s="112"/>
      <c r="F16" s="112"/>
      <c r="G16" s="112"/>
      <c r="H16" s="115" t="s">
        <v>142</v>
      </c>
      <c r="I16" s="123">
        <v>39861</v>
      </c>
      <c r="J16" s="108"/>
    </row>
    <row r="17" spans="1:16">
      <c r="A17" s="107"/>
      <c r="B17" s="112" t="s">
        <v>713</v>
      </c>
      <c r="C17" s="112"/>
      <c r="D17" s="112"/>
      <c r="E17" s="112"/>
      <c r="F17" s="112"/>
      <c r="G17" s="112"/>
      <c r="H17" s="115" t="s">
        <v>143</v>
      </c>
      <c r="I17" s="123"/>
      <c r="J17" s="108"/>
    </row>
    <row r="18" spans="1:16" ht="18">
      <c r="A18" s="107"/>
      <c r="B18" s="112" t="s">
        <v>714</v>
      </c>
      <c r="C18" s="112"/>
      <c r="D18" s="112"/>
      <c r="E18" s="112"/>
      <c r="F18" s="112"/>
      <c r="G18" s="112"/>
      <c r="H18" s="114" t="s">
        <v>258</v>
      </c>
      <c r="I18" s="101" t="s">
        <v>159</v>
      </c>
      <c r="J18" s="108"/>
    </row>
    <row r="19" spans="1:16">
      <c r="A19" s="107"/>
      <c r="B19" s="112"/>
      <c r="C19" s="112"/>
      <c r="D19" s="112"/>
      <c r="E19" s="112"/>
      <c r="F19" s="112"/>
      <c r="G19" s="112"/>
      <c r="H19" s="112"/>
      <c r="I19" s="112"/>
      <c r="J19" s="108"/>
      <c r="P19">
        <v>45173</v>
      </c>
    </row>
    <row r="20" spans="1:16">
      <c r="A20" s="107"/>
      <c r="B20" s="97" t="s">
        <v>198</v>
      </c>
      <c r="C20" s="97" t="s">
        <v>199</v>
      </c>
      <c r="D20" s="110" t="s">
        <v>200</v>
      </c>
      <c r="E20" s="134" t="s">
        <v>201</v>
      </c>
      <c r="F20" s="135"/>
      <c r="G20" s="97" t="s">
        <v>169</v>
      </c>
      <c r="H20" s="97" t="s">
        <v>202</v>
      </c>
      <c r="I20" s="97" t="s">
        <v>21</v>
      </c>
      <c r="J20" s="108"/>
    </row>
    <row r="21" spans="1:16">
      <c r="A21" s="107"/>
      <c r="B21" s="118"/>
      <c r="C21" s="118"/>
      <c r="D21" s="119"/>
      <c r="E21" s="134"/>
      <c r="F21" s="135"/>
      <c r="G21" s="118" t="s">
        <v>141</v>
      </c>
      <c r="H21" s="118"/>
      <c r="I21" s="118"/>
      <c r="J21" s="108"/>
    </row>
    <row r="22" spans="1:16" ht="132">
      <c r="A22" s="107"/>
      <c r="B22" s="102">
        <v>60</v>
      </c>
      <c r="C22" s="10" t="s">
        <v>715</v>
      </c>
      <c r="D22" s="111"/>
      <c r="E22" s="136"/>
      <c r="F22" s="137"/>
      <c r="G22" s="11" t="s">
        <v>717</v>
      </c>
      <c r="H22" s="12">
        <v>7.27</v>
      </c>
      <c r="I22" s="103">
        <f>H22*B22</f>
        <v>436.2</v>
      </c>
      <c r="J22" s="108"/>
    </row>
  </sheetData>
  <mergeCells count="5">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87">
        <f>N2/N3</f>
        <v>1</v>
      </c>
      <c r="O1" t="s">
        <v>181</v>
      </c>
    </row>
    <row r="2" spans="1:15" ht="15.75" customHeight="1">
      <c r="A2" s="107"/>
      <c r="B2" s="116" t="s">
        <v>134</v>
      </c>
      <c r="C2" s="112"/>
      <c r="D2" s="112"/>
      <c r="E2" s="112"/>
      <c r="F2" s="112"/>
      <c r="G2" s="112"/>
      <c r="H2" s="112"/>
      <c r="I2" s="112"/>
      <c r="J2" s="112"/>
      <c r="K2" s="117" t="s">
        <v>140</v>
      </c>
      <c r="L2" s="108"/>
      <c r="N2">
        <v>436.2</v>
      </c>
      <c r="O2" t="s">
        <v>182</v>
      </c>
    </row>
    <row r="3" spans="1:15" ht="12.75" customHeight="1">
      <c r="A3" s="107"/>
      <c r="B3" s="113" t="s">
        <v>135</v>
      </c>
      <c r="C3" s="112"/>
      <c r="D3" s="112"/>
      <c r="E3" s="112"/>
      <c r="F3" s="112"/>
      <c r="G3" s="112"/>
      <c r="H3" s="112"/>
      <c r="I3" s="112"/>
      <c r="J3" s="112"/>
      <c r="K3" s="112"/>
      <c r="L3" s="108"/>
      <c r="N3">
        <v>436.2</v>
      </c>
      <c r="O3" t="s">
        <v>183</v>
      </c>
    </row>
    <row r="4" spans="1:15" ht="12.75" customHeight="1">
      <c r="A4" s="107"/>
      <c r="B4" s="113" t="s">
        <v>136</v>
      </c>
      <c r="C4" s="112"/>
      <c r="D4" s="112"/>
      <c r="E4" s="112"/>
      <c r="F4" s="112"/>
      <c r="G4" s="112"/>
      <c r="H4" s="112"/>
      <c r="I4" s="112"/>
      <c r="J4" s="112"/>
      <c r="K4" s="112"/>
      <c r="L4" s="108"/>
    </row>
    <row r="5" spans="1:15" ht="12.75" customHeight="1">
      <c r="A5" s="107"/>
      <c r="B5" s="113" t="s">
        <v>137</v>
      </c>
      <c r="C5" s="112"/>
      <c r="D5" s="112"/>
      <c r="E5" s="112"/>
      <c r="F5" s="112"/>
      <c r="G5" s="112"/>
      <c r="H5" s="112"/>
      <c r="I5" s="112"/>
      <c r="J5" s="112"/>
      <c r="K5" s="112"/>
      <c r="L5" s="108"/>
    </row>
    <row r="6" spans="1:15" ht="12.75" customHeight="1">
      <c r="A6" s="107"/>
      <c r="B6" s="113" t="s">
        <v>138</v>
      </c>
      <c r="C6" s="112"/>
      <c r="D6" s="112"/>
      <c r="E6" s="112"/>
      <c r="F6" s="112"/>
      <c r="G6" s="112"/>
      <c r="H6" s="112"/>
      <c r="I6" s="112"/>
      <c r="J6" s="112"/>
      <c r="K6" s="112"/>
      <c r="L6" s="108"/>
    </row>
    <row r="7" spans="1:15" ht="12.75" customHeight="1">
      <c r="A7" s="107"/>
      <c r="B7" s="113" t="s">
        <v>139</v>
      </c>
      <c r="C7" s="112"/>
      <c r="D7" s="112"/>
      <c r="E7" s="112"/>
      <c r="F7" s="112"/>
      <c r="G7" s="112"/>
      <c r="H7" s="112"/>
      <c r="I7" s="112"/>
      <c r="J7" s="112"/>
      <c r="K7" s="112"/>
      <c r="L7" s="108"/>
    </row>
    <row r="8" spans="1:15" ht="12.75" customHeight="1">
      <c r="A8" s="107"/>
      <c r="B8" s="112"/>
      <c r="C8" s="112"/>
      <c r="D8" s="112"/>
      <c r="E8" s="112"/>
      <c r="F8" s="112"/>
      <c r="G8" s="112"/>
      <c r="H8" s="112"/>
      <c r="I8" s="112"/>
      <c r="J8" s="112"/>
      <c r="K8" s="112"/>
      <c r="L8" s="108"/>
    </row>
    <row r="9" spans="1:15" ht="12.75" customHeight="1">
      <c r="A9" s="107"/>
      <c r="B9" s="98" t="s">
        <v>0</v>
      </c>
      <c r="C9" s="99"/>
      <c r="D9" s="99"/>
      <c r="E9" s="99"/>
      <c r="F9" s="100"/>
      <c r="G9" s="95"/>
      <c r="H9" s="96" t="s">
        <v>7</v>
      </c>
      <c r="I9" s="112"/>
      <c r="J9" s="112"/>
      <c r="K9" s="96" t="s">
        <v>195</v>
      </c>
      <c r="L9" s="108"/>
    </row>
    <row r="10" spans="1:15" ht="15" customHeight="1">
      <c r="A10" s="107"/>
      <c r="B10" s="107" t="s">
        <v>709</v>
      </c>
      <c r="C10" s="112"/>
      <c r="D10" s="112"/>
      <c r="E10" s="112"/>
      <c r="F10" s="108"/>
      <c r="G10" s="109"/>
      <c r="H10" s="109" t="s">
        <v>709</v>
      </c>
      <c r="I10" s="112"/>
      <c r="J10" s="112"/>
      <c r="K10" s="130">
        <f>IF(Invoice!J10&lt;&gt;"",Invoice!J10,"")</f>
        <v>51295</v>
      </c>
      <c r="L10" s="108"/>
    </row>
    <row r="11" spans="1:15" ht="12.75" customHeight="1">
      <c r="A11" s="107"/>
      <c r="B11" s="107" t="s">
        <v>710</v>
      </c>
      <c r="C11" s="112"/>
      <c r="D11" s="112"/>
      <c r="E11" s="112"/>
      <c r="F11" s="108"/>
      <c r="G11" s="109"/>
      <c r="H11" s="109" t="s">
        <v>710</v>
      </c>
      <c r="I11" s="112"/>
      <c r="J11" s="112"/>
      <c r="K11" s="131"/>
      <c r="L11" s="108"/>
    </row>
    <row r="12" spans="1:15" ht="12.75" customHeight="1">
      <c r="A12" s="107"/>
      <c r="B12" s="107" t="s">
        <v>711</v>
      </c>
      <c r="C12" s="112"/>
      <c r="D12" s="112"/>
      <c r="E12" s="112"/>
      <c r="F12" s="108"/>
      <c r="G12" s="109"/>
      <c r="H12" s="109" t="s">
        <v>711</v>
      </c>
      <c r="I12" s="112"/>
      <c r="J12" s="112"/>
      <c r="K12" s="112"/>
      <c r="L12" s="108"/>
    </row>
    <row r="13" spans="1:15" ht="12.75" customHeight="1">
      <c r="A13" s="107"/>
      <c r="B13" s="107" t="s">
        <v>722</v>
      </c>
      <c r="C13" s="112"/>
      <c r="D13" s="112"/>
      <c r="E13" s="112"/>
      <c r="F13" s="108"/>
      <c r="G13" s="109"/>
      <c r="H13" s="109" t="s">
        <v>722</v>
      </c>
      <c r="I13" s="112"/>
      <c r="J13" s="112"/>
      <c r="K13" s="96" t="s">
        <v>11</v>
      </c>
      <c r="L13" s="108"/>
    </row>
    <row r="14" spans="1:15" ht="15" customHeight="1">
      <c r="A14" s="107"/>
      <c r="B14" s="107" t="s">
        <v>708</v>
      </c>
      <c r="C14" s="112"/>
      <c r="D14" s="112"/>
      <c r="E14" s="112"/>
      <c r="F14" s="108"/>
      <c r="G14" s="109"/>
      <c r="H14" s="109" t="s">
        <v>708</v>
      </c>
      <c r="I14" s="112"/>
      <c r="J14" s="112"/>
      <c r="K14" s="132">
        <f>Invoice!J14</f>
        <v>45174</v>
      </c>
      <c r="L14" s="108"/>
    </row>
    <row r="15" spans="1:15" ht="15" customHeight="1">
      <c r="A15" s="107"/>
      <c r="B15" s="6" t="s">
        <v>723</v>
      </c>
      <c r="C15" s="7"/>
      <c r="D15" s="7"/>
      <c r="E15" s="7"/>
      <c r="F15" s="8"/>
      <c r="G15" s="109"/>
      <c r="H15" s="9" t="s">
        <v>723</v>
      </c>
      <c r="I15" s="112"/>
      <c r="J15" s="112"/>
      <c r="K15" s="133"/>
      <c r="L15" s="108"/>
    </row>
    <row r="16" spans="1:15" ht="15" customHeight="1">
      <c r="A16" s="107"/>
      <c r="B16" s="112"/>
      <c r="C16" s="112"/>
      <c r="D16" s="112"/>
      <c r="E16" s="112"/>
      <c r="F16" s="112"/>
      <c r="G16" s="112"/>
      <c r="H16" s="112"/>
      <c r="I16" s="115" t="s">
        <v>142</v>
      </c>
      <c r="J16" s="115" t="s">
        <v>142</v>
      </c>
      <c r="K16" s="123">
        <v>39861</v>
      </c>
      <c r="L16" s="108"/>
    </row>
    <row r="17" spans="1:12" ht="12.75" customHeight="1">
      <c r="A17" s="107"/>
      <c r="B17" s="112" t="s">
        <v>713</v>
      </c>
      <c r="C17" s="112"/>
      <c r="D17" s="112"/>
      <c r="E17" s="112"/>
      <c r="F17" s="112"/>
      <c r="G17" s="112"/>
      <c r="H17" s="112"/>
      <c r="I17" s="115" t="s">
        <v>143</v>
      </c>
      <c r="J17" s="115" t="s">
        <v>143</v>
      </c>
      <c r="K17" s="123" t="str">
        <f>IF(Invoice!J17&lt;&gt;"",Invoice!J17,"")</f>
        <v>Didi</v>
      </c>
      <c r="L17" s="108"/>
    </row>
    <row r="18" spans="1:12" ht="18" customHeight="1">
      <c r="A18" s="107"/>
      <c r="B18" s="112" t="s">
        <v>714</v>
      </c>
      <c r="C18" s="112"/>
      <c r="D18" s="112"/>
      <c r="E18" s="112"/>
      <c r="F18" s="112"/>
      <c r="G18" s="112"/>
      <c r="H18" s="125" t="s">
        <v>724</v>
      </c>
      <c r="I18" s="114" t="s">
        <v>258</v>
      </c>
      <c r="J18" s="114" t="s">
        <v>258</v>
      </c>
      <c r="K18" s="101" t="s">
        <v>159</v>
      </c>
      <c r="L18" s="108"/>
    </row>
    <row r="19" spans="1:12" ht="12.75" customHeight="1">
      <c r="A19" s="107"/>
      <c r="B19" s="112"/>
      <c r="C19" s="112"/>
      <c r="D19" s="112"/>
      <c r="E19" s="112"/>
      <c r="F19" s="112"/>
      <c r="G19" s="112"/>
      <c r="H19" s="126" t="s">
        <v>725</v>
      </c>
      <c r="I19" s="112"/>
      <c r="J19" s="112"/>
      <c r="K19" s="112"/>
      <c r="L19" s="108"/>
    </row>
    <row r="20" spans="1:12" ht="12.75" customHeight="1">
      <c r="A20" s="107"/>
      <c r="B20" s="97" t="s">
        <v>198</v>
      </c>
      <c r="C20" s="97" t="s">
        <v>199</v>
      </c>
      <c r="D20" s="97" t="s">
        <v>284</v>
      </c>
      <c r="E20" s="110" t="s">
        <v>200</v>
      </c>
      <c r="F20" s="134" t="s">
        <v>201</v>
      </c>
      <c r="G20" s="135"/>
      <c r="H20" s="97" t="s">
        <v>169</v>
      </c>
      <c r="I20" s="97" t="s">
        <v>202</v>
      </c>
      <c r="J20" s="97" t="s">
        <v>202</v>
      </c>
      <c r="K20" s="97" t="s">
        <v>21</v>
      </c>
      <c r="L20" s="108"/>
    </row>
    <row r="21" spans="1:12" ht="12.75" customHeight="1">
      <c r="A21" s="107"/>
      <c r="B21" s="118"/>
      <c r="C21" s="118"/>
      <c r="D21" s="118"/>
      <c r="E21" s="119"/>
      <c r="F21" s="134"/>
      <c r="G21" s="135"/>
      <c r="H21" s="118" t="s">
        <v>141</v>
      </c>
      <c r="I21" s="118"/>
      <c r="J21" s="118"/>
      <c r="K21" s="118"/>
      <c r="L21" s="108"/>
    </row>
    <row r="22" spans="1:12" ht="24" customHeight="1">
      <c r="A22" s="107"/>
      <c r="B22" s="102">
        <f>'Tax Invoice'!D18</f>
        <v>60</v>
      </c>
      <c r="C22" s="10" t="s">
        <v>715</v>
      </c>
      <c r="D22" s="10" t="s">
        <v>715</v>
      </c>
      <c r="E22" s="111"/>
      <c r="F22" s="136"/>
      <c r="G22" s="137"/>
      <c r="H22" s="11" t="s">
        <v>717</v>
      </c>
      <c r="I22" s="12">
        <f>ROUNDUP(J22*$N$1,2)</f>
        <v>7.27</v>
      </c>
      <c r="J22" s="12">
        <v>7.27</v>
      </c>
      <c r="K22" s="103">
        <f>I22*B22</f>
        <v>436.2</v>
      </c>
      <c r="L22" s="108"/>
    </row>
    <row r="23" spans="1:12" ht="12.75" customHeight="1">
      <c r="A23" s="107"/>
      <c r="B23" s="120">
        <f>SUM(B22:B22)</f>
        <v>60</v>
      </c>
      <c r="C23" s="120" t="s">
        <v>144</v>
      </c>
      <c r="D23" s="120"/>
      <c r="E23" s="120"/>
      <c r="F23" s="120"/>
      <c r="G23" s="120"/>
      <c r="H23" s="120"/>
      <c r="I23" s="121" t="s">
        <v>255</v>
      </c>
      <c r="J23" s="121" t="s">
        <v>255</v>
      </c>
      <c r="K23" s="122">
        <f>SUM(K22:K22)</f>
        <v>436.2</v>
      </c>
      <c r="L23" s="108"/>
    </row>
    <row r="24" spans="1:12" ht="12.75" customHeight="1">
      <c r="A24" s="107"/>
      <c r="B24" s="120"/>
      <c r="C24" s="120"/>
      <c r="D24" s="120"/>
      <c r="E24" s="120"/>
      <c r="F24" s="120"/>
      <c r="G24" s="120"/>
      <c r="H24" s="120"/>
      <c r="I24" s="124" t="s">
        <v>719</v>
      </c>
      <c r="J24" s="121" t="s">
        <v>184</v>
      </c>
      <c r="K24" s="122">
        <f>Invoice!J24</f>
        <v>-130.85999999999999</v>
      </c>
      <c r="L24" s="108"/>
    </row>
    <row r="25" spans="1:12" ht="12.75" customHeight="1" outlineLevel="1">
      <c r="A25" s="107"/>
      <c r="B25" s="120"/>
      <c r="C25" s="120"/>
      <c r="D25" s="120"/>
      <c r="E25" s="120"/>
      <c r="F25" s="120"/>
      <c r="G25" s="120"/>
      <c r="H25" s="120"/>
      <c r="I25" s="121" t="s">
        <v>720</v>
      </c>
      <c r="J25" s="121" t="s">
        <v>185</v>
      </c>
      <c r="K25" s="122">
        <f>Invoice!J25</f>
        <v>0</v>
      </c>
      <c r="L25" s="108"/>
    </row>
    <row r="26" spans="1:12" ht="12.75" customHeight="1">
      <c r="A26" s="107"/>
      <c r="B26" s="120"/>
      <c r="C26" s="120"/>
      <c r="D26" s="120"/>
      <c r="E26" s="120"/>
      <c r="F26" s="120"/>
      <c r="G26" s="120"/>
      <c r="H26" s="120"/>
      <c r="I26" s="121" t="s">
        <v>257</v>
      </c>
      <c r="J26" s="121" t="s">
        <v>257</v>
      </c>
      <c r="K26" s="122">
        <f>SUM(K23:K25)</f>
        <v>305.34000000000003</v>
      </c>
      <c r="L26" s="108"/>
    </row>
    <row r="27" spans="1:12" ht="12.75" customHeight="1">
      <c r="A27" s="6"/>
      <c r="B27" s="7"/>
      <c r="C27" s="7"/>
      <c r="D27" s="7"/>
      <c r="E27" s="7"/>
      <c r="F27" s="7"/>
      <c r="G27" s="7"/>
      <c r="H27" s="7" t="s">
        <v>721</v>
      </c>
      <c r="I27" s="7"/>
      <c r="J27" s="7"/>
      <c r="K27" s="7"/>
      <c r="L27" s="8"/>
    </row>
    <row r="28" spans="1:12" ht="12.75" customHeight="1"/>
    <row r="29" spans="1:12" ht="12.75" customHeight="1"/>
    <row r="30" spans="1:12" ht="12.75" customHeight="1"/>
    <row r="31" spans="1:12" ht="12.75" customHeight="1"/>
    <row r="32" spans="1:12" ht="12.75" customHeight="1"/>
    <row r="33" ht="12.75" customHeight="1"/>
    <row r="34" ht="12.75" customHeight="1"/>
  </sheetData>
  <mergeCells count="5">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M1011" sqref="M1011"/>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145</v>
      </c>
      <c r="B1" s="14" t="s">
        <v>146</v>
      </c>
      <c r="C1" s="14"/>
      <c r="D1" s="15"/>
      <c r="E1" s="15"/>
      <c r="F1" s="15"/>
      <c r="G1" s="15"/>
      <c r="H1" s="16"/>
      <c r="I1" s="17"/>
      <c r="N1" s="89">
        <f>N2/N3</f>
        <v>1</v>
      </c>
      <c r="O1" s="18" t="s">
        <v>181</v>
      </c>
    </row>
    <row r="2" spans="1:15" s="18" customFormat="1" ht="13.5" thickBot="1">
      <c r="A2" s="19" t="s">
        <v>147</v>
      </c>
      <c r="B2" s="20" t="s">
        <v>148</v>
      </c>
      <c r="C2" s="20"/>
      <c r="D2" s="21"/>
      <c r="E2" s="22"/>
      <c r="G2" s="23" t="s">
        <v>149</v>
      </c>
      <c r="H2" s="24" t="s">
        <v>150</v>
      </c>
      <c r="N2" s="18">
        <v>436.2</v>
      </c>
      <c r="O2" s="18" t="s">
        <v>259</v>
      </c>
    </row>
    <row r="3" spans="1:15" s="18" customFormat="1" ht="15" customHeight="1" thickBot="1">
      <c r="A3" s="19" t="s">
        <v>151</v>
      </c>
      <c r="G3" s="25">
        <v>45173</v>
      </c>
      <c r="H3" s="26"/>
      <c r="N3" s="18">
        <v>436.2</v>
      </c>
      <c r="O3" s="18" t="s">
        <v>260</v>
      </c>
    </row>
    <row r="4" spans="1:15" s="18" customFormat="1">
      <c r="A4" s="19" t="s">
        <v>152</v>
      </c>
    </row>
    <row r="5" spans="1:15" s="18" customFormat="1">
      <c r="A5" s="19" t="s">
        <v>153</v>
      </c>
    </row>
    <row r="6" spans="1:15" s="18" customFormat="1">
      <c r="A6" s="19" t="s">
        <v>154</v>
      </c>
    </row>
    <row r="7" spans="1:15" s="18" customFormat="1" ht="15">
      <c r="A7"/>
      <c r="F7" s="28"/>
    </row>
    <row r="8" spans="1:15" s="18" customFormat="1" ht="10.5" customHeight="1" thickBot="1">
      <c r="A8" s="27"/>
      <c r="F8" s="28"/>
      <c r="J8" s="18" t="s">
        <v>155</v>
      </c>
    </row>
    <row r="9" spans="1:15" s="18" customFormat="1" ht="13.5" thickBot="1">
      <c r="A9" s="29" t="s">
        <v>156</v>
      </c>
      <c r="F9" s="30" t="s">
        <v>157</v>
      </c>
      <c r="G9" s="31"/>
      <c r="H9" s="32"/>
      <c r="J9" s="18" t="str">
        <f>'Copy paste to Here'!I18</f>
        <v>USD</v>
      </c>
    </row>
    <row r="10" spans="1:15" s="18" customFormat="1" ht="13.5" thickBot="1">
      <c r="A10" s="33" t="str">
        <f>'Copy paste to Here'!G10</f>
        <v>LEMONCAKE</v>
      </c>
      <c r="B10" s="34"/>
      <c r="C10" s="34"/>
      <c r="D10" s="34"/>
      <c r="F10" s="35" t="str">
        <f>'Copy paste to Here'!B10</f>
        <v>LEMONCAKE</v>
      </c>
      <c r="G10" s="36"/>
      <c r="H10" s="37"/>
      <c r="K10" s="92" t="s">
        <v>276</v>
      </c>
      <c r="L10" s="32" t="s">
        <v>276</v>
      </c>
      <c r="M10" s="18">
        <v>1</v>
      </c>
    </row>
    <row r="11" spans="1:15" s="18" customFormat="1" ht="15.75" thickBot="1">
      <c r="A11" s="38" t="str">
        <f>'Copy paste to Here'!G11</f>
        <v>Andrea Cullipher</v>
      </c>
      <c r="B11" s="39"/>
      <c r="C11" s="39"/>
      <c r="D11" s="39"/>
      <c r="F11" s="40" t="str">
        <f>'Copy paste to Here'!B11</f>
        <v>Andrea Cullipher</v>
      </c>
      <c r="G11" s="41"/>
      <c r="H11" s="42"/>
      <c r="K11" s="90" t="s">
        <v>158</v>
      </c>
      <c r="L11" s="43" t="s">
        <v>159</v>
      </c>
      <c r="M11" s="18">
        <f>VLOOKUP(G3,[1]Sheet1!$A$9:$I$7290,2,FALSE)</f>
        <v>34.97</v>
      </c>
    </row>
    <row r="12" spans="1:15" s="18" customFormat="1" ht="15.75" thickBot="1">
      <c r="A12" s="38" t="str">
        <f>'Copy paste to Here'!G12</f>
        <v>8103 Ephraim Rd.</v>
      </c>
      <c r="B12" s="39"/>
      <c r="C12" s="39"/>
      <c r="D12" s="39"/>
      <c r="E12" s="86"/>
      <c r="F12" s="40" t="str">
        <f>'Copy paste to Here'!B12</f>
        <v>8103 Ephraim Rd.</v>
      </c>
      <c r="G12" s="41"/>
      <c r="H12" s="42"/>
      <c r="K12" s="90" t="s">
        <v>160</v>
      </c>
      <c r="L12" s="43" t="s">
        <v>133</v>
      </c>
      <c r="M12" s="18">
        <f>VLOOKUP(G3,[1]Sheet1!$A$9:$I$7290,3,FALSE)</f>
        <v>37.49</v>
      </c>
    </row>
    <row r="13" spans="1:15" s="18" customFormat="1" ht="15.75" thickBot="1">
      <c r="A13" s="38" t="str">
        <f>'Copy paste to Here'!G13</f>
        <v>78717 Austin</v>
      </c>
      <c r="B13" s="39"/>
      <c r="C13" s="39"/>
      <c r="D13" s="39"/>
      <c r="E13" s="104" t="s">
        <v>159</v>
      </c>
      <c r="F13" s="40" t="str">
        <f>'Copy paste to Here'!B13</f>
        <v>78717 Austin</v>
      </c>
      <c r="G13" s="41"/>
      <c r="H13" s="42"/>
      <c r="K13" s="90" t="s">
        <v>161</v>
      </c>
      <c r="L13" s="43" t="s">
        <v>162</v>
      </c>
      <c r="M13" s="106">
        <f>VLOOKUP(G3,[1]Sheet1!$A$9:$I$7290,4,FALSE)</f>
        <v>43.79</v>
      </c>
    </row>
    <row r="14" spans="1:15" s="18" customFormat="1" ht="15.75" thickBot="1">
      <c r="A14" s="38" t="str">
        <f>'Copy paste to Here'!G14</f>
        <v>United States</v>
      </c>
      <c r="B14" s="39"/>
      <c r="C14" s="39"/>
      <c r="D14" s="39"/>
      <c r="E14" s="104">
        <f>VLOOKUP(J9,$L$10:$M$17,2,FALSE)</f>
        <v>34.97</v>
      </c>
      <c r="F14" s="40" t="str">
        <f>'Copy paste to Here'!B14</f>
        <v>United States</v>
      </c>
      <c r="G14" s="41"/>
      <c r="H14" s="42"/>
      <c r="K14" s="90" t="s">
        <v>163</v>
      </c>
      <c r="L14" s="43" t="s">
        <v>164</v>
      </c>
      <c r="M14" s="18">
        <f>VLOOKUP(G3,[1]Sheet1!$A$9:$I$7290,5,FALSE)</f>
        <v>22.19</v>
      </c>
    </row>
    <row r="15" spans="1:15" s="18" customFormat="1" ht="15.75" thickBot="1">
      <c r="A15" s="44" t="str">
        <f>'Copy paste to Here'!G15</f>
        <v xml:space="preserve"> </v>
      </c>
      <c r="F15" s="45" t="str">
        <f>'Copy paste to Here'!B15</f>
        <v xml:space="preserve"> </v>
      </c>
      <c r="G15" s="46"/>
      <c r="H15" s="47"/>
      <c r="K15" s="91" t="s">
        <v>165</v>
      </c>
      <c r="L15" s="48" t="s">
        <v>166</v>
      </c>
      <c r="M15" s="18">
        <f>VLOOKUP(G3,[1]Sheet1!$A$9:$I$7290,6,FALSE)</f>
        <v>25.53</v>
      </c>
    </row>
    <row r="16" spans="1:15" s="18" customFormat="1" ht="13.7" customHeight="1" thickBot="1">
      <c r="A16" s="49"/>
      <c r="K16" s="91" t="s">
        <v>167</v>
      </c>
      <c r="L16" s="48" t="s">
        <v>168</v>
      </c>
      <c r="M16" s="18">
        <f>VLOOKUP(G3,[1]Sheet1!$A$9:$I$7290,7,FALSE)</f>
        <v>20.51</v>
      </c>
    </row>
    <row r="17" spans="1:13" s="18" customFormat="1" ht="13.5" thickBot="1">
      <c r="A17" s="50" t="s">
        <v>169</v>
      </c>
      <c r="B17" s="51" t="s">
        <v>170</v>
      </c>
      <c r="C17" s="51" t="s">
        <v>284</v>
      </c>
      <c r="D17" s="52" t="s">
        <v>198</v>
      </c>
      <c r="E17" s="52" t="s">
        <v>261</v>
      </c>
      <c r="F17" s="52" t="str">
        <f>CONCATENATE("Amount ",,J9)</f>
        <v>Amount USD</v>
      </c>
      <c r="G17" s="51" t="s">
        <v>171</v>
      </c>
      <c r="H17" s="51" t="s">
        <v>172</v>
      </c>
      <c r="J17" s="18" t="s">
        <v>173</v>
      </c>
      <c r="K17" s="18" t="s">
        <v>174</v>
      </c>
      <c r="L17" s="18" t="s">
        <v>174</v>
      </c>
      <c r="M17" s="18">
        <v>2.5</v>
      </c>
    </row>
    <row r="18" spans="1:13" s="59" customFormat="1" ht="24">
      <c r="A18" s="53" t="str">
        <f>IF((LEN('Copy paste to Here'!G22))&gt;5,((CONCATENATE('Copy paste to Here'!G22," &amp; ",'Copy paste to Here'!D22,"  &amp;  ",'Copy paste to Here'!E22))),"Empty Cell")</f>
        <v xml:space="preserve">14 kt. gold ''bend it yourself'' nose stud, 22g (0.6mm) with a 1mm small round flat top &amp;   &amp;  </v>
      </c>
      <c r="B18" s="54" t="str">
        <f>'Copy paste to Here'!C22</f>
        <v>GYSRD1</v>
      </c>
      <c r="C18" s="54" t="s">
        <v>715</v>
      </c>
      <c r="D18" s="55">
        <f>Invoice!B22</f>
        <v>60</v>
      </c>
      <c r="E18" s="56">
        <f>'Shipping Invoice'!J22*$N$1</f>
        <v>7.27</v>
      </c>
      <c r="F18" s="56">
        <f>D18*E18</f>
        <v>436.2</v>
      </c>
      <c r="G18" s="57">
        <f>E18*$E$14</f>
        <v>254.23189999999997</v>
      </c>
      <c r="H18" s="58">
        <f>D18*G18</f>
        <v>15253.913999999999</v>
      </c>
    </row>
    <row r="19" spans="1:13" s="59" customFormat="1" hidden="1">
      <c r="A19" s="105" t="str">
        <f>IF((LEN('Copy paste to Here'!G23))&gt;5,((CONCATENATE('Copy paste to Here'!G23," &amp; ",'Copy paste to Here'!D23,"  &amp;  ",'Copy paste to Here'!E23))),"Empty Cell")</f>
        <v>Empty Cell</v>
      </c>
      <c r="B19" s="54">
        <f>'Copy paste to Here'!C23</f>
        <v>0</v>
      </c>
      <c r="C19" s="54"/>
      <c r="D19" s="55"/>
      <c r="E19" s="56"/>
      <c r="F19" s="56">
        <f t="shared" ref="F19:F82" si="0">D19*E19</f>
        <v>0</v>
      </c>
      <c r="G19" s="57">
        <f t="shared" ref="G19:G82" si="1">E19*$E$14</f>
        <v>0</v>
      </c>
      <c r="H19" s="60">
        <f t="shared" ref="H19:H82" si="2">D19*G19</f>
        <v>0</v>
      </c>
    </row>
    <row r="20" spans="1:13" s="59" customFormat="1" hidden="1">
      <c r="A20" s="53" t="str">
        <f>IF((LEN('Copy paste to Here'!G24))&gt;5,((CONCATENATE('Copy paste to Here'!G24," &amp; ",'Copy paste to Here'!D24,"  &amp;  ",'Copy paste to Here'!E24))),"Empty Cell")</f>
        <v>Empty Cell</v>
      </c>
      <c r="B20" s="54">
        <f>'Copy paste to Here'!C24</f>
        <v>0</v>
      </c>
      <c r="C20" s="54"/>
      <c r="D20" s="55"/>
      <c r="E20" s="56"/>
      <c r="F20" s="56">
        <f t="shared" si="0"/>
        <v>0</v>
      </c>
      <c r="G20" s="57">
        <f t="shared" si="1"/>
        <v>0</v>
      </c>
      <c r="H20" s="60">
        <f t="shared" si="2"/>
        <v>0</v>
      </c>
    </row>
    <row r="21" spans="1:13" s="59" customFormat="1" hidden="1">
      <c r="A21" s="53" t="str">
        <f>IF((LEN('Copy paste to Here'!G25))&gt;5,((CONCATENATE('Copy paste to Here'!G25," &amp; ",'Copy paste to Here'!D25,"  &amp;  ",'Copy paste to Here'!E25))),"Empty Cell")</f>
        <v>Empty Cell</v>
      </c>
      <c r="B21" s="54">
        <f>'Copy paste to Here'!C25</f>
        <v>0</v>
      </c>
      <c r="C21" s="54"/>
      <c r="D21" s="55"/>
      <c r="E21" s="56"/>
      <c r="F21" s="56">
        <f t="shared" si="0"/>
        <v>0</v>
      </c>
      <c r="G21" s="57">
        <f t="shared" si="1"/>
        <v>0</v>
      </c>
      <c r="H21" s="60">
        <f t="shared" si="2"/>
        <v>0</v>
      </c>
    </row>
    <row r="22" spans="1:13" s="59" customFormat="1" hidden="1">
      <c r="A22" s="53" t="str">
        <f>IF((LEN('Copy paste to Here'!G26))&gt;5,((CONCATENATE('Copy paste to Here'!G26," &amp; ",'Copy paste to Here'!D26,"  &amp;  ",'Copy paste to Here'!E26))),"Empty Cell")</f>
        <v>Empty Cell</v>
      </c>
      <c r="B22" s="54">
        <f>'Copy paste to Here'!C26</f>
        <v>0</v>
      </c>
      <c r="C22" s="54"/>
      <c r="D22" s="55"/>
      <c r="E22" s="56"/>
      <c r="F22" s="56">
        <f t="shared" si="0"/>
        <v>0</v>
      </c>
      <c r="G22" s="57">
        <f t="shared" si="1"/>
        <v>0</v>
      </c>
      <c r="H22" s="60">
        <f t="shared" si="2"/>
        <v>0</v>
      </c>
    </row>
    <row r="23" spans="1:13" s="59" customFormat="1" hidden="1">
      <c r="A23" s="53" t="str">
        <f>IF((LEN('Copy paste to Here'!G27))&gt;5,((CONCATENATE('Copy paste to Here'!G27," &amp; ",'Copy paste to Here'!D27,"  &amp;  ",'Copy paste to Here'!E27))),"Empty Cell")</f>
        <v>Empty Cell</v>
      </c>
      <c r="B23" s="54">
        <f>'Copy paste to Here'!C27</f>
        <v>0</v>
      </c>
      <c r="C23" s="54"/>
      <c r="D23" s="55"/>
      <c r="E23" s="56"/>
      <c r="F23" s="56">
        <f t="shared" si="0"/>
        <v>0</v>
      </c>
      <c r="G23" s="57">
        <f t="shared" si="1"/>
        <v>0</v>
      </c>
      <c r="H23" s="60">
        <f t="shared" si="2"/>
        <v>0</v>
      </c>
    </row>
    <row r="24" spans="1:13" s="59" customFormat="1" hidden="1">
      <c r="A24" s="53" t="str">
        <f>IF((LEN('Copy paste to Here'!G28))&gt;5,((CONCATENATE('Copy paste to Here'!G28," &amp; ",'Copy paste to Here'!D28,"  &amp;  ",'Copy paste to Here'!E28))),"Empty Cell")</f>
        <v>Empty Cell</v>
      </c>
      <c r="B24" s="54">
        <f>'Copy paste to Here'!C28</f>
        <v>0</v>
      </c>
      <c r="C24" s="54"/>
      <c r="D24" s="55"/>
      <c r="E24" s="56"/>
      <c r="F24" s="56">
        <f t="shared" si="0"/>
        <v>0</v>
      </c>
      <c r="G24" s="57">
        <f t="shared" si="1"/>
        <v>0</v>
      </c>
      <c r="H24" s="60">
        <f t="shared" si="2"/>
        <v>0</v>
      </c>
    </row>
    <row r="25" spans="1:13" s="59" customFormat="1" hidden="1">
      <c r="A25" s="53" t="str">
        <f>IF((LEN('Copy paste to Here'!G29))&gt;5,((CONCATENATE('Copy paste to Here'!G29," &amp; ",'Copy paste to Here'!D29,"  &amp;  ",'Copy paste to Here'!E29))),"Empty Cell")</f>
        <v>Empty Cell</v>
      </c>
      <c r="B25" s="54">
        <f>'Copy paste to Here'!C29</f>
        <v>0</v>
      </c>
      <c r="C25" s="54"/>
      <c r="D25" s="55"/>
      <c r="E25" s="56"/>
      <c r="F25" s="56">
        <f t="shared" si="0"/>
        <v>0</v>
      </c>
      <c r="G25" s="57">
        <f t="shared" si="1"/>
        <v>0</v>
      </c>
      <c r="H25" s="60">
        <f t="shared" si="2"/>
        <v>0</v>
      </c>
    </row>
    <row r="26" spans="1:13" s="59" customFormat="1" hidden="1">
      <c r="A26" s="53" t="str">
        <f>IF((LEN('Copy paste to Here'!G30))&gt;5,((CONCATENATE('Copy paste to Here'!G30," &amp; ",'Copy paste to Here'!D30,"  &amp;  ",'Copy paste to Here'!E30))),"Empty Cell")</f>
        <v>Empty Cell</v>
      </c>
      <c r="B26" s="54">
        <f>'Copy paste to Here'!C30</f>
        <v>0</v>
      </c>
      <c r="C26" s="54"/>
      <c r="D26" s="55"/>
      <c r="E26" s="56"/>
      <c r="F26" s="56">
        <f t="shared" si="0"/>
        <v>0</v>
      </c>
      <c r="G26" s="57">
        <f t="shared" si="1"/>
        <v>0</v>
      </c>
      <c r="H26" s="60">
        <f t="shared" si="2"/>
        <v>0</v>
      </c>
    </row>
    <row r="27" spans="1:13" s="59" customFormat="1" hidden="1">
      <c r="A27" s="53" t="str">
        <f>IF((LEN('Copy paste to Here'!G31))&gt;5,((CONCATENATE('Copy paste to Here'!G31," &amp; ",'Copy paste to Here'!D31,"  &amp;  ",'Copy paste to Here'!E31))),"Empty Cell")</f>
        <v>Empty Cell</v>
      </c>
      <c r="B27" s="54">
        <f>'Copy paste to Here'!C31</f>
        <v>0</v>
      </c>
      <c r="C27" s="54"/>
      <c r="D27" s="55"/>
      <c r="E27" s="56"/>
      <c r="F27" s="56">
        <f t="shared" si="0"/>
        <v>0</v>
      </c>
      <c r="G27" s="57">
        <f t="shared" si="1"/>
        <v>0</v>
      </c>
      <c r="H27" s="60">
        <f t="shared" si="2"/>
        <v>0</v>
      </c>
    </row>
    <row r="28" spans="1:13" s="59" customFormat="1" hidden="1">
      <c r="A28" s="53" t="str">
        <f>IF((LEN('Copy paste to Here'!G32))&gt;5,((CONCATENATE('Copy paste to Here'!G32," &amp; ",'Copy paste to Here'!D32,"  &amp;  ",'Copy paste to Here'!E32))),"Empty Cell")</f>
        <v>Empty Cell</v>
      </c>
      <c r="B28" s="54">
        <f>'Copy paste to Here'!C32</f>
        <v>0</v>
      </c>
      <c r="C28" s="54"/>
      <c r="D28" s="55"/>
      <c r="E28" s="56"/>
      <c r="F28" s="56">
        <f t="shared" si="0"/>
        <v>0</v>
      </c>
      <c r="G28" s="57">
        <f t="shared" si="1"/>
        <v>0</v>
      </c>
      <c r="H28" s="60">
        <f t="shared" si="2"/>
        <v>0</v>
      </c>
    </row>
    <row r="29" spans="1:13" s="59" customFormat="1" hidden="1">
      <c r="A29" s="53" t="str">
        <f>IF((LEN('Copy paste to Here'!G33))&gt;5,((CONCATENATE('Copy paste to Here'!G33," &amp; ",'Copy paste to Here'!D33,"  &amp;  ",'Copy paste to Here'!E33))),"Empty Cell")</f>
        <v>Empty Cell</v>
      </c>
      <c r="B29" s="54">
        <f>'Copy paste to Here'!C33</f>
        <v>0</v>
      </c>
      <c r="C29" s="54"/>
      <c r="D29" s="55"/>
      <c r="E29" s="56"/>
      <c r="F29" s="56">
        <f t="shared" si="0"/>
        <v>0</v>
      </c>
      <c r="G29" s="57">
        <f t="shared" si="1"/>
        <v>0</v>
      </c>
      <c r="H29" s="60">
        <f t="shared" si="2"/>
        <v>0</v>
      </c>
    </row>
    <row r="30" spans="1:13" s="59" customFormat="1" hidden="1">
      <c r="A30" s="53" t="str">
        <f>IF((LEN('Copy paste to Here'!G34))&gt;5,((CONCATENATE('Copy paste to Here'!G34," &amp; ",'Copy paste to Here'!D34,"  &amp;  ",'Copy paste to Here'!E34))),"Empty Cell")</f>
        <v>Empty Cell</v>
      </c>
      <c r="B30" s="54">
        <f>'Copy paste to Here'!C34</f>
        <v>0</v>
      </c>
      <c r="C30" s="54"/>
      <c r="D30" s="55"/>
      <c r="E30" s="56"/>
      <c r="F30" s="56">
        <f t="shared" si="0"/>
        <v>0</v>
      </c>
      <c r="G30" s="57">
        <f t="shared" si="1"/>
        <v>0</v>
      </c>
      <c r="H30" s="60">
        <f t="shared" si="2"/>
        <v>0</v>
      </c>
    </row>
    <row r="31" spans="1:13" s="59" customFormat="1" hidden="1">
      <c r="A31" s="53" t="str">
        <f>IF((LEN('Copy paste to Here'!G35))&gt;5,((CONCATENATE('Copy paste to Here'!G35," &amp; ",'Copy paste to Here'!D35,"  &amp;  ",'Copy paste to Here'!E35))),"Empty Cell")</f>
        <v>Empty Cell</v>
      </c>
      <c r="B31" s="54">
        <f>'Copy paste to Here'!C35</f>
        <v>0</v>
      </c>
      <c r="C31" s="54"/>
      <c r="D31" s="55"/>
      <c r="E31" s="56"/>
      <c r="F31" s="56">
        <f t="shared" si="0"/>
        <v>0</v>
      </c>
      <c r="G31" s="57">
        <f t="shared" si="1"/>
        <v>0</v>
      </c>
      <c r="H31" s="60">
        <f t="shared" si="2"/>
        <v>0</v>
      </c>
    </row>
    <row r="32" spans="1:13" s="59" customFormat="1" hidden="1">
      <c r="A32" s="53" t="str">
        <f>IF((LEN('Copy paste to Here'!G36))&gt;5,((CONCATENATE('Copy paste to Here'!G36," &amp; ",'Copy paste to Here'!D36,"  &amp;  ",'Copy paste to Here'!E36))),"Empty Cell")</f>
        <v>Empty Cell</v>
      </c>
      <c r="B32" s="54">
        <f>'Copy paste to Here'!C36</f>
        <v>0</v>
      </c>
      <c r="C32" s="54"/>
      <c r="D32" s="55"/>
      <c r="E32" s="56"/>
      <c r="F32" s="56">
        <f t="shared" si="0"/>
        <v>0</v>
      </c>
      <c r="G32" s="57">
        <f t="shared" si="1"/>
        <v>0</v>
      </c>
      <c r="H32" s="60">
        <f t="shared" si="2"/>
        <v>0</v>
      </c>
    </row>
    <row r="33" spans="1:8" s="59" customFormat="1" hidden="1">
      <c r="A33" s="53" t="str">
        <f>IF((LEN('Copy paste to Here'!G37))&gt;5,((CONCATENATE('Copy paste to Here'!G37," &amp; ",'Copy paste to Here'!D37,"  &amp;  ",'Copy paste to Here'!E37))),"Empty Cell")</f>
        <v>Empty Cell</v>
      </c>
      <c r="B33" s="54">
        <f>'Copy paste to Here'!C37</f>
        <v>0</v>
      </c>
      <c r="C33" s="54"/>
      <c r="D33" s="55"/>
      <c r="E33" s="56"/>
      <c r="F33" s="56">
        <f t="shared" si="0"/>
        <v>0</v>
      </c>
      <c r="G33" s="57">
        <f t="shared" si="1"/>
        <v>0</v>
      </c>
      <c r="H33" s="60">
        <f t="shared" si="2"/>
        <v>0</v>
      </c>
    </row>
    <row r="34" spans="1:8" s="59" customFormat="1" hidden="1">
      <c r="A34" s="53" t="str">
        <f>IF((LEN('Copy paste to Here'!G38))&gt;5,((CONCATENATE('Copy paste to Here'!G38," &amp; ",'Copy paste to Here'!D38,"  &amp;  ",'Copy paste to Here'!E38))),"Empty Cell")</f>
        <v>Empty Cell</v>
      </c>
      <c r="B34" s="54">
        <f>'Copy paste to Here'!C38</f>
        <v>0</v>
      </c>
      <c r="C34" s="54"/>
      <c r="D34" s="55"/>
      <c r="E34" s="56"/>
      <c r="F34" s="56">
        <f t="shared" si="0"/>
        <v>0</v>
      </c>
      <c r="G34" s="57">
        <f t="shared" si="1"/>
        <v>0</v>
      </c>
      <c r="H34" s="60">
        <f t="shared" si="2"/>
        <v>0</v>
      </c>
    </row>
    <row r="35" spans="1:8" s="59" customFormat="1" hidden="1">
      <c r="A35" s="53" t="str">
        <f>IF((LEN('Copy paste to Here'!G39))&gt;5,((CONCATENATE('Copy paste to Here'!G39," &amp; ",'Copy paste to Here'!D39,"  &amp;  ",'Copy paste to Here'!E39))),"Empty Cell")</f>
        <v>Empty Cell</v>
      </c>
      <c r="B35" s="54">
        <f>'Copy paste to Here'!C39</f>
        <v>0</v>
      </c>
      <c r="C35" s="54"/>
      <c r="D35" s="55"/>
      <c r="E35" s="56"/>
      <c r="F35" s="56">
        <f t="shared" si="0"/>
        <v>0</v>
      </c>
      <c r="G35" s="57">
        <f t="shared" si="1"/>
        <v>0</v>
      </c>
      <c r="H35" s="60">
        <f t="shared" si="2"/>
        <v>0</v>
      </c>
    </row>
    <row r="36" spans="1:8" s="59" customFormat="1" hidden="1">
      <c r="A36" s="53" t="str">
        <f>IF((LEN('Copy paste to Here'!G40))&gt;5,((CONCATENATE('Copy paste to Here'!G40," &amp; ",'Copy paste to Here'!D40,"  &amp;  ",'Copy paste to Here'!E40))),"Empty Cell")</f>
        <v>Empty Cell</v>
      </c>
      <c r="B36" s="54">
        <f>'Copy paste to Here'!C40</f>
        <v>0</v>
      </c>
      <c r="C36" s="54"/>
      <c r="D36" s="55"/>
      <c r="E36" s="56"/>
      <c r="F36" s="56">
        <f t="shared" si="0"/>
        <v>0</v>
      </c>
      <c r="G36" s="57">
        <f t="shared" si="1"/>
        <v>0</v>
      </c>
      <c r="H36" s="60">
        <f t="shared" si="2"/>
        <v>0</v>
      </c>
    </row>
    <row r="37" spans="1:8" s="59" customFormat="1" hidden="1">
      <c r="A37" s="53" t="str">
        <f>IF((LEN('Copy paste to Here'!G41))&gt;5,((CONCATENATE('Copy paste to Here'!G41," &amp; ",'Copy paste to Here'!D41,"  &amp;  ",'Copy paste to Here'!E41))),"Empty Cell")</f>
        <v>Empty Cell</v>
      </c>
      <c r="B37" s="54">
        <f>'Copy paste to Here'!C41</f>
        <v>0</v>
      </c>
      <c r="C37" s="54"/>
      <c r="D37" s="55"/>
      <c r="E37" s="56"/>
      <c r="F37" s="56">
        <f t="shared" si="0"/>
        <v>0</v>
      </c>
      <c r="G37" s="57">
        <f t="shared" si="1"/>
        <v>0</v>
      </c>
      <c r="H37" s="60">
        <f t="shared" si="2"/>
        <v>0</v>
      </c>
    </row>
    <row r="38" spans="1:8" s="59" customFormat="1" hidden="1">
      <c r="A38" s="53" t="str">
        <f>IF((LEN('Copy paste to Here'!G42))&gt;5,((CONCATENATE('Copy paste to Here'!G42," &amp; ",'Copy paste to Here'!D42,"  &amp;  ",'Copy paste to Here'!E42))),"Empty Cell")</f>
        <v>Empty Cell</v>
      </c>
      <c r="B38" s="54">
        <f>'Copy paste to Here'!C42</f>
        <v>0</v>
      </c>
      <c r="C38" s="54"/>
      <c r="D38" s="55"/>
      <c r="E38" s="56"/>
      <c r="F38" s="56">
        <f t="shared" si="0"/>
        <v>0</v>
      </c>
      <c r="G38" s="57">
        <f t="shared" si="1"/>
        <v>0</v>
      </c>
      <c r="H38" s="60">
        <f t="shared" si="2"/>
        <v>0</v>
      </c>
    </row>
    <row r="39" spans="1:8" s="59" customFormat="1" hidden="1">
      <c r="A39" s="53" t="str">
        <f>IF((LEN('Copy paste to Here'!G43))&gt;5,((CONCATENATE('Copy paste to Here'!G43," &amp; ",'Copy paste to Here'!D43,"  &amp;  ",'Copy paste to Here'!E43))),"Empty Cell")</f>
        <v>Empty Cell</v>
      </c>
      <c r="B39" s="54">
        <f>'Copy paste to Here'!C43</f>
        <v>0</v>
      </c>
      <c r="C39" s="54"/>
      <c r="D39" s="55"/>
      <c r="E39" s="56"/>
      <c r="F39" s="56">
        <f t="shared" si="0"/>
        <v>0</v>
      </c>
      <c r="G39" s="57">
        <f t="shared" si="1"/>
        <v>0</v>
      </c>
      <c r="H39" s="60">
        <f t="shared" si="2"/>
        <v>0</v>
      </c>
    </row>
    <row r="40" spans="1:8" s="59" customFormat="1" hidden="1">
      <c r="A40" s="53" t="str">
        <f>IF((LEN('Copy paste to Here'!G44))&gt;5,((CONCATENATE('Copy paste to Here'!G44," &amp; ",'Copy paste to Here'!D44,"  &amp;  ",'Copy paste to Here'!E44))),"Empty Cell")</f>
        <v>Empty Cell</v>
      </c>
      <c r="B40" s="54">
        <f>'Copy paste to Here'!C44</f>
        <v>0</v>
      </c>
      <c r="C40" s="54"/>
      <c r="D40" s="55"/>
      <c r="E40" s="56"/>
      <c r="F40" s="56">
        <f t="shared" si="0"/>
        <v>0</v>
      </c>
      <c r="G40" s="57">
        <f t="shared" si="1"/>
        <v>0</v>
      </c>
      <c r="H40" s="60">
        <f t="shared" si="2"/>
        <v>0</v>
      </c>
    </row>
    <row r="41" spans="1:8" s="59" customFormat="1" hidden="1">
      <c r="A41" s="53" t="str">
        <f>IF((LEN('Copy paste to Here'!G45))&gt;5,((CONCATENATE('Copy paste to Here'!G45," &amp; ",'Copy paste to Here'!D45,"  &amp;  ",'Copy paste to Here'!E45))),"Empty Cell")</f>
        <v>Empty Cell</v>
      </c>
      <c r="B41" s="54">
        <f>'Copy paste to Here'!C45</f>
        <v>0</v>
      </c>
      <c r="C41" s="54"/>
      <c r="D41" s="55"/>
      <c r="E41" s="56"/>
      <c r="F41" s="56">
        <f t="shared" si="0"/>
        <v>0</v>
      </c>
      <c r="G41" s="57">
        <f t="shared" si="1"/>
        <v>0</v>
      </c>
      <c r="H41" s="60">
        <f t="shared" si="2"/>
        <v>0</v>
      </c>
    </row>
    <row r="42" spans="1:8" s="59" customFormat="1" hidden="1">
      <c r="A42" s="53" t="str">
        <f>IF((LEN('Copy paste to Here'!G46))&gt;5,((CONCATENATE('Copy paste to Here'!G46," &amp; ",'Copy paste to Here'!D46,"  &amp;  ",'Copy paste to Here'!E46))),"Empty Cell")</f>
        <v>Empty Cell</v>
      </c>
      <c r="B42" s="54">
        <f>'Copy paste to Here'!C46</f>
        <v>0</v>
      </c>
      <c r="C42" s="54"/>
      <c r="D42" s="55"/>
      <c r="E42" s="56"/>
      <c r="F42" s="56">
        <f t="shared" si="0"/>
        <v>0</v>
      </c>
      <c r="G42" s="57">
        <f t="shared" si="1"/>
        <v>0</v>
      </c>
      <c r="H42" s="60">
        <f t="shared" si="2"/>
        <v>0</v>
      </c>
    </row>
    <row r="43" spans="1:8" s="59" customFormat="1" hidden="1">
      <c r="A43" s="53" t="str">
        <f>IF((LEN('Copy paste to Here'!G47))&gt;5,((CONCATENATE('Copy paste to Here'!G47," &amp; ",'Copy paste to Here'!D47,"  &amp;  ",'Copy paste to Here'!E47))),"Empty Cell")</f>
        <v>Empty Cell</v>
      </c>
      <c r="B43" s="54">
        <f>'Copy paste to Here'!C47</f>
        <v>0</v>
      </c>
      <c r="C43" s="54"/>
      <c r="D43" s="55"/>
      <c r="E43" s="56"/>
      <c r="F43" s="56">
        <f t="shared" si="0"/>
        <v>0</v>
      </c>
      <c r="G43" s="57">
        <f t="shared" si="1"/>
        <v>0</v>
      </c>
      <c r="H43" s="60">
        <f t="shared" si="2"/>
        <v>0</v>
      </c>
    </row>
    <row r="44" spans="1:8" s="59" customFormat="1" hidden="1">
      <c r="A44" s="53" t="str">
        <f>IF((LEN('Copy paste to Here'!G48))&gt;5,((CONCATENATE('Copy paste to Here'!G48," &amp; ",'Copy paste to Here'!D48,"  &amp;  ",'Copy paste to Here'!E48))),"Empty Cell")</f>
        <v>Empty Cell</v>
      </c>
      <c r="B44" s="54">
        <f>'Copy paste to Here'!C48</f>
        <v>0</v>
      </c>
      <c r="C44" s="54"/>
      <c r="D44" s="55"/>
      <c r="E44" s="56"/>
      <c r="F44" s="56">
        <f t="shared" si="0"/>
        <v>0</v>
      </c>
      <c r="G44" s="57">
        <f t="shared" si="1"/>
        <v>0</v>
      </c>
      <c r="H44" s="60">
        <f t="shared" si="2"/>
        <v>0</v>
      </c>
    </row>
    <row r="45" spans="1:8" s="59" customFormat="1" hidden="1">
      <c r="A45" s="53" t="str">
        <f>IF((LEN('Copy paste to Here'!G49))&gt;5,((CONCATENATE('Copy paste to Here'!G49," &amp; ",'Copy paste to Here'!D49,"  &amp;  ",'Copy paste to Here'!E49))),"Empty Cell")</f>
        <v>Empty Cell</v>
      </c>
      <c r="B45" s="54">
        <f>'Copy paste to Here'!C49</f>
        <v>0</v>
      </c>
      <c r="C45" s="54"/>
      <c r="D45" s="55"/>
      <c r="E45" s="56"/>
      <c r="F45" s="56">
        <f t="shared" si="0"/>
        <v>0</v>
      </c>
      <c r="G45" s="57">
        <f t="shared" si="1"/>
        <v>0</v>
      </c>
      <c r="H45" s="60">
        <f t="shared" si="2"/>
        <v>0</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175</v>
      </c>
      <c r="B1000" s="72"/>
      <c r="C1000" s="72"/>
      <c r="D1000" s="73"/>
      <c r="E1000" s="56"/>
      <c r="F1000" s="56">
        <f>SUM(F18:F999)</f>
        <v>436.2</v>
      </c>
      <c r="G1000" s="57"/>
      <c r="H1000" s="58">
        <f t="shared" ref="H1000:H1007" si="49">F1000*$E$14</f>
        <v>15253.913999999999</v>
      </c>
    </row>
    <row r="1001" spans="1:8" s="59" customFormat="1">
      <c r="A1001" s="53" t="s">
        <v>728</v>
      </c>
      <c r="B1001" s="72"/>
      <c r="C1001" s="72"/>
      <c r="D1001" s="73"/>
      <c r="E1001" s="64"/>
      <c r="F1001" s="56">
        <f>Invoice!J24</f>
        <v>-130.85999999999999</v>
      </c>
      <c r="G1001" s="57"/>
      <c r="H1001" s="58">
        <f t="shared" si="49"/>
        <v>-4576.1741999999995</v>
      </c>
    </row>
    <row r="1002" spans="1:8" s="59" customFormat="1" outlineLevel="1">
      <c r="A1002" s="53"/>
      <c r="B1002" s="72"/>
      <c r="C1002" s="72"/>
      <c r="D1002" s="73"/>
      <c r="E1002" s="64"/>
      <c r="F1002" s="56">
        <f>Invoice!J25</f>
        <v>0</v>
      </c>
      <c r="G1002" s="57"/>
      <c r="H1002" s="58">
        <f t="shared" si="49"/>
        <v>0</v>
      </c>
    </row>
    <row r="1003" spans="1:8" s="59" customFormat="1">
      <c r="A1003" s="53" t="str">
        <f>'[2]Copy paste to Here'!T4</f>
        <v>Total:</v>
      </c>
      <c r="B1003" s="72"/>
      <c r="C1003" s="72"/>
      <c r="D1003" s="73"/>
      <c r="E1003" s="64"/>
      <c r="F1003" s="56">
        <f>SUM(F1000:F1002)</f>
        <v>305.34000000000003</v>
      </c>
      <c r="G1003" s="57"/>
      <c r="H1003" s="58">
        <f t="shared" si="49"/>
        <v>10677.739800000001</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176</v>
      </c>
      <c r="H1009" s="80">
        <f>(SUM(H18:H999))</f>
        <v>15253.913999999999</v>
      </c>
    </row>
    <row r="1010" spans="1:8" s="18" customFormat="1">
      <c r="A1010" s="19"/>
      <c r="E1010" s="18" t="s">
        <v>177</v>
      </c>
      <c r="H1010" s="81">
        <f>(SUMIF($A$1000:$A$1008,"Total:",$H$1000:$H$1008))</f>
        <v>10677.739800000001</v>
      </c>
    </row>
    <row r="1011" spans="1:8" s="18" customFormat="1">
      <c r="E1011" s="18" t="s">
        <v>178</v>
      </c>
      <c r="H1011" s="82">
        <f>H1013-H1012</f>
        <v>9979.2000000000007</v>
      </c>
    </row>
    <row r="1012" spans="1:8" s="18" customFormat="1">
      <c r="E1012" s="18" t="s">
        <v>179</v>
      </c>
      <c r="H1012" s="82">
        <f>ROUND((H1013*7)/107,2)</f>
        <v>698.54</v>
      </c>
    </row>
    <row r="1013" spans="1:8" s="18" customFormat="1">
      <c r="E1013" s="19" t="s">
        <v>180</v>
      </c>
      <c r="H1013" s="83">
        <f>ROUND((SUMIF($A$1000:$A$1008,"Total:",$H$1000:$H$1008)),2)</f>
        <v>10677.74</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
  <sheetViews>
    <sheetView workbookViewId="0">
      <selection activeCell="A5" sqref="A5"/>
    </sheetView>
  </sheetViews>
  <sheetFormatPr defaultRowHeight="15"/>
  <sheetData>
    <row r="1" spans="1:1">
      <c r="A1" s="2" t="s">
        <v>715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88">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88">
        <v>4992.83</v>
      </c>
    </row>
    <row r="60" spans="2:8">
      <c r="F60" s="2" t="s">
        <v>256</v>
      </c>
      <c r="G60" s="2">
        <v>624.1</v>
      </c>
    </row>
    <row r="61" spans="2:8">
      <c r="F61" s="2" t="s">
        <v>257</v>
      </c>
      <c r="G61" s="88">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3">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88">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4">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88">
        <v>41893.03</v>
      </c>
    </row>
    <row r="262" spans="2:9">
      <c r="F262" s="2" t="s">
        <v>256</v>
      </c>
      <c r="G262" s="88">
        <v>6283.95</v>
      </c>
    </row>
    <row r="263" spans="2:9">
      <c r="F263" s="2" t="s">
        <v>257</v>
      </c>
      <c r="G263" s="88">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2023-09-06T10:39:33Z</cp:lastPrinted>
  <dcterms:created xsi:type="dcterms:W3CDTF">2009-06-02T18:56:54Z</dcterms:created>
  <dcterms:modified xsi:type="dcterms:W3CDTF">2023-09-06T10:39:34Z</dcterms:modified>
</cp:coreProperties>
</file>